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130"/>
  <workbookPr defaultThemeVersion="124226"/>
  <mc:AlternateContent xmlns:mc="http://schemas.openxmlformats.org/markup-compatibility/2006">
    <mc:Choice Requires="x15">
      <x15ac:absPath xmlns:x15ac="http://schemas.microsoft.com/office/spreadsheetml/2010/11/ac" url="C:\Users\steff\Documents\review\data\"/>
    </mc:Choice>
  </mc:AlternateContent>
  <xr:revisionPtr revIDLastSave="0" documentId="8_{F705AD39-8C2C-48A6-B45E-5DF0AA634A17}" xr6:coauthVersionLast="45" xr6:coauthVersionMax="45" xr10:uidLastSave="{00000000-0000-0000-0000-000000000000}"/>
  <bookViews>
    <workbookView xWindow="18450" yWindow="0" windowWidth="13550" windowHeight="14880" tabRatio="811" activeTab="2"/>
  </bookViews>
  <sheets>
    <sheet name="Title" sheetId="1" r:id="rId1"/>
    <sheet name="Notes" sheetId="2" r:id="rId2"/>
    <sheet name="Incidence Persons" sheetId="3" r:id="rId3"/>
    <sheet name="Mortality Persons" sheetId="4" r:id="rId4"/>
    <sheet name="ICD codes" sheetId="5" r:id="rId5"/>
    <sheet name="Admin" sheetId="6" state="hidden" r:id="rId6"/>
  </sheets>
  <definedNames>
    <definedName name="_AMO_UniqueIdentifier" hidden="1">"'b37ec861-060c-4e70-afdf-615859ab5778'"</definedName>
    <definedName name="_xlnm.Print_Area" localSheetId="0">Title!$A$1:$N$27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 i="5" l="1"/>
  <c r="A1" i="4"/>
  <c r="A1" i="3"/>
  <c r="C27" i="2"/>
  <c r="B1" i="2"/>
  <c r="B8" i="1"/>
  <c r="C33" i="6"/>
  <c r="C32" i="6"/>
  <c r="C31" i="6"/>
  <c r="C34" i="6"/>
  <c r="C16" i="2"/>
  <c r="C26" i="6"/>
  <c r="C25" i="6"/>
  <c r="C24" i="6"/>
  <c r="C14" i="1"/>
  <c r="C23" i="6"/>
  <c r="C22" i="6"/>
  <c r="C21" i="6"/>
  <c r="A2" i="3"/>
  <c r="C13" i="1"/>
  <c r="C20" i="6"/>
  <c r="C19" i="6"/>
  <c r="C17" i="6"/>
  <c r="C16" i="6"/>
  <c r="B1" i="6"/>
  <c r="A2" i="4"/>
  <c r="C29" i="6"/>
  <c r="C6" i="2"/>
</calcChain>
</file>

<file path=xl/sharedStrings.xml><?xml version="1.0" encoding="utf-8"?>
<sst xmlns="http://schemas.openxmlformats.org/spreadsheetml/2006/main" count="7543" uniqueCount="789">
  <si>
    <t>Cancer Incidence and Mortality Across Regions (CIMAR) books</t>
  </si>
  <si>
    <t>Contents</t>
  </si>
  <si>
    <t>Explanatory notes: data sources and methods</t>
  </si>
  <si>
    <t>ICD codes</t>
  </si>
  <si>
    <t>Where to go for more information</t>
  </si>
  <si>
    <t>AIHW cancer web page</t>
  </si>
  <si>
    <t>http://www.aihw.gov.au/cancer/</t>
  </si>
  <si>
    <t>AIHW data request application</t>
  </si>
  <si>
    <t>http://datarequest.aihw.gov.au</t>
  </si>
  <si>
    <t>AIHW cancer data team (email)</t>
  </si>
  <si>
    <t>cancer@aihw.gov.au</t>
  </si>
  <si>
    <t>Explanatory notes</t>
  </si>
  <si>
    <t>Data sources</t>
  </si>
  <si>
    <t>Suggested citation</t>
  </si>
  <si>
    <t>Incidence data</t>
  </si>
  <si>
    <t>Deaths data</t>
  </si>
  <si>
    <t>1. Cause of Death Unit Record File data are provided to the AIHW by the Registries of Births, Deaths and Marriages and the National Coronial Information System (managed by the Victorian Department of Justice) and include cause of death coded by the Australian Bureau of Statistics (ABS). The data are maintained by the AIHW in the National Mortality Database.</t>
  </si>
  <si>
    <t>3. Cause of death information are based on underlying cause of death and are classified according to the International Classification of Diseases and Related Health Problems (ICD). Deaths registered in 1997 onwards are classified according to the 10th revision (ICD-10).</t>
  </si>
  <si>
    <t>Population data</t>
  </si>
  <si>
    <r>
      <t xml:space="preserve">Population counts are based on estimated resident populations at 30 June for each year. Australian estimated resident population data are sourced from </t>
    </r>
    <r>
      <rPr>
        <u/>
        <sz val="8"/>
        <color indexed="12"/>
        <rFont val="Arial"/>
        <family val="2"/>
      </rPr>
      <t>Australian demographic statistics</t>
    </r>
    <r>
      <rPr>
        <sz val="8"/>
        <color indexed="12"/>
        <rFont val="Arial"/>
        <family val="2"/>
      </rPr>
      <t xml:space="preserve"> </t>
    </r>
    <r>
      <rPr>
        <sz val="8"/>
        <color indexed="8"/>
        <rFont val="Arial"/>
        <family val="2"/>
      </rPr>
      <t>(ABS cat. no. 3101.0).</t>
    </r>
  </si>
  <si>
    <t>Geography</t>
  </si>
  <si>
    <t xml:space="preserve"> </t>
  </si>
  <si>
    <t> </t>
  </si>
  <si>
    <t>All cancers combined</t>
  </si>
  <si>
    <t/>
  </si>
  <si>
    <t>Breast - females only (C50)</t>
  </si>
  <si>
    <t>Colorectal (C18–C20)</t>
  </si>
  <si>
    <t>Lung (C33–C34)</t>
  </si>
  <si>
    <t>Melanoma of the skin (C43)</t>
  </si>
  <si>
    <t>Prostate (C61)</t>
  </si>
  <si>
    <t>Code</t>
  </si>
  <si>
    <t>Name</t>
  </si>
  <si>
    <t>Total incidence</t>
  </si>
  <si>
    <t>Population</t>
  </si>
  <si>
    <t>Crude rate (per 100,000)</t>
  </si>
  <si>
    <t>Age-standardised rate (per 100,000)</t>
  </si>
  <si>
    <t>Rate ratio (relative to all of Australia)</t>
  </si>
  <si>
    <t>Australia</t>
  </si>
  <si>
    <t>SA310101</t>
  </si>
  <si>
    <t>Goulburn - Yass</t>
  </si>
  <si>
    <t>SA310102</t>
  </si>
  <si>
    <t>Queanbeyan</t>
  </si>
  <si>
    <t>SA310103</t>
  </si>
  <si>
    <t>Snowy Mountains</t>
  </si>
  <si>
    <t>SA310104</t>
  </si>
  <si>
    <t>South Coast</t>
  </si>
  <si>
    <t>SA310201</t>
  </si>
  <si>
    <t>Gosford</t>
  </si>
  <si>
    <t>SA310202</t>
  </si>
  <si>
    <t>Wyong</t>
  </si>
  <si>
    <t>SA310301</t>
  </si>
  <si>
    <t>Bathurst</t>
  </si>
  <si>
    <t>SA310302</t>
  </si>
  <si>
    <t>Lachlan Valley</t>
  </si>
  <si>
    <t>SA310303</t>
  </si>
  <si>
    <t>Lithgow - Mudgee</t>
  </si>
  <si>
    <t>SA310304</t>
  </si>
  <si>
    <t>Orange</t>
  </si>
  <si>
    <t>SA310401</t>
  </si>
  <si>
    <t>Clarence Valley</t>
  </si>
  <si>
    <t>SA310402</t>
  </si>
  <si>
    <t>Coffs Harbour</t>
  </si>
  <si>
    <t>SA310501</t>
  </si>
  <si>
    <t>Bourke - Cobar - Coonamble</t>
  </si>
  <si>
    <t>SA310502</t>
  </si>
  <si>
    <t>Broken Hill and Far West</t>
  </si>
  <si>
    <t>SA310503</t>
  </si>
  <si>
    <t>Dubbo</t>
  </si>
  <si>
    <t>SA310601</t>
  </si>
  <si>
    <t>Lower Hunter</t>
  </si>
  <si>
    <t>SA310602</t>
  </si>
  <si>
    <t>Maitland</t>
  </si>
  <si>
    <t>SA310603</t>
  </si>
  <si>
    <t>Port Stephens</t>
  </si>
  <si>
    <t>SA310604</t>
  </si>
  <si>
    <t>Upper Hunter</t>
  </si>
  <si>
    <t>SA310701</t>
  </si>
  <si>
    <t>Dapto - Port Kembla</t>
  </si>
  <si>
    <t>SA310703</t>
  </si>
  <si>
    <t>Kiama - Shellharbour</t>
  </si>
  <si>
    <t>SA310704</t>
  </si>
  <si>
    <t>Wollongong</t>
  </si>
  <si>
    <t>SA310801</t>
  </si>
  <si>
    <t>Great Lakes</t>
  </si>
  <si>
    <t>SA310802</t>
  </si>
  <si>
    <t>Kempsey - Nambucca</t>
  </si>
  <si>
    <t>SA310804</t>
  </si>
  <si>
    <t>Port Macquarie</t>
  </si>
  <si>
    <t>SA310805</t>
  </si>
  <si>
    <t>Taree - Gloucester</t>
  </si>
  <si>
    <t>SA310901</t>
  </si>
  <si>
    <t>Albury</t>
  </si>
  <si>
    <t>SA310902</t>
  </si>
  <si>
    <t>Lower Murray</t>
  </si>
  <si>
    <t>SA310903</t>
  </si>
  <si>
    <t>Upper Murray exc. Albury</t>
  </si>
  <si>
    <t>SA311001</t>
  </si>
  <si>
    <t>Armidale</t>
  </si>
  <si>
    <t>SA311002</t>
  </si>
  <si>
    <t>Inverell - Tenterfield</t>
  </si>
  <si>
    <t>SA311003</t>
  </si>
  <si>
    <t>Moree - Narrabri</t>
  </si>
  <si>
    <t>SA311004</t>
  </si>
  <si>
    <t>Tamworth - Gunnedah</t>
  </si>
  <si>
    <t>SA311101</t>
  </si>
  <si>
    <t>Lake Macquarie - East</t>
  </si>
  <si>
    <t>SA311102</t>
  </si>
  <si>
    <t>Lake Macquarie - West</t>
  </si>
  <si>
    <t>SA311103</t>
  </si>
  <si>
    <t>Newcastle</t>
  </si>
  <si>
    <t>SA311201</t>
  </si>
  <si>
    <t>Richmond Valley - Coastal</t>
  </si>
  <si>
    <t>SA311202</t>
  </si>
  <si>
    <t>Richmond Valley - Hinterland</t>
  </si>
  <si>
    <t>SA311203</t>
  </si>
  <si>
    <t>Tweed Valley</t>
  </si>
  <si>
    <t>SA311301</t>
  </si>
  <si>
    <t>Griffith - Murrumbidgee (West)</t>
  </si>
  <si>
    <t>SA311302</t>
  </si>
  <si>
    <t>Tumut - Tumbarumba</t>
  </si>
  <si>
    <t>SA311303</t>
  </si>
  <si>
    <t>Wagga Wagga</t>
  </si>
  <si>
    <t>SA311401</t>
  </si>
  <si>
    <t>Shoalhaven</t>
  </si>
  <si>
    <t>SA311402</t>
  </si>
  <si>
    <t>Southern Highlands</t>
  </si>
  <si>
    <t>SA311501</t>
  </si>
  <si>
    <t>Baulkham Hills</t>
  </si>
  <si>
    <t>SA311502</t>
  </si>
  <si>
    <t>Dural - Wisemans Ferry</t>
  </si>
  <si>
    <t>SA311503</t>
  </si>
  <si>
    <t>Hawkesbury</t>
  </si>
  <si>
    <t>SA311504</t>
  </si>
  <si>
    <t>Rouse Hill - McGraths Hill</t>
  </si>
  <si>
    <t>SA311601</t>
  </si>
  <si>
    <t>Blacktown</t>
  </si>
  <si>
    <t>SA311602</t>
  </si>
  <si>
    <t>Blacktown - North</t>
  </si>
  <si>
    <t>SA311603</t>
  </si>
  <si>
    <t>Mount Druitt</t>
  </si>
  <si>
    <t>SA311701</t>
  </si>
  <si>
    <t>Botany</t>
  </si>
  <si>
    <t>SA311702</t>
  </si>
  <si>
    <t>Marrickville - Sydenham - Petersham</t>
  </si>
  <si>
    <t>SA311703</t>
  </si>
  <si>
    <t>Sydney Inner City</t>
  </si>
  <si>
    <t>SA311801</t>
  </si>
  <si>
    <t>Eastern Suburbs - North</t>
  </si>
  <si>
    <t>SA311802</t>
  </si>
  <si>
    <t>Eastern Suburbs - South</t>
  </si>
  <si>
    <t>SA311901</t>
  </si>
  <si>
    <t>Bankstown</t>
  </si>
  <si>
    <t>SA311902</t>
  </si>
  <si>
    <t>Canterbury</t>
  </si>
  <si>
    <t>SA311903</t>
  </si>
  <si>
    <t>Hurstville</t>
  </si>
  <si>
    <t>SA311904</t>
  </si>
  <si>
    <t>Kogarah - Rockdale</t>
  </si>
  <si>
    <t>SA312001</t>
  </si>
  <si>
    <t>Canada Bay</t>
  </si>
  <si>
    <t>SA312002</t>
  </si>
  <si>
    <t>Leichhardt</t>
  </si>
  <si>
    <t>SA312003</t>
  </si>
  <si>
    <t>Strathfield - Burwood - Ashfield</t>
  </si>
  <si>
    <t>SA312101</t>
  </si>
  <si>
    <t>Chatswood - Lane Cove</t>
  </si>
  <si>
    <t>SA312102</t>
  </si>
  <si>
    <t>Hornsby</t>
  </si>
  <si>
    <t>SA312103</t>
  </si>
  <si>
    <t>Ku-ring-gai</t>
  </si>
  <si>
    <t>SA312104</t>
  </si>
  <si>
    <t>North Sydney - Mosman</t>
  </si>
  <si>
    <t>SA312201</t>
  </si>
  <si>
    <t>Manly</t>
  </si>
  <si>
    <t>SA312202</t>
  </si>
  <si>
    <t>Pittwater</t>
  </si>
  <si>
    <t>SA312203</t>
  </si>
  <si>
    <t>Warringah</t>
  </si>
  <si>
    <t>SA312301</t>
  </si>
  <si>
    <t>Camden</t>
  </si>
  <si>
    <t>SA312302</t>
  </si>
  <si>
    <t>Campbelltown (NSW)</t>
  </si>
  <si>
    <t>SA312303</t>
  </si>
  <si>
    <t>Wollondilly</t>
  </si>
  <si>
    <t>SA312401</t>
  </si>
  <si>
    <t>Blue Mountains</t>
  </si>
  <si>
    <t>SA312403</t>
  </si>
  <si>
    <t>Penrith</t>
  </si>
  <si>
    <t>SA312404</t>
  </si>
  <si>
    <t>Richmond - Windsor</t>
  </si>
  <si>
    <t>SA312405</t>
  </si>
  <si>
    <t>St Marys</t>
  </si>
  <si>
    <t>SA312501</t>
  </si>
  <si>
    <t>Auburn</t>
  </si>
  <si>
    <t>SA312502</t>
  </si>
  <si>
    <t>Carlingford</t>
  </si>
  <si>
    <t>SA312503</t>
  </si>
  <si>
    <t>Merrylands - Guildford</t>
  </si>
  <si>
    <t>SA312504</t>
  </si>
  <si>
    <t>Parramatta</t>
  </si>
  <si>
    <t>SA312601</t>
  </si>
  <si>
    <t>Pennant Hills - Epping</t>
  </si>
  <si>
    <t>SA312602</t>
  </si>
  <si>
    <t>Ryde - Hunters Hill</t>
  </si>
  <si>
    <t>SA312701</t>
  </si>
  <si>
    <t>Bringelly - Green Valley</t>
  </si>
  <si>
    <t>SA312702</t>
  </si>
  <si>
    <t>Fairfield</t>
  </si>
  <si>
    <t>SA312703</t>
  </si>
  <si>
    <t>Liverpool</t>
  </si>
  <si>
    <t>SA312801</t>
  </si>
  <si>
    <t>Cronulla - Miranda - Caringbah</t>
  </si>
  <si>
    <t>SA312802</t>
  </si>
  <si>
    <t>Sutherland - Menai - Heathcote</t>
  </si>
  <si>
    <t>SA320101</t>
  </si>
  <si>
    <t>Ballarat</t>
  </si>
  <si>
    <t>SA320102</t>
  </si>
  <si>
    <t>Creswick - Daylesford - Ballan</t>
  </si>
  <si>
    <t>SA320103</t>
  </si>
  <si>
    <t>Maryborough - Pyrenees</t>
  </si>
  <si>
    <t>SA320201</t>
  </si>
  <si>
    <t>Bendigo</t>
  </si>
  <si>
    <t>SA320202</t>
  </si>
  <si>
    <t>Heathcote - Castlemaine - Kyneton</t>
  </si>
  <si>
    <t>SA320203</t>
  </si>
  <si>
    <t>Loddon - Elmore</t>
  </si>
  <si>
    <t>SA320301</t>
  </si>
  <si>
    <t>Barwon - West</t>
  </si>
  <si>
    <t>SA320302</t>
  </si>
  <si>
    <t>Geelong</t>
  </si>
  <si>
    <t>SA320303</t>
  </si>
  <si>
    <t>Surf Coast - Bellarine Peninsula</t>
  </si>
  <si>
    <t>SA320401</t>
  </si>
  <si>
    <t>Upper Goulburn Valley</t>
  </si>
  <si>
    <t>SA320402</t>
  </si>
  <si>
    <t>Wangaratta - Benalla</t>
  </si>
  <si>
    <t>SA320403</t>
  </si>
  <si>
    <t>Wodonga - Alpine</t>
  </si>
  <si>
    <t>SA320501</t>
  </si>
  <si>
    <t>Baw Baw</t>
  </si>
  <si>
    <t>SA320502</t>
  </si>
  <si>
    <t>Gippsland - East</t>
  </si>
  <si>
    <t>SA320503</t>
  </si>
  <si>
    <t>Gippsland - South West</t>
  </si>
  <si>
    <t>SA320504</t>
  </si>
  <si>
    <t>Latrobe Valley</t>
  </si>
  <si>
    <t>SA320505</t>
  </si>
  <si>
    <t>Wellington</t>
  </si>
  <si>
    <t>SA320601</t>
  </si>
  <si>
    <t>Brunswick - Coburg</t>
  </si>
  <si>
    <t>SA320602</t>
  </si>
  <si>
    <t>Darebin - South</t>
  </si>
  <si>
    <t>SA320603</t>
  </si>
  <si>
    <t>Essendon</t>
  </si>
  <si>
    <t>SA320604</t>
  </si>
  <si>
    <t>Melbourne City</t>
  </si>
  <si>
    <t>SA320605</t>
  </si>
  <si>
    <t>Port Phillip</t>
  </si>
  <si>
    <t>SA320606</t>
  </si>
  <si>
    <t>Stonnington - West</t>
  </si>
  <si>
    <t>SA320607</t>
  </si>
  <si>
    <t>Yarra</t>
  </si>
  <si>
    <t>SA320701</t>
  </si>
  <si>
    <t>Boroondara</t>
  </si>
  <si>
    <t>SA320702</t>
  </si>
  <si>
    <t>Manningham - West</t>
  </si>
  <si>
    <t>SA320703</t>
  </si>
  <si>
    <t>Whitehorse - West</t>
  </si>
  <si>
    <t>SA320801</t>
  </si>
  <si>
    <t>Bayside</t>
  </si>
  <si>
    <t>SA320802</t>
  </si>
  <si>
    <t>Glen Eira</t>
  </si>
  <si>
    <t>SA320803</t>
  </si>
  <si>
    <t>Kingston</t>
  </si>
  <si>
    <t>SA320804</t>
  </si>
  <si>
    <t>Stonnington - East</t>
  </si>
  <si>
    <t>SA320901</t>
  </si>
  <si>
    <t>Banyule</t>
  </si>
  <si>
    <t>SA320902</t>
  </si>
  <si>
    <t>Darebin - North</t>
  </si>
  <si>
    <t>SA320903</t>
  </si>
  <si>
    <t>Nillumbik - Kinglake</t>
  </si>
  <si>
    <t>SA320904</t>
  </si>
  <si>
    <t>Whittlesea - Wallan</t>
  </si>
  <si>
    <t>SA321001</t>
  </si>
  <si>
    <t>Keilor</t>
  </si>
  <si>
    <t>SA321002</t>
  </si>
  <si>
    <t>Macedon Ranges</t>
  </si>
  <si>
    <t>SA321003</t>
  </si>
  <si>
    <t>Moreland - North</t>
  </si>
  <si>
    <t>SA321004</t>
  </si>
  <si>
    <t>Sunbury</t>
  </si>
  <si>
    <t>SA321005</t>
  </si>
  <si>
    <t>Tullamarine - Broadmeadows</t>
  </si>
  <si>
    <t>SA321101</t>
  </si>
  <si>
    <t>Knox</t>
  </si>
  <si>
    <t>SA321102</t>
  </si>
  <si>
    <t>Manningham - East</t>
  </si>
  <si>
    <t>SA321103</t>
  </si>
  <si>
    <t>Maroondah</t>
  </si>
  <si>
    <t>SA321104</t>
  </si>
  <si>
    <t>Whitehorse - East</t>
  </si>
  <si>
    <t>SA321105</t>
  </si>
  <si>
    <t>Yarra Ranges</t>
  </si>
  <si>
    <t>SA321201</t>
  </si>
  <si>
    <t>Cardinia</t>
  </si>
  <si>
    <t>SA321202</t>
  </si>
  <si>
    <t>Casey - North</t>
  </si>
  <si>
    <t>SA321203</t>
  </si>
  <si>
    <t>Casey - South</t>
  </si>
  <si>
    <t>SA321204</t>
  </si>
  <si>
    <t>Dandenong</t>
  </si>
  <si>
    <t>SA321205</t>
  </si>
  <si>
    <t>Monash</t>
  </si>
  <si>
    <t>SA321301</t>
  </si>
  <si>
    <t>Brimbank</t>
  </si>
  <si>
    <t>SA321302</t>
  </si>
  <si>
    <t>Hobsons Bay</t>
  </si>
  <si>
    <t>SA321303</t>
  </si>
  <si>
    <t>Maribyrnong</t>
  </si>
  <si>
    <t>SA321304</t>
  </si>
  <si>
    <t>Melton - Bacchus Marsh</t>
  </si>
  <si>
    <t>SA321305</t>
  </si>
  <si>
    <t>Wyndham</t>
  </si>
  <si>
    <t>SA321401</t>
  </si>
  <si>
    <t>Frankston</t>
  </si>
  <si>
    <t>SA321402</t>
  </si>
  <si>
    <t>Mornington Peninsula</t>
  </si>
  <si>
    <t>SA321501</t>
  </si>
  <si>
    <t>Grampians</t>
  </si>
  <si>
    <t>SA321502</t>
  </si>
  <si>
    <t>Mildura</t>
  </si>
  <si>
    <t>SA321503</t>
  </si>
  <si>
    <t>Murray River - Swan Hill</t>
  </si>
  <si>
    <t>SA321601</t>
  </si>
  <si>
    <t>Campaspe</t>
  </si>
  <si>
    <t>SA321602</t>
  </si>
  <si>
    <t>Moira</t>
  </si>
  <si>
    <t>SA321603</t>
  </si>
  <si>
    <t>Shepparton</t>
  </si>
  <si>
    <t>SA321701</t>
  </si>
  <si>
    <t>Glenelg - Southern Grampians</t>
  </si>
  <si>
    <t>SA321702</t>
  </si>
  <si>
    <t>Warrnambool - Otway Ranges</t>
  </si>
  <si>
    <t>SA330101</t>
  </si>
  <si>
    <t>Capalaba</t>
  </si>
  <si>
    <t>SA330102</t>
  </si>
  <si>
    <t>Cleveland - Stradbroke</t>
  </si>
  <si>
    <t>SA330103</t>
  </si>
  <si>
    <t>Wynnum - Manly</t>
  </si>
  <si>
    <t>SA330201</t>
  </si>
  <si>
    <t>Bald Hills - Everton Park</t>
  </si>
  <si>
    <t>SA330202</t>
  </si>
  <si>
    <t>Chermside</t>
  </si>
  <si>
    <t>SA330203</t>
  </si>
  <si>
    <t>Nundah</t>
  </si>
  <si>
    <t>SA330204</t>
  </si>
  <si>
    <t>Sandgate</t>
  </si>
  <si>
    <t>SA330301</t>
  </si>
  <si>
    <t>Carindale</t>
  </si>
  <si>
    <t>SA330302</t>
  </si>
  <si>
    <t>Holland Park - Yeronga</t>
  </si>
  <si>
    <t>SA330303</t>
  </si>
  <si>
    <t>Mt Gravatt</t>
  </si>
  <si>
    <t>SA330304</t>
  </si>
  <si>
    <t>Nathan</t>
  </si>
  <si>
    <t>SA330305</t>
  </si>
  <si>
    <t>Rocklea - Acacia Ridge</t>
  </si>
  <si>
    <t>SA330306</t>
  </si>
  <si>
    <t>Sunnybank</t>
  </si>
  <si>
    <t>SA330401</t>
  </si>
  <si>
    <t>Centenary</t>
  </si>
  <si>
    <t>SA330402</t>
  </si>
  <si>
    <t>Kenmore - Brookfield - Moggill</t>
  </si>
  <si>
    <t>SA330403</t>
  </si>
  <si>
    <t>Sherwood - Indooroopilly</t>
  </si>
  <si>
    <t>SA330404</t>
  </si>
  <si>
    <t>The Gap - Enoggera</t>
  </si>
  <si>
    <t>SA330501</t>
  </si>
  <si>
    <t>Brisbane Inner</t>
  </si>
  <si>
    <t>SA330502</t>
  </si>
  <si>
    <t>Brisbane Inner - East</t>
  </si>
  <si>
    <t>SA330503</t>
  </si>
  <si>
    <t>Brisbane Inner - North</t>
  </si>
  <si>
    <t>SA330504</t>
  </si>
  <si>
    <t>Brisbane Inner - West</t>
  </si>
  <si>
    <t>SA330601</t>
  </si>
  <si>
    <t>Cairns - North</t>
  </si>
  <si>
    <t>SA330602</t>
  </si>
  <si>
    <t>Cairns - South</t>
  </si>
  <si>
    <t>SA330603</t>
  </si>
  <si>
    <t>Innisfail - Cassowary Coast</t>
  </si>
  <si>
    <t>SA330604</t>
  </si>
  <si>
    <t>Port Douglas - Daintree</t>
  </si>
  <si>
    <t>SA330605</t>
  </si>
  <si>
    <t>Tablelands (East) - Kuranda</t>
  </si>
  <si>
    <t>SA330701</t>
  </si>
  <si>
    <t>Darling Downs (West) - Maranoa</t>
  </si>
  <si>
    <t>SA330702</t>
  </si>
  <si>
    <t>Darling Downs - East</t>
  </si>
  <si>
    <t>SA330703</t>
  </si>
  <si>
    <t>Granite Belt</t>
  </si>
  <si>
    <t>SA330801</t>
  </si>
  <si>
    <t>Central Highlands (Qld)</t>
  </si>
  <si>
    <t>SA330802</t>
  </si>
  <si>
    <t>Gladstone - Biloela</t>
  </si>
  <si>
    <t>SA330803</t>
  </si>
  <si>
    <t>Rockhampton</t>
  </si>
  <si>
    <t>SA330901</t>
  </si>
  <si>
    <t>Broadbeach - Burleigh</t>
  </si>
  <si>
    <t>SA330902</t>
  </si>
  <si>
    <t>Coolangatta</t>
  </si>
  <si>
    <t>SA330903</t>
  </si>
  <si>
    <t>Gold Coast - North</t>
  </si>
  <si>
    <t>SA330904</t>
  </si>
  <si>
    <t>Gold Coast Hinterland</t>
  </si>
  <si>
    <t>SA330905</t>
  </si>
  <si>
    <t>Mudgeeraba - Tallebudgera</t>
  </si>
  <si>
    <t>SA330906</t>
  </si>
  <si>
    <t>Nerang</t>
  </si>
  <si>
    <t>SA330907</t>
  </si>
  <si>
    <t>Ormeau - Oxenford</t>
  </si>
  <si>
    <t>SA330908</t>
  </si>
  <si>
    <t>Robina</t>
  </si>
  <si>
    <t>SA330909</t>
  </si>
  <si>
    <t>Southport</t>
  </si>
  <si>
    <t>SA330910</t>
  </si>
  <si>
    <t>Surfers Paradise</t>
  </si>
  <si>
    <t>SA331001</t>
  </si>
  <si>
    <t>Forest Lake - Oxley</t>
  </si>
  <si>
    <t>SA331002</t>
  </si>
  <si>
    <t>Ipswich Hinterland</t>
  </si>
  <si>
    <t>SA331003</t>
  </si>
  <si>
    <t>Ipswich Inner</t>
  </si>
  <si>
    <t>SA331004</t>
  </si>
  <si>
    <t>Springfield - Redbank</t>
  </si>
  <si>
    <t>SA331101</t>
  </si>
  <si>
    <t>Beaudesert</t>
  </si>
  <si>
    <t>SA331102</t>
  </si>
  <si>
    <t>Beenleigh</t>
  </si>
  <si>
    <t>SA331103</t>
  </si>
  <si>
    <t>Browns Plains</t>
  </si>
  <si>
    <t>SA331104</t>
  </si>
  <si>
    <t>Jimboomba</t>
  </si>
  <si>
    <t>SA331105</t>
  </si>
  <si>
    <t>Loganlea - Carbrook</t>
  </si>
  <si>
    <t>SA331106</t>
  </si>
  <si>
    <t>Springwood - Kingston</t>
  </si>
  <si>
    <t>SA331201</t>
  </si>
  <si>
    <t>Bowen Basin - North</t>
  </si>
  <si>
    <t>SA331202</t>
  </si>
  <si>
    <t>Mackay</t>
  </si>
  <si>
    <t>SA331203</t>
  </si>
  <si>
    <t>Whitsunday</t>
  </si>
  <si>
    <t>SA331301</t>
  </si>
  <si>
    <t>Bribie - Beachmere</t>
  </si>
  <si>
    <t>SA331302</t>
  </si>
  <si>
    <t>Caboolture</t>
  </si>
  <si>
    <t>SA331303</t>
  </si>
  <si>
    <t>Caboolture Hinterland</t>
  </si>
  <si>
    <t>SA331304</t>
  </si>
  <si>
    <t>Narangba - Burpengary</t>
  </si>
  <si>
    <t>SA331305</t>
  </si>
  <si>
    <t>Redcliffe</t>
  </si>
  <si>
    <t>SA331401</t>
  </si>
  <si>
    <t>Hills District</t>
  </si>
  <si>
    <t>SA331402</t>
  </si>
  <si>
    <t>North Lakes</t>
  </si>
  <si>
    <t>SA331403</t>
  </si>
  <si>
    <t>Strathpine</t>
  </si>
  <si>
    <t>SA331501</t>
  </si>
  <si>
    <t>Far North</t>
  </si>
  <si>
    <t>SA331502</t>
  </si>
  <si>
    <t>Outback - North</t>
  </si>
  <si>
    <t>SA331503</t>
  </si>
  <si>
    <t>Outback - South</t>
  </si>
  <si>
    <t>SA331601</t>
  </si>
  <si>
    <t>Buderim</t>
  </si>
  <si>
    <t>SA331602</t>
  </si>
  <si>
    <t>Caloundra</t>
  </si>
  <si>
    <t>SA331603</t>
  </si>
  <si>
    <t>Maroochy</t>
  </si>
  <si>
    <t>SA331604</t>
  </si>
  <si>
    <t>Nambour - Pomona</t>
  </si>
  <si>
    <t>SA331605</t>
  </si>
  <si>
    <t>Noosa</t>
  </si>
  <si>
    <t>SA331606</t>
  </si>
  <si>
    <t>Sunshine Coast Hinterland</t>
  </si>
  <si>
    <t>SA331701</t>
  </si>
  <si>
    <t>Toowoomba</t>
  </si>
  <si>
    <t>SA331801</t>
  </si>
  <si>
    <t>Charters Towers - Ayr - Ingham</t>
  </si>
  <si>
    <t>SA331802</t>
  </si>
  <si>
    <t>Townsville</t>
  </si>
  <si>
    <t>SA331901</t>
  </si>
  <si>
    <t>Bundaberg</t>
  </si>
  <si>
    <t>SA331902</t>
  </si>
  <si>
    <t>Burnett</t>
  </si>
  <si>
    <t>SA331903</t>
  </si>
  <si>
    <t>Gympie - Cooloola</t>
  </si>
  <si>
    <t>SA331904</t>
  </si>
  <si>
    <t>Hervey Bay</t>
  </si>
  <si>
    <t>n.p.</t>
  </si>
  <si>
    <t>SA331905</t>
  </si>
  <si>
    <t>Maryborough</t>
  </si>
  <si>
    <t>SA340101</t>
  </si>
  <si>
    <t>Adelaide City</t>
  </si>
  <si>
    <t>SA340102</t>
  </si>
  <si>
    <t>Adelaide Hills</t>
  </si>
  <si>
    <t>SA340103</t>
  </si>
  <si>
    <t>Burnside</t>
  </si>
  <si>
    <t>SA340104</t>
  </si>
  <si>
    <t>Campbelltown (SA)</t>
  </si>
  <si>
    <t>SA340105</t>
  </si>
  <si>
    <t>Norwood - Payneham - St Peters</t>
  </si>
  <si>
    <t>SA340106</t>
  </si>
  <si>
    <t>Prospect - Walkerville</t>
  </si>
  <si>
    <t>SA340107</t>
  </si>
  <si>
    <t>Unley</t>
  </si>
  <si>
    <t>SA340201</t>
  </si>
  <si>
    <t>Gawler - Two Wells</t>
  </si>
  <si>
    <t>SA340202</t>
  </si>
  <si>
    <t>Playford</t>
  </si>
  <si>
    <t>SA340203</t>
  </si>
  <si>
    <t>Port Adelaide - East</t>
  </si>
  <si>
    <t>SA340204</t>
  </si>
  <si>
    <t>Salisbury</t>
  </si>
  <si>
    <t>SA340205</t>
  </si>
  <si>
    <t>Tea Tree Gully</t>
  </si>
  <si>
    <t>SA340301</t>
  </si>
  <si>
    <t>Holdfast Bay</t>
  </si>
  <si>
    <t>SA340302</t>
  </si>
  <si>
    <t>Marion</t>
  </si>
  <si>
    <t>SA340303</t>
  </si>
  <si>
    <t>Mitcham</t>
  </si>
  <si>
    <t>SA340304</t>
  </si>
  <si>
    <t>Onkaparinga</t>
  </si>
  <si>
    <t>SA340401</t>
  </si>
  <si>
    <t>Charles Sturt</t>
  </si>
  <si>
    <t>SA340402</t>
  </si>
  <si>
    <t>Port Adelaide - West</t>
  </si>
  <si>
    <t>SA340403</t>
  </si>
  <si>
    <t>West Torrens</t>
  </si>
  <si>
    <t>SA340501</t>
  </si>
  <si>
    <t>Barossa</t>
  </si>
  <si>
    <t>SA340502</t>
  </si>
  <si>
    <t>Lower North</t>
  </si>
  <si>
    <t>SA340503</t>
  </si>
  <si>
    <t>Mid North</t>
  </si>
  <si>
    <t>SA340504</t>
  </si>
  <si>
    <t>Yorke Peninsula</t>
  </si>
  <si>
    <t>SA340601</t>
  </si>
  <si>
    <t>Eyre Peninsula and South West</t>
  </si>
  <si>
    <t>SA340602</t>
  </si>
  <si>
    <t>Outback - North and East</t>
  </si>
  <si>
    <t>SA340701</t>
  </si>
  <si>
    <t>Fleurieu - Kangaroo Island</t>
  </si>
  <si>
    <t>SA340702</t>
  </si>
  <si>
    <t>Limestone Coast</t>
  </si>
  <si>
    <t>SA340703</t>
  </si>
  <si>
    <t>Murray and Mallee</t>
  </si>
  <si>
    <t>SA350101</t>
  </si>
  <si>
    <t>Augusta - Margaret River - Busselton</t>
  </si>
  <si>
    <t>SA350102</t>
  </si>
  <si>
    <t>Bunbury</t>
  </si>
  <si>
    <t>SA350103</t>
  </si>
  <si>
    <t>Manjimup</t>
  </si>
  <si>
    <t>SA350201</t>
  </si>
  <si>
    <t>Mandurah</t>
  </si>
  <si>
    <t>SA350301</t>
  </si>
  <si>
    <t>Cottesloe - Claremont</t>
  </si>
  <si>
    <t>SA350302</t>
  </si>
  <si>
    <t>Perth City</t>
  </si>
  <si>
    <t>SA350401</t>
  </si>
  <si>
    <t>Bayswater - Bassendean</t>
  </si>
  <si>
    <t>SA350402</t>
  </si>
  <si>
    <t>Mundaring</t>
  </si>
  <si>
    <t>SA350403</t>
  </si>
  <si>
    <t>Swan</t>
  </si>
  <si>
    <t>SA350501</t>
  </si>
  <si>
    <t>Joondalup</t>
  </si>
  <si>
    <t>SA350502</t>
  </si>
  <si>
    <t>Stirling</t>
  </si>
  <si>
    <t>SA350503</t>
  </si>
  <si>
    <t>Wanneroo</t>
  </si>
  <si>
    <t>SA350601</t>
  </si>
  <si>
    <t>Armadale</t>
  </si>
  <si>
    <t>SA350602</t>
  </si>
  <si>
    <t>Belmont - Victoria Park</t>
  </si>
  <si>
    <t>SA350603</t>
  </si>
  <si>
    <t>Canning</t>
  </si>
  <si>
    <t>SA350604</t>
  </si>
  <si>
    <t>Gosnells</t>
  </si>
  <si>
    <t>SA350605</t>
  </si>
  <si>
    <t>Kalamunda</t>
  </si>
  <si>
    <t>SA350606</t>
  </si>
  <si>
    <t>Serpentine - Jarrahdale</t>
  </si>
  <si>
    <t>SA350607</t>
  </si>
  <si>
    <t>South Perth</t>
  </si>
  <si>
    <t>SA350701</t>
  </si>
  <si>
    <t>Cockburn</t>
  </si>
  <si>
    <t>SA350702</t>
  </si>
  <si>
    <t>Fremantle</t>
  </si>
  <si>
    <t>SA350703</t>
  </si>
  <si>
    <t>Kwinana</t>
  </si>
  <si>
    <t>SA350704</t>
  </si>
  <si>
    <t>Melville</t>
  </si>
  <si>
    <t>SA350705</t>
  </si>
  <si>
    <t>Rockingham</t>
  </si>
  <si>
    <t>SA350801</t>
  </si>
  <si>
    <t>Esperance</t>
  </si>
  <si>
    <t>SA350802</t>
  </si>
  <si>
    <t>Gascoyne</t>
  </si>
  <si>
    <t>SA350803</t>
  </si>
  <si>
    <t>Goldfields</t>
  </si>
  <si>
    <t>SA350804</t>
  </si>
  <si>
    <t>Kimberley</t>
  </si>
  <si>
    <t>SA350805</t>
  </si>
  <si>
    <t>Mid West</t>
  </si>
  <si>
    <t>SA350806</t>
  </si>
  <si>
    <t>Pilbara</t>
  </si>
  <si>
    <t>SA350901</t>
  </si>
  <si>
    <t>Albany</t>
  </si>
  <si>
    <t>SA350902</t>
  </si>
  <si>
    <t>Wheat Belt - North</t>
  </si>
  <si>
    <t>SA350903</t>
  </si>
  <si>
    <t>Wheat Belt - South</t>
  </si>
  <si>
    <t>SA360101</t>
  </si>
  <si>
    <t>Brighton</t>
  </si>
  <si>
    <t>SA360102</t>
  </si>
  <si>
    <t>Hobart - North East</t>
  </si>
  <si>
    <t>SA360103</t>
  </si>
  <si>
    <t>Hobart - North West</t>
  </si>
  <si>
    <t>SA360104</t>
  </si>
  <si>
    <t>Hobart - South and West</t>
  </si>
  <si>
    <t>SA360105</t>
  </si>
  <si>
    <t>Hobart Inner</t>
  </si>
  <si>
    <t>SA360106</t>
  </si>
  <si>
    <t>Sorell - Dodges Ferry</t>
  </si>
  <si>
    <t>SA360201</t>
  </si>
  <si>
    <t>Launceston</t>
  </si>
  <si>
    <t>SA360202</t>
  </si>
  <si>
    <t>Meander Valley - West Tamar</t>
  </si>
  <si>
    <t>SA360203</t>
  </si>
  <si>
    <t>North East</t>
  </si>
  <si>
    <t>SA360301</t>
  </si>
  <si>
    <t>Central Highlands (Tas.)</t>
  </si>
  <si>
    <t>SA360302</t>
  </si>
  <si>
    <t>Huon - Bruny Island</t>
  </si>
  <si>
    <t>SA360303</t>
  </si>
  <si>
    <t>South East Coast</t>
  </si>
  <si>
    <t>SA360401</t>
  </si>
  <si>
    <t>Burnie - Ulverstone</t>
  </si>
  <si>
    <t>SA360402</t>
  </si>
  <si>
    <t>Devonport</t>
  </si>
  <si>
    <t>SA360403</t>
  </si>
  <si>
    <t>West Coast</t>
  </si>
  <si>
    <t>SA370101</t>
  </si>
  <si>
    <t>Darwin City</t>
  </si>
  <si>
    <t>SA370102</t>
  </si>
  <si>
    <t>Darwin Suburbs</t>
  </si>
  <si>
    <t>SA370103</t>
  </si>
  <si>
    <t>Litchfield</t>
  </si>
  <si>
    <t>SA370104</t>
  </si>
  <si>
    <t>Palmerston</t>
  </si>
  <si>
    <t>SA370201</t>
  </si>
  <si>
    <t>Alice Springs</t>
  </si>
  <si>
    <t>SA370202</t>
  </si>
  <si>
    <t>Barkly</t>
  </si>
  <si>
    <t>SA370203</t>
  </si>
  <si>
    <t>Daly - Tiwi - West Arnhem</t>
  </si>
  <si>
    <t>SA370204</t>
  </si>
  <si>
    <t>East Arnhem</t>
  </si>
  <si>
    <t>SA370205</t>
  </si>
  <si>
    <t>Katherine</t>
  </si>
  <si>
    <t>SA380101</t>
  </si>
  <si>
    <t>Belconnen</t>
  </si>
  <si>
    <t>SA380103</t>
  </si>
  <si>
    <t>Fyshwick - Pialligo - Hume</t>
  </si>
  <si>
    <t>SA380104</t>
  </si>
  <si>
    <t>Gungahlin</t>
  </si>
  <si>
    <t>SA380105</t>
  </si>
  <si>
    <t>North Canberra</t>
  </si>
  <si>
    <t>SA380106</t>
  </si>
  <si>
    <t>South Canberra</t>
  </si>
  <si>
    <t>SA380107</t>
  </si>
  <si>
    <t>Tuggeranong</t>
  </si>
  <si>
    <t>SA380108</t>
  </si>
  <si>
    <t>Weston Creek</t>
  </si>
  <si>
    <t>SA380109</t>
  </si>
  <si>
    <t>Woden</t>
  </si>
  <si>
    <t>Notes:</t>
  </si>
  <si>
    <t xml:space="preserve">1. The Australian and jurisdictional totals include people who could not be assigned a Statistical Area Level 3 (SA3). The number of people who could not be assigned a SA3 is less than 1% of the total. </t>
  </si>
  <si>
    <t>2. The Australian total also includes residents of Other Territories (Cocos (Keeling) Islands, Christmas Island and Jervis Bay Territory).</t>
  </si>
  <si>
    <t>Breast (C50)</t>
  </si>
  <si>
    <t>name</t>
  </si>
  <si>
    <t>Total mortality</t>
  </si>
  <si>
    <t>Rate rate_ratio (relative to all of Australia)</t>
  </si>
  <si>
    <t>SA310803</t>
  </si>
  <si>
    <t>Lord Howe Island</t>
  </si>
  <si>
    <t>SA380102</t>
  </si>
  <si>
    <t>Cotter - Namadgi</t>
  </si>
  <si>
    <t>SA390101</t>
  </si>
  <si>
    <t>Christmas Island</t>
  </si>
  <si>
    <t>SA390102</t>
  </si>
  <si>
    <t>Cocos (Keeling) Islands</t>
  </si>
  <si>
    <t>SA390103</t>
  </si>
  <si>
    <t>Jervis Bay</t>
  </si>
  <si>
    <t>ICD-10 Cancer codes</t>
  </si>
  <si>
    <t>Cancer groups</t>
  </si>
  <si>
    <t>ICD-10 codes</t>
  </si>
  <si>
    <t>Bladder</t>
  </si>
  <si>
    <t>C67</t>
  </si>
  <si>
    <t>Colorectal</t>
  </si>
  <si>
    <t>C18–C20</t>
  </si>
  <si>
    <t>Head and neck</t>
  </si>
  <si>
    <t>C00–C14, C30–C32</t>
  </si>
  <si>
    <t>Kidney</t>
  </si>
  <si>
    <t>C64</t>
  </si>
  <si>
    <t>Leukaemia</t>
  </si>
  <si>
    <t>Lymphoma</t>
  </si>
  <si>
    <t>C81–C86</t>
  </si>
  <si>
    <t>Melanoma of skin</t>
  </si>
  <si>
    <t>C43</t>
  </si>
  <si>
    <t>Pancreas</t>
  </si>
  <si>
    <t>C25</t>
  </si>
  <si>
    <t>Prostate</t>
  </si>
  <si>
    <t>C61</t>
  </si>
  <si>
    <t>Stomach</t>
  </si>
  <si>
    <t>C16</t>
  </si>
  <si>
    <t>Breast</t>
  </si>
  <si>
    <t>C50</t>
  </si>
  <si>
    <t>C53</t>
  </si>
  <si>
    <t>C56</t>
  </si>
  <si>
    <t>Thyroid</t>
  </si>
  <si>
    <t>C73</t>
  </si>
  <si>
    <t>C54–C55</t>
  </si>
  <si>
    <r>
      <t xml:space="preserve">Source: </t>
    </r>
    <r>
      <rPr>
        <sz val="7"/>
        <color indexed="8"/>
        <rFont val="Arial"/>
        <family val="2"/>
      </rPr>
      <t>AIHW 2016. National Healthcare Agreement: PI 16-Potentially avoidable deaths, 2015. Viewed 18 February 2016, &lt;http://meteor.aihw.gov.au/content/index.phtml/itemId/559036&gt;.</t>
    </r>
  </si>
  <si>
    <t>Admin page</t>
  </si>
  <si>
    <t>Instructions</t>
  </si>
  <si>
    <t>Yellow:</t>
  </si>
  <si>
    <t>Enter new values when updating CIMAR book</t>
  </si>
  <si>
    <t>Blue:</t>
  </si>
  <si>
    <t>Do not update, indictes Excel-driven values</t>
  </si>
  <si>
    <t>MORT reference:</t>
  </si>
  <si>
    <t>CIMAR_SA3</t>
  </si>
  <si>
    <t>Geography:</t>
  </si>
  <si>
    <t>Statistical Area Level 3 (SA3)</t>
  </si>
  <si>
    <t>Incidene Start year:</t>
  </si>
  <si>
    <t>Incidence End year:</t>
  </si>
  <si>
    <t>Mortality Start year:</t>
  </si>
  <si>
    <t>Mortality End year:</t>
  </si>
  <si>
    <t>Incidence Title:</t>
  </si>
  <si>
    <t>Mortality Title:</t>
  </si>
  <si>
    <t>Caption for Tab 1</t>
  </si>
  <si>
    <t>Caption for Tab 2</t>
  </si>
  <si>
    <t>Caption for Tab 3</t>
  </si>
  <si>
    <t>Caption for table 2</t>
  </si>
  <si>
    <t>Year of publication:</t>
  </si>
  <si>
    <t>Suggested citation:</t>
  </si>
  <si>
    <t>Final data up to:</t>
  </si>
  <si>
    <t>Revised data for:</t>
  </si>
  <si>
    <t>Preliminary data for:</t>
  </si>
  <si>
    <t>Revision status note:</t>
  </si>
  <si>
    <t>Geography note:</t>
  </si>
  <si>
    <t>Geography is based on area of usual residence—Statistical Local Area Level 3 (SA3). Correspondence files are sourced from Australian Statistical Geography Standard (ASGS): Volume 1 - Main Structure and Greater Capital City Statistical Areas (ABS cat. no. 1270.0.55.001). Unknown/missing includes cases where place of usual residence of the person was overseas, no fixed abode, offshore and migratory, and undefined.</t>
  </si>
  <si>
    <t>1. The source of the incidence data is the 2012 Australian Cancer Database (ACD). The ACD is compiled by the AIHW from data provided by the state and territory population-based cancer registries.</t>
  </si>
  <si>
    <t>2. The ACD records all primary cancers except for basal and squamous cell carcinomas of the skin (BCCs and SCCs). These cancers are not notifiable diseases and are not collected by the state and territory cancer registries.</t>
  </si>
  <si>
    <t xml:space="preserve">3. The diseases coded to ICD-10 codes D45–D46, D47.1 and D47.3–D47.5, which cover most of the myelodysplastic and myeloproliferative cancers, were not considered cancer at the time the ICD-10 was first published and were not routinely registered by all Australian cancer registries. The ACD contains all cases of these cancers which were diagnosed from 1982 onwards and which have been registered but the collection is not considered complete until 2003 onwards. </t>
  </si>
  <si>
    <t>4. Unlike the incidence data, the mortality data include BCCs and SCCs (see incidence note 2). These common non-melanoma skin cancers (NMSCs) are grouped together with rare NMSCs under ICD-10code C44. Due to the nature of the mortality data, it is not possible to separate C44 deaths into those due to common NMSC and those due to rare NMSC.</t>
  </si>
  <si>
    <r>
      <t xml:space="preserve">5. The data quality statements underpinning the AIHW National Mortality Database can be found in the following ABS publications: ABS quality declaration summary for </t>
    </r>
    <r>
      <rPr>
        <u/>
        <sz val="8"/>
        <color indexed="12"/>
        <rFont val="Arial"/>
        <family val="2"/>
      </rPr>
      <t>Deaths, Australia</t>
    </r>
    <r>
      <rPr>
        <sz val="8"/>
        <color indexed="8"/>
        <rFont val="Arial"/>
        <family val="2"/>
      </rPr>
      <t xml:space="preserve"> (ABS cat. no. 3302.0) and ABS quality declaration summary for</t>
    </r>
    <r>
      <rPr>
        <sz val="8"/>
        <color indexed="12"/>
        <rFont val="Arial"/>
        <family val="2"/>
      </rPr>
      <t xml:space="preserve"> </t>
    </r>
    <r>
      <rPr>
        <u/>
        <sz val="8"/>
        <color indexed="12"/>
        <rFont val="Arial"/>
        <family val="2"/>
      </rPr>
      <t>Causes of Death, Australia</t>
    </r>
    <r>
      <rPr>
        <sz val="8"/>
        <color indexed="8"/>
        <rFont val="Arial"/>
        <family val="2"/>
      </rPr>
      <t xml:space="preserve"> (ABS cat. no. 3303.0).</t>
    </r>
  </si>
  <si>
    <r>
      <t xml:space="preserve">6. For more information on the AIHW National Mortality Database see </t>
    </r>
    <r>
      <rPr>
        <u/>
        <sz val="8"/>
        <color indexed="12"/>
        <rFont val="Arial"/>
        <family val="2"/>
      </rPr>
      <t>Deaths data at AIHW</t>
    </r>
    <r>
      <rPr>
        <sz val="8"/>
        <color indexed="8"/>
        <rFont val="Arial"/>
        <family val="2"/>
      </rPr>
      <t>.</t>
    </r>
  </si>
  <si>
    <t xml:space="preserve">Methods </t>
  </si>
  <si>
    <r>
      <t>Total incidence:</t>
    </r>
    <r>
      <rPr>
        <sz val="8"/>
        <color indexed="8"/>
        <rFont val="Arial"/>
        <family val="2"/>
      </rPr>
      <t xml:space="preserve"> Number of new cancer cases of the specified cancer over the five years. </t>
    </r>
  </si>
  <si>
    <r>
      <t xml:space="preserve">Total mortality: </t>
    </r>
    <r>
      <rPr>
        <sz val="8"/>
        <rFont val="Arial"/>
        <family val="2"/>
      </rPr>
      <t>Number of deaths due to the specfied cancer over the five years.</t>
    </r>
  </si>
  <si>
    <r>
      <t>Population:</t>
    </r>
    <r>
      <rPr>
        <sz val="8"/>
        <color indexed="8"/>
        <rFont val="Arial"/>
        <family val="2"/>
      </rPr>
      <t xml:space="preserve"> Sum of the estimated resident populations at 30 June for each of the five years.</t>
    </r>
  </si>
  <si>
    <r>
      <t>Crude rate (per 100,000):</t>
    </r>
    <r>
      <rPr>
        <b/>
        <sz val="8"/>
        <color indexed="21"/>
        <rFont val="Arial"/>
        <family val="2"/>
      </rPr>
      <t xml:space="preserve"> </t>
    </r>
    <r>
      <rPr>
        <sz val="8"/>
        <color indexed="8"/>
        <rFont val="Arial"/>
        <family val="2"/>
      </rPr>
      <t>Number of new cancer cases or deaths per 100,000 population. Rates are calculated using the estimated resident population at 30 June for each year. Rates are expressed as incidence per 100,000 males/females/persons for each geographic area.</t>
    </r>
  </si>
  <si>
    <r>
      <t>Age-standardised rate (per 100,000):</t>
    </r>
    <r>
      <rPr>
        <b/>
        <sz val="8"/>
        <color indexed="21"/>
        <rFont val="Arial"/>
        <family val="2"/>
      </rPr>
      <t xml:space="preserve"> </t>
    </r>
    <r>
      <rPr>
        <sz val="8"/>
        <color indexed="8"/>
        <rFont val="Arial"/>
        <family val="2"/>
      </rPr>
      <t>Rates that are standardised to a specific standard age structure to enable comparisons between populations and over time. Age-standardised rates have been directly standardised to the 2001 Australian Standard Population. Rates are expressed as the number of new cases or deaths per 100,000 males/females/persons for each geographic area.</t>
    </r>
  </si>
  <si>
    <r>
      <t>Rate ratio (relative to all of Australia):</t>
    </r>
    <r>
      <rPr>
        <b/>
        <sz val="8"/>
        <color indexed="21"/>
        <rFont val="Arial"/>
        <family val="2"/>
      </rPr>
      <t xml:space="preserve"> </t>
    </r>
    <r>
      <rPr>
        <sz val="8"/>
        <color indexed="8"/>
        <rFont val="Arial"/>
        <family val="2"/>
      </rPr>
      <t xml:space="preserve"> Rate ratios are calculated as the age-standardised rate for the geographic area of interest divided by the age-standardised rate for all of Australia. A rate ratio of greater than 1 indicates that the area of interest has a higher rate than the rate for Australia. A rate ratio of less than 1 indicates that the rate for the area of interest is lower than the rate for Australia. A rate ratio of 1 indicates that the area of interest is the same as the rate for Australia.</t>
    </r>
  </si>
  <si>
    <t>n.p. not publishable because of small numbers, confidentiality or other concerns about the quality of the data.</t>
  </si>
  <si>
    <t>C00–C97, D45–D46, D47.1, D47.3–D47.5</t>
  </si>
  <si>
    <t>C91–C95</t>
  </si>
  <si>
    <t>Lung</t>
  </si>
  <si>
    <t>C33–C34</t>
  </si>
  <si>
    <t>Cervical</t>
  </si>
  <si>
    <t>Ovary</t>
  </si>
  <si>
    <t>Uterus</t>
  </si>
  <si>
    <r>
      <t xml:space="preserve">7. Colorectal deaths presented are underestimates. For further information, refer to </t>
    </r>
    <r>
      <rPr>
        <u/>
        <sz val="8"/>
        <color indexed="12"/>
        <rFont val="Arial"/>
        <family val="2"/>
      </rPr>
      <t>“Complexities in the measurement of bowel cancer in Australia”</t>
    </r>
    <r>
      <rPr>
        <sz val="8"/>
        <rFont val="Arial"/>
        <family val="2"/>
      </rPr>
      <t xml:space="preserve"> in Causes of Death, Australia (ABS cat. no. 3303.0).</t>
    </r>
  </si>
  <si>
    <r>
      <t xml:space="preserve">4. Users are advised to read the </t>
    </r>
    <r>
      <rPr>
        <u/>
        <sz val="8"/>
        <color indexed="12"/>
        <rFont val="Arial"/>
        <family val="2"/>
      </rPr>
      <t>Data quality statement for the 2012 Australian Cancer Database</t>
    </r>
    <r>
      <rPr>
        <sz val="8"/>
        <color indexed="8"/>
        <rFont val="Arial"/>
        <family val="2"/>
      </rPr>
      <t>. Incidence data are presented for 2006 to 2010 because 2010 is the most recent year for which actual data were available for all states and territories.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</si>
</sst>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
    <numFmt numFmtId="165" formatCode="###,###,##0.0"/>
    <numFmt numFmtId="166" formatCode="###,###,##0.00"/>
  </numFmts>
  <fonts count="43">
    <font>
      <sz val="11"/>
      <color indexed="8"/>
      <name val="Calibri"/>
      <family val="2"/>
    </font>
    <font>
      <sz val="11"/>
      <color indexed="8"/>
      <name val="Calibri"/>
      <family val="2"/>
    </font>
    <font>
      <b/>
      <u/>
      <sz val="10"/>
      <color indexed="12"/>
      <name val="Geneva"/>
    </font>
    <font>
      <sz val="20"/>
      <color indexed="8"/>
      <name val="Calibri"/>
      <family val="2"/>
    </font>
    <font>
      <b/>
      <sz val="22"/>
      <name val="Arial"/>
      <family val="2"/>
    </font>
    <font>
      <sz val="11"/>
      <name val="Calibri"/>
      <family val="2"/>
    </font>
    <font>
      <sz val="18"/>
      <color indexed="8"/>
      <name val="Calibri"/>
      <family val="2"/>
    </font>
    <font>
      <b/>
      <sz val="18"/>
      <color indexed="53"/>
      <name val="Arial"/>
      <family val="2"/>
    </font>
    <font>
      <b/>
      <sz val="14"/>
      <name val="Arial"/>
      <family val="2"/>
    </font>
    <font>
      <b/>
      <u/>
      <sz val="11"/>
      <name val="Calibri"/>
      <family val="2"/>
    </font>
    <font>
      <u/>
      <sz val="12"/>
      <color indexed="12"/>
      <name val="Arial"/>
      <family val="2"/>
    </font>
    <font>
      <b/>
      <sz val="12"/>
      <name val="Arial"/>
      <family val="2"/>
    </font>
    <font>
      <b/>
      <sz val="8"/>
      <color indexed="53"/>
      <name val="Arial"/>
      <family val="2"/>
    </font>
    <font>
      <u/>
      <sz val="8"/>
      <color indexed="12"/>
      <name val="Arial"/>
      <family val="2"/>
    </font>
    <font>
      <sz val="8"/>
      <color indexed="8"/>
      <name val="Arial"/>
      <family val="2"/>
    </font>
    <font>
      <b/>
      <sz val="10"/>
      <color indexed="8"/>
      <name val="Book Antiqua"/>
      <family val="1"/>
    </font>
    <font>
      <b/>
      <sz val="8"/>
      <color indexed="8"/>
      <name val="Arial"/>
      <family val="2"/>
    </font>
    <font>
      <b/>
      <sz val="8"/>
      <name val="Arial"/>
      <family val="2"/>
    </font>
    <font>
      <sz val="7"/>
      <color indexed="8"/>
      <name val="Arial"/>
      <family val="2"/>
    </font>
    <font>
      <i/>
      <sz val="8"/>
      <color indexed="8"/>
      <name val="Arial"/>
      <family val="2"/>
    </font>
    <font>
      <b/>
      <sz val="11"/>
      <color indexed="8"/>
      <name val="Calibri"/>
      <family val="2"/>
    </font>
    <font>
      <i/>
      <sz val="7"/>
      <color indexed="8"/>
      <name val="Arial"/>
      <family val="2"/>
    </font>
    <font>
      <b/>
      <sz val="8"/>
      <color indexed="21"/>
      <name val="Arial"/>
      <family val="2"/>
    </font>
    <font>
      <sz val="8"/>
      <color indexed="12"/>
      <name val="Arial"/>
      <family val="2"/>
    </font>
    <font>
      <sz val="8"/>
      <name val="Arial"/>
      <family val="2"/>
    </font>
    <font>
      <u/>
      <sz val="8"/>
      <color indexed="12"/>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s>
  <fills count="38">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FFFF"/>
        <bgColor indexed="64"/>
      </patternFill>
    </fill>
    <fill>
      <patternFill patternType="solid">
        <fgColor rgb="FFEEECE1"/>
        <bgColor indexed="64"/>
      </patternFill>
    </fill>
    <fill>
      <patternFill patternType="solid">
        <fgColor rgb="FFFFFF00"/>
        <bgColor indexed="64"/>
      </patternFill>
    </fill>
    <fill>
      <patternFill patternType="solid">
        <fgColor rgb="FFCCEEFF"/>
        <bgColor indexed="64"/>
      </patternFill>
    </fill>
    <fill>
      <patternFill patternType="solid">
        <fgColor theme="0"/>
        <bgColor indexed="64"/>
      </patternFill>
    </fill>
  </fills>
  <borders count="1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rgb="FF000000"/>
      </top>
      <bottom/>
      <diagonal/>
    </border>
    <border>
      <left/>
      <right/>
      <top/>
      <bottom style="thin">
        <color rgb="FF000000"/>
      </bottom>
      <diagonal/>
    </border>
    <border>
      <left/>
      <right/>
      <top style="thin">
        <color rgb="FF000000"/>
      </top>
      <bottom style="thin">
        <color rgb="FF000000"/>
      </bottom>
      <diagonal/>
    </border>
  </borders>
  <cellStyleXfs count="45">
    <xf numFmtId="0" fontId="0" fillId="0" borderId="0"/>
    <xf numFmtId="0" fontId="26" fillId="2" borderId="0" applyNumberFormat="0" applyBorder="0" applyAlignment="0" applyProtection="0"/>
    <xf numFmtId="0" fontId="26" fillId="3" borderId="0" applyNumberFormat="0" applyBorder="0" applyAlignment="0" applyProtection="0"/>
    <xf numFmtId="0" fontId="26" fillId="4" borderId="0" applyNumberFormat="0" applyBorder="0" applyAlignment="0" applyProtection="0"/>
    <xf numFmtId="0" fontId="26" fillId="5"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1" borderId="0" applyNumberFormat="0" applyBorder="0" applyAlignment="0" applyProtection="0"/>
    <xf numFmtId="0" fontId="26" fillId="12" borderId="0" applyNumberFormat="0" applyBorder="0" applyAlignment="0" applyProtection="0"/>
    <xf numFmtId="0" fontId="26" fillId="13" borderId="0" applyNumberFormat="0" applyBorder="0" applyAlignment="0" applyProtection="0"/>
    <xf numFmtId="0" fontId="27" fillId="14" borderId="0" applyNumberFormat="0" applyBorder="0" applyAlignment="0" applyProtection="0"/>
    <xf numFmtId="0" fontId="27" fillId="15" borderId="0" applyNumberFormat="0" applyBorder="0" applyAlignment="0" applyProtection="0"/>
    <xf numFmtId="0" fontId="27" fillId="16" borderId="0" applyNumberFormat="0" applyBorder="0" applyAlignment="0" applyProtection="0"/>
    <xf numFmtId="0" fontId="27" fillId="17" borderId="0" applyNumberFormat="0" applyBorder="0" applyAlignment="0" applyProtection="0"/>
    <xf numFmtId="0" fontId="27" fillId="18"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21" borderId="0" applyNumberFormat="0" applyBorder="0" applyAlignment="0" applyProtection="0"/>
    <xf numFmtId="0" fontId="27" fillId="22" borderId="0" applyNumberFormat="0" applyBorder="0" applyAlignment="0" applyProtection="0"/>
    <xf numFmtId="0" fontId="27" fillId="23" borderId="0" applyNumberFormat="0" applyBorder="0" applyAlignment="0" applyProtection="0"/>
    <xf numFmtId="0" fontId="27" fillId="24" borderId="0" applyNumberFormat="0" applyBorder="0" applyAlignment="0" applyProtection="0"/>
    <xf numFmtId="0" fontId="27" fillId="25" borderId="0" applyNumberFormat="0" applyBorder="0" applyAlignment="0" applyProtection="0"/>
    <xf numFmtId="0" fontId="28" fillId="26" borderId="0" applyNumberFormat="0" applyBorder="0" applyAlignment="0" applyProtection="0"/>
    <xf numFmtId="0" fontId="29" fillId="27" borderId="6" applyNumberFormat="0" applyAlignment="0" applyProtection="0"/>
    <xf numFmtId="0" fontId="30" fillId="28" borderId="7" applyNumberFormat="0" applyAlignment="0" applyProtection="0"/>
    <xf numFmtId="0" fontId="31" fillId="0" borderId="0" applyNumberFormat="0" applyFill="0" applyBorder="0" applyAlignment="0" applyProtection="0"/>
    <xf numFmtId="0" fontId="32" fillId="29" borderId="0" applyNumberFormat="0" applyBorder="0" applyAlignment="0" applyProtection="0"/>
    <xf numFmtId="0" fontId="33" fillId="0" borderId="8" applyNumberFormat="0" applyFill="0" applyAlignment="0" applyProtection="0"/>
    <xf numFmtId="0" fontId="34" fillId="0" borderId="9" applyNumberFormat="0" applyFill="0" applyAlignment="0" applyProtection="0"/>
    <xf numFmtId="0" fontId="35" fillId="0" borderId="10" applyNumberFormat="0" applyFill="0" applyAlignment="0" applyProtection="0"/>
    <xf numFmtId="0" fontId="35" fillId="0" borderId="0" applyNumberFormat="0" applyFill="0" applyBorder="0" applyAlignment="0" applyProtection="0"/>
    <xf numFmtId="0" fontId="2" fillId="0" borderId="0" applyNumberFormat="0" applyFill="0" applyBorder="0" applyAlignment="0" applyProtection="0"/>
    <xf numFmtId="0" fontId="36" fillId="30" borderId="6" applyNumberFormat="0" applyAlignment="0" applyProtection="0"/>
    <xf numFmtId="0" fontId="37" fillId="0" borderId="11" applyNumberFormat="0" applyFill="0" applyAlignment="0" applyProtection="0"/>
    <xf numFmtId="0" fontId="38" fillId="31" borderId="0" applyNumberFormat="0" applyBorder="0" applyAlignment="0" applyProtection="0"/>
    <xf numFmtId="0" fontId="1" fillId="0" borderId="0"/>
    <xf numFmtId="0" fontId="26" fillId="0" borderId="0"/>
    <xf numFmtId="0" fontId="26" fillId="32" borderId="12" applyNumberFormat="0" applyFont="0" applyAlignment="0" applyProtection="0"/>
    <xf numFmtId="0" fontId="39" fillId="27" borderId="13" applyNumberFormat="0" applyAlignment="0" applyProtection="0"/>
    <xf numFmtId="0" fontId="40" fillId="0" borderId="0" applyNumberFormat="0" applyFill="0" applyBorder="0" applyAlignment="0" applyProtection="0"/>
    <xf numFmtId="0" fontId="41" fillId="0" borderId="14" applyNumberFormat="0" applyFill="0" applyAlignment="0" applyProtection="0"/>
    <xf numFmtId="0" fontId="42" fillId="0" borderId="0" applyNumberFormat="0" applyFill="0" applyBorder="0" applyAlignment="0" applyProtection="0"/>
  </cellStyleXfs>
  <cellXfs count="106">
    <xf numFmtId="0" fontId="0" fillId="0" borderId="0" xfId="0"/>
    <xf numFmtId="0" fontId="0" fillId="33" borderId="0" xfId="0" applyFill="1" applyAlignment="1">
      <alignment vertical="center"/>
    </xf>
    <xf numFmtId="0" fontId="3" fillId="33" borderId="0" xfId="0" applyFont="1" applyFill="1" applyAlignment="1">
      <alignment vertical="center"/>
    </xf>
    <xf numFmtId="0" fontId="4" fillId="33" borderId="0" xfId="0" applyFont="1" applyFill="1" applyAlignment="1">
      <alignment vertical="center"/>
    </xf>
    <xf numFmtId="0" fontId="5" fillId="33" borderId="0" xfId="0" applyFont="1" applyFill="1" applyAlignment="1">
      <alignment vertical="center"/>
    </xf>
    <xf numFmtId="0" fontId="6" fillId="33" borderId="0" xfId="0" applyFont="1" applyFill="1" applyAlignment="1">
      <alignment vertical="center"/>
    </xf>
    <xf numFmtId="0" fontId="7" fillId="33" borderId="0" xfId="0" applyFont="1" applyFill="1" applyAlignment="1">
      <alignment horizontal="left" vertical="center" indent="2"/>
    </xf>
    <xf numFmtId="0" fontId="8" fillId="33" borderId="0" xfId="0" applyFont="1" applyFill="1" applyAlignment="1">
      <alignment horizontal="left" vertical="center" indent="4"/>
    </xf>
    <xf numFmtId="0" fontId="9" fillId="33" borderId="0" xfId="34" applyFont="1" applyFill="1" applyAlignment="1" applyProtection="1">
      <alignment horizontal="left" vertical="center"/>
    </xf>
    <xf numFmtId="0" fontId="2" fillId="33" borderId="0" xfId="34" applyFill="1" applyAlignment="1" applyProtection="1"/>
    <xf numFmtId="0" fontId="10" fillId="33" borderId="0" xfId="34" applyFont="1" applyFill="1" applyAlignment="1" applyProtection="1"/>
    <xf numFmtId="0" fontId="11" fillId="33" borderId="0" xfId="0" applyFont="1" applyFill="1" applyAlignment="1">
      <alignment horizontal="left" vertical="center"/>
    </xf>
    <xf numFmtId="0" fontId="12" fillId="33" borderId="0" xfId="0" applyFont="1" applyFill="1" applyAlignment="1">
      <alignment horizontal="left" vertical="center" indent="2"/>
    </xf>
    <xf numFmtId="0" fontId="13" fillId="33" borderId="0" xfId="34" applyFont="1" applyFill="1" applyAlignment="1" applyProtection="1">
      <alignment vertical="center"/>
    </xf>
    <xf numFmtId="0" fontId="8" fillId="33" borderId="0" xfId="0" applyFont="1" applyFill="1" applyAlignment="1">
      <alignment vertical="center"/>
    </xf>
    <xf numFmtId="0" fontId="12" fillId="33" borderId="0" xfId="0" applyFont="1" applyFill="1" applyAlignment="1">
      <alignment vertical="center" wrapText="1"/>
    </xf>
    <xf numFmtId="0" fontId="14" fillId="33" borderId="0" xfId="0" applyFont="1" applyFill="1" applyAlignment="1">
      <alignment vertical="center" wrapText="1"/>
    </xf>
    <xf numFmtId="0" fontId="0" fillId="33" borderId="0" xfId="0" applyNumberFormat="1" applyFont="1" applyFill="1" applyBorder="1" applyAlignment="1" applyProtection="1"/>
    <xf numFmtId="0" fontId="14" fillId="33" borderId="0" xfId="0" applyFont="1" applyFill="1" applyAlignment="1">
      <alignment horizontal="left" vertical="center" wrapText="1"/>
    </xf>
    <xf numFmtId="0" fontId="1" fillId="33" borderId="0" xfId="38" applyNumberFormat="1" applyFont="1" applyFill="1" applyBorder="1" applyAlignment="1" applyProtection="1"/>
    <xf numFmtId="0" fontId="7" fillId="33" borderId="0" xfId="0" applyFont="1" applyFill="1" applyAlignment="1">
      <alignment horizontal="left" vertical="center"/>
    </xf>
    <xf numFmtId="0" fontId="16" fillId="33" borderId="15" xfId="38" applyNumberFormat="1" applyFont="1" applyFill="1" applyBorder="1" applyAlignment="1" applyProtection="1">
      <alignment horizontal="center" wrapText="1"/>
    </xf>
    <xf numFmtId="0" fontId="16" fillId="34" borderId="15" xfId="38" applyNumberFormat="1" applyFont="1" applyFill="1" applyBorder="1" applyAlignment="1" applyProtection="1">
      <alignment horizontal="center" wrapText="1"/>
    </xf>
    <xf numFmtId="0" fontId="16" fillId="33" borderId="16" xfId="38" applyNumberFormat="1" applyFont="1" applyFill="1" applyBorder="1" applyAlignment="1" applyProtection="1">
      <alignment horizontal="left" wrapText="1"/>
    </xf>
    <xf numFmtId="0" fontId="16" fillId="34" borderId="17" xfId="38" applyNumberFormat="1" applyFont="1" applyFill="1" applyBorder="1" applyAlignment="1" applyProtection="1">
      <alignment horizontal="right" wrapText="1"/>
    </xf>
    <xf numFmtId="0" fontId="16" fillId="34" borderId="16" xfId="38" applyNumberFormat="1" applyFont="1" applyFill="1" applyBorder="1" applyAlignment="1" applyProtection="1">
      <alignment horizontal="left" wrapText="1"/>
    </xf>
    <xf numFmtId="0" fontId="16" fillId="33" borderId="17" xfId="38" applyNumberFormat="1" applyFont="1" applyFill="1" applyBorder="1" applyAlignment="1" applyProtection="1">
      <alignment horizontal="right" wrapText="1"/>
    </xf>
    <xf numFmtId="0" fontId="17" fillId="33" borderId="0" xfId="38" applyNumberFormat="1" applyFont="1" applyFill="1" applyBorder="1" applyAlignment="1" applyProtection="1">
      <alignment horizontal="right" wrapText="1"/>
    </xf>
    <xf numFmtId="0" fontId="17" fillId="33" borderId="0" xfId="38" applyNumberFormat="1" applyFont="1" applyFill="1" applyBorder="1" applyAlignment="1" applyProtection="1">
      <alignment horizontal="left" wrapText="1"/>
    </xf>
    <xf numFmtId="164" fontId="17" fillId="34" borderId="0" xfId="38" applyNumberFormat="1" applyFont="1" applyFill="1" applyBorder="1" applyAlignment="1" applyProtection="1">
      <alignment horizontal="right" wrapText="1"/>
    </xf>
    <xf numFmtId="165" fontId="17" fillId="34" borderId="0" xfId="38" applyNumberFormat="1" applyFont="1" applyFill="1" applyBorder="1" applyAlignment="1" applyProtection="1">
      <alignment horizontal="right" wrapText="1"/>
    </xf>
    <xf numFmtId="166" fontId="17" fillId="34" borderId="0" xfId="38" applyNumberFormat="1" applyFont="1" applyFill="1" applyBorder="1" applyAlignment="1" applyProtection="1">
      <alignment horizontal="right" wrapText="1"/>
    </xf>
    <xf numFmtId="0" fontId="17" fillId="34" borderId="0" xfId="38" applyNumberFormat="1" applyFont="1" applyFill="1" applyBorder="1" applyAlignment="1" applyProtection="1">
      <alignment horizontal="right" wrapText="1"/>
    </xf>
    <xf numFmtId="164" fontId="17" fillId="33" borderId="0" xfId="38" applyNumberFormat="1" applyFont="1" applyFill="1" applyBorder="1" applyAlignment="1" applyProtection="1">
      <alignment horizontal="right" wrapText="1"/>
    </xf>
    <xf numFmtId="165" fontId="17" fillId="33" borderId="0" xfId="38" applyNumberFormat="1" applyFont="1" applyFill="1" applyBorder="1" applyAlignment="1" applyProtection="1">
      <alignment horizontal="right" wrapText="1"/>
    </xf>
    <xf numFmtId="166" fontId="17" fillId="33" borderId="0" xfId="38" applyNumberFormat="1" applyFont="1" applyFill="1" applyBorder="1" applyAlignment="1" applyProtection="1">
      <alignment horizontal="right" wrapText="1"/>
    </xf>
    <xf numFmtId="0" fontId="14" fillId="33" borderId="0" xfId="38" applyNumberFormat="1" applyFont="1" applyFill="1" applyBorder="1" applyAlignment="1" applyProtection="1">
      <alignment horizontal="left" wrapText="1"/>
    </xf>
    <xf numFmtId="164" fontId="14" fillId="34" borderId="0" xfId="38" applyNumberFormat="1" applyFont="1" applyFill="1" applyBorder="1" applyAlignment="1" applyProtection="1">
      <alignment horizontal="right" wrapText="1"/>
    </xf>
    <xf numFmtId="165" fontId="14" fillId="34" borderId="0" xfId="38" applyNumberFormat="1" applyFont="1" applyFill="1" applyBorder="1" applyAlignment="1" applyProtection="1">
      <alignment horizontal="right" wrapText="1"/>
    </xf>
    <xf numFmtId="166" fontId="14" fillId="34" borderId="0" xfId="38" applyNumberFormat="1" applyFont="1" applyFill="1" applyBorder="1" applyAlignment="1" applyProtection="1">
      <alignment horizontal="right" wrapText="1"/>
    </xf>
    <xf numFmtId="0" fontId="14" fillId="34" borderId="0" xfId="38" applyNumberFormat="1" applyFont="1" applyFill="1" applyBorder="1" applyAlignment="1" applyProtection="1">
      <alignment horizontal="right" wrapText="1"/>
    </xf>
    <xf numFmtId="164" fontId="14" fillId="33" borderId="0" xfId="38" applyNumberFormat="1" applyFont="1" applyFill="1" applyBorder="1" applyAlignment="1" applyProtection="1">
      <alignment horizontal="right" wrapText="1"/>
    </xf>
    <xf numFmtId="165" fontId="14" fillId="33" borderId="0" xfId="38" applyNumberFormat="1" applyFont="1" applyFill="1" applyBorder="1" applyAlignment="1" applyProtection="1">
      <alignment horizontal="right" wrapText="1"/>
    </xf>
    <xf numFmtId="166" fontId="14" fillId="33" borderId="0" xfId="38" applyNumberFormat="1" applyFont="1" applyFill="1" applyBorder="1" applyAlignment="1" applyProtection="1">
      <alignment horizontal="right" wrapText="1"/>
    </xf>
    <xf numFmtId="0" fontId="14" fillId="33" borderId="0" xfId="38" applyNumberFormat="1" applyFont="1" applyFill="1" applyBorder="1" applyAlignment="1" applyProtection="1">
      <alignment horizontal="right" wrapText="1"/>
    </xf>
    <xf numFmtId="0" fontId="19" fillId="33" borderId="0" xfId="0" applyFont="1" applyFill="1" applyAlignment="1">
      <alignment vertical="center"/>
    </xf>
    <xf numFmtId="0" fontId="14" fillId="33" borderId="0" xfId="38" applyNumberFormat="1" applyFont="1" applyFill="1" applyBorder="1" applyAlignment="1" applyProtection="1"/>
    <xf numFmtId="0" fontId="16" fillId="33" borderId="15" xfId="0" applyNumberFormat="1" applyFont="1" applyFill="1" applyBorder="1" applyAlignment="1" applyProtection="1">
      <alignment horizontal="center" wrapText="1"/>
    </xf>
    <xf numFmtId="0" fontId="16" fillId="34" borderId="15" xfId="0" applyNumberFormat="1" applyFont="1" applyFill="1" applyBorder="1" applyAlignment="1" applyProtection="1">
      <alignment horizontal="center" wrapText="1"/>
    </xf>
    <xf numFmtId="0" fontId="16" fillId="33" borderId="16" xfId="0" applyNumberFormat="1" applyFont="1" applyFill="1" applyBorder="1" applyAlignment="1" applyProtection="1">
      <alignment horizontal="left" wrapText="1"/>
    </xf>
    <xf numFmtId="0" fontId="16" fillId="34" borderId="17" xfId="0" applyNumberFormat="1" applyFont="1" applyFill="1" applyBorder="1" applyAlignment="1" applyProtection="1">
      <alignment horizontal="right" wrapText="1"/>
    </xf>
    <xf numFmtId="0" fontId="16" fillId="34" borderId="16" xfId="0" applyNumberFormat="1" applyFont="1" applyFill="1" applyBorder="1" applyAlignment="1" applyProtection="1">
      <alignment horizontal="left" wrapText="1"/>
    </xf>
    <xf numFmtId="0" fontId="16" fillId="33" borderId="17" xfId="0" applyNumberFormat="1" applyFont="1" applyFill="1" applyBorder="1" applyAlignment="1" applyProtection="1">
      <alignment horizontal="right" wrapText="1"/>
    </xf>
    <xf numFmtId="0" fontId="20" fillId="33" borderId="0" xfId="0" applyNumberFormat="1" applyFont="1" applyFill="1" applyBorder="1" applyAlignment="1" applyProtection="1"/>
    <xf numFmtId="0" fontId="16" fillId="33" borderId="0" xfId="0" applyNumberFormat="1" applyFont="1" applyFill="1" applyBorder="1" applyAlignment="1" applyProtection="1">
      <alignment horizontal="left" wrapText="1"/>
    </xf>
    <xf numFmtId="164" fontId="16" fillId="34" borderId="0" xfId="0" applyNumberFormat="1" applyFont="1" applyFill="1" applyBorder="1" applyAlignment="1" applyProtection="1">
      <alignment horizontal="right" wrapText="1"/>
    </xf>
    <xf numFmtId="165" fontId="16" fillId="34" borderId="0" xfId="0" applyNumberFormat="1" applyFont="1" applyFill="1" applyBorder="1" applyAlignment="1" applyProtection="1">
      <alignment horizontal="right" wrapText="1"/>
    </xf>
    <xf numFmtId="166" fontId="16" fillId="34" borderId="0" xfId="0" applyNumberFormat="1" applyFont="1" applyFill="1" applyBorder="1" applyAlignment="1" applyProtection="1">
      <alignment horizontal="right" wrapText="1"/>
    </xf>
    <xf numFmtId="0" fontId="16" fillId="34" borderId="0" xfId="0" applyNumberFormat="1" applyFont="1" applyFill="1" applyBorder="1" applyAlignment="1" applyProtection="1">
      <alignment horizontal="right" wrapText="1"/>
    </xf>
    <xf numFmtId="164" fontId="16" fillId="33" borderId="0" xfId="0" applyNumberFormat="1" applyFont="1" applyFill="1" applyBorder="1" applyAlignment="1" applyProtection="1">
      <alignment horizontal="right" wrapText="1"/>
    </xf>
    <xf numFmtId="165" fontId="16" fillId="33" borderId="0" xfId="0" applyNumberFormat="1" applyFont="1" applyFill="1" applyBorder="1" applyAlignment="1" applyProtection="1">
      <alignment horizontal="right" wrapText="1"/>
    </xf>
    <xf numFmtId="166" fontId="16" fillId="33" borderId="0" xfId="0" applyNumberFormat="1" applyFont="1" applyFill="1" applyBorder="1" applyAlignment="1" applyProtection="1">
      <alignment horizontal="right" wrapText="1"/>
    </xf>
    <xf numFmtId="0" fontId="16" fillId="33" borderId="0" xfId="0" applyNumberFormat="1" applyFont="1" applyFill="1" applyBorder="1" applyAlignment="1" applyProtection="1">
      <alignment horizontal="right" wrapText="1"/>
    </xf>
    <xf numFmtId="0" fontId="14" fillId="33" borderId="0" xfId="0" applyNumberFormat="1" applyFont="1" applyFill="1" applyBorder="1" applyAlignment="1" applyProtection="1">
      <alignment horizontal="left" wrapText="1"/>
    </xf>
    <xf numFmtId="164" fontId="14" fillId="34" borderId="0" xfId="0" applyNumberFormat="1" applyFont="1" applyFill="1" applyBorder="1" applyAlignment="1" applyProtection="1">
      <alignment horizontal="right" wrapText="1"/>
    </xf>
    <xf numFmtId="165" fontId="14" fillId="34" borderId="0" xfId="0" applyNumberFormat="1" applyFont="1" applyFill="1" applyBorder="1" applyAlignment="1" applyProtection="1">
      <alignment horizontal="right" wrapText="1"/>
    </xf>
    <xf numFmtId="166" fontId="14" fillId="34" borderId="0" xfId="0" applyNumberFormat="1" applyFont="1" applyFill="1" applyBorder="1" applyAlignment="1" applyProtection="1">
      <alignment horizontal="right" wrapText="1"/>
    </xf>
    <xf numFmtId="0" fontId="14" fillId="34" borderId="0" xfId="0" applyNumberFormat="1" applyFont="1" applyFill="1" applyBorder="1" applyAlignment="1" applyProtection="1">
      <alignment horizontal="right" wrapText="1"/>
    </xf>
    <xf numFmtId="164" fontId="14" fillId="33" borderId="0" xfId="0" applyNumberFormat="1" applyFont="1" applyFill="1" applyBorder="1" applyAlignment="1" applyProtection="1">
      <alignment horizontal="right" wrapText="1"/>
    </xf>
    <xf numFmtId="165" fontId="14" fillId="33" borderId="0" xfId="0" applyNumberFormat="1" applyFont="1" applyFill="1" applyBorder="1" applyAlignment="1" applyProtection="1">
      <alignment horizontal="right" wrapText="1"/>
    </xf>
    <xf numFmtId="166" fontId="14" fillId="33" borderId="0" xfId="0" applyNumberFormat="1" applyFont="1" applyFill="1" applyBorder="1" applyAlignment="1" applyProtection="1">
      <alignment horizontal="right" wrapText="1"/>
    </xf>
    <xf numFmtId="0" fontId="14" fillId="33" borderId="0" xfId="0" applyNumberFormat="1" applyFont="1" applyFill="1" applyBorder="1" applyAlignment="1" applyProtection="1">
      <alignment horizontal="right" wrapText="1"/>
    </xf>
    <xf numFmtId="166" fontId="14" fillId="34" borderId="1" xfId="0" applyNumberFormat="1" applyFont="1" applyFill="1" applyBorder="1" applyAlignment="1" applyProtection="1">
      <alignment horizontal="right" wrapText="1"/>
    </xf>
    <xf numFmtId="0" fontId="14" fillId="34" borderId="1" xfId="0" applyNumberFormat="1" applyFont="1" applyFill="1" applyBorder="1" applyAlignment="1" applyProtection="1">
      <alignment horizontal="right" wrapText="1"/>
    </xf>
    <xf numFmtId="164" fontId="14" fillId="33" borderId="1" xfId="38" applyNumberFormat="1" applyFont="1" applyFill="1" applyBorder="1" applyAlignment="1" applyProtection="1">
      <alignment horizontal="right" wrapText="1"/>
    </xf>
    <xf numFmtId="0" fontId="18" fillId="33" borderId="0" xfId="0" applyNumberFormat="1" applyFont="1" applyFill="1" applyBorder="1" applyAlignment="1" applyProtection="1">
      <alignment horizontal="left"/>
    </xf>
    <xf numFmtId="0" fontId="16" fillId="33" borderId="2" xfId="0" applyFont="1" applyFill="1" applyBorder="1" applyAlignment="1">
      <alignment vertical="center"/>
    </xf>
    <xf numFmtId="0" fontId="14" fillId="33" borderId="0" xfId="0" applyFont="1" applyFill="1" applyBorder="1" applyAlignment="1">
      <alignment vertical="center" wrapText="1"/>
    </xf>
    <xf numFmtId="0" fontId="16" fillId="33" borderId="0" xfId="0" applyFont="1" applyFill="1" applyBorder="1" applyAlignment="1">
      <alignment vertical="center" wrapText="1"/>
    </xf>
    <xf numFmtId="0" fontId="14" fillId="33" borderId="1" xfId="0" applyFont="1" applyFill="1" applyBorder="1" applyAlignment="1">
      <alignment vertical="center" wrapText="1"/>
    </xf>
    <xf numFmtId="0" fontId="21" fillId="33" borderId="0" xfId="0" applyFont="1" applyFill="1" applyAlignment="1">
      <alignment vertical="center"/>
    </xf>
    <xf numFmtId="0" fontId="0" fillId="33" borderId="0" xfId="0" applyFill="1" applyAlignment="1">
      <alignment horizontal="left" vertical="center" wrapText="1"/>
    </xf>
    <xf numFmtId="0" fontId="16" fillId="35" borderId="3" xfId="0" applyFont="1" applyFill="1" applyBorder="1" applyAlignment="1">
      <alignment horizontal="right" vertical="center"/>
    </xf>
    <xf numFmtId="0" fontId="14" fillId="35" borderId="4" xfId="0" applyFont="1" applyFill="1" applyBorder="1" applyAlignment="1">
      <alignment horizontal="left" vertical="center" wrapText="1"/>
    </xf>
    <xf numFmtId="0" fontId="16" fillId="36" borderId="3" xfId="0" applyFont="1" applyFill="1" applyBorder="1" applyAlignment="1">
      <alignment horizontal="right" vertical="center"/>
    </xf>
    <xf numFmtId="0" fontId="14" fillId="36" borderId="4" xfId="0" applyFont="1" applyFill="1" applyBorder="1" applyAlignment="1">
      <alignment horizontal="left" vertical="center" wrapText="1"/>
    </xf>
    <xf numFmtId="0" fontId="22" fillId="36" borderId="0" xfId="0" applyFont="1" applyFill="1" applyAlignment="1">
      <alignment horizontal="right" vertical="center"/>
    </xf>
    <xf numFmtId="0" fontId="14" fillId="35" borderId="5" xfId="0" applyFont="1" applyFill="1" applyBorder="1" applyAlignment="1">
      <alignment horizontal="left" vertical="center" wrapText="1"/>
    </xf>
    <xf numFmtId="0" fontId="22" fillId="33" borderId="0" xfId="0" applyFont="1" applyFill="1" applyAlignment="1">
      <alignment horizontal="right" vertical="center"/>
    </xf>
    <xf numFmtId="0" fontId="14" fillId="36" borderId="0" xfId="0" applyFont="1" applyFill="1" applyAlignment="1">
      <alignment horizontal="left" vertical="center" wrapText="1"/>
    </xf>
    <xf numFmtId="0" fontId="24" fillId="33" borderId="0" xfId="34" applyFont="1" applyFill="1" applyAlignment="1">
      <alignment vertical="center" wrapText="1"/>
    </xf>
    <xf numFmtId="0" fontId="7" fillId="33" borderId="0" xfId="0" applyNumberFormat="1" applyFont="1" applyFill="1" applyAlignment="1">
      <alignment horizontal="left" vertical="center"/>
    </xf>
    <xf numFmtId="0" fontId="0" fillId="33" borderId="0" xfId="0" applyFill="1" applyAlignment="1">
      <alignment horizontal="left" vertical="top" wrapText="1"/>
    </xf>
    <xf numFmtId="0" fontId="18" fillId="33" borderId="15" xfId="38" applyNumberFormat="1" applyFont="1" applyFill="1" applyBorder="1" applyAlignment="1" applyProtection="1">
      <alignment horizontal="left"/>
    </xf>
    <xf numFmtId="0" fontId="14" fillId="0" borderId="0" xfId="0" applyFont="1" applyAlignment="1">
      <alignment horizontal="left" vertical="center" wrapText="1"/>
    </xf>
    <xf numFmtId="0" fontId="14" fillId="33" borderId="0" xfId="0" applyFont="1" applyFill="1" applyAlignment="1">
      <alignment horizontal="left" vertical="center" wrapText="1"/>
    </xf>
    <xf numFmtId="0" fontId="15" fillId="33" borderId="0" xfId="38" applyNumberFormat="1" applyFont="1" applyFill="1" applyBorder="1" applyAlignment="1" applyProtection="1">
      <alignment horizontal="left"/>
    </xf>
    <xf numFmtId="0" fontId="16" fillId="33" borderId="15" xfId="38" applyNumberFormat="1" applyFont="1" applyFill="1" applyBorder="1" applyAlignment="1" applyProtection="1">
      <alignment horizontal="center" wrapText="1"/>
    </xf>
    <xf numFmtId="0" fontId="16" fillId="34" borderId="15" xfId="38" applyNumberFormat="1" applyFont="1" applyFill="1" applyBorder="1" applyAlignment="1" applyProtection="1">
      <alignment horizontal="center" wrapText="1"/>
    </xf>
    <xf numFmtId="0" fontId="16" fillId="33" borderId="17" xfId="38" applyNumberFormat="1" applyFont="1" applyFill="1" applyBorder="1" applyAlignment="1" applyProtection="1">
      <alignment horizontal="center" wrapText="1"/>
    </xf>
    <xf numFmtId="0" fontId="15" fillId="37" borderId="0" xfId="0" applyNumberFormat="1" applyFont="1" applyFill="1" applyBorder="1" applyAlignment="1" applyProtection="1">
      <alignment horizontal="left"/>
    </xf>
    <xf numFmtId="0" fontId="16" fillId="33" borderId="15" xfId="0" applyNumberFormat="1" applyFont="1" applyFill="1" applyBorder="1" applyAlignment="1" applyProtection="1">
      <alignment horizontal="center" wrapText="1"/>
    </xf>
    <xf numFmtId="0" fontId="18" fillId="33" borderId="15" xfId="0" applyNumberFormat="1" applyFont="1" applyFill="1" applyBorder="1" applyAlignment="1" applyProtection="1">
      <alignment horizontal="left"/>
    </xf>
    <xf numFmtId="0" fontId="15" fillId="33" borderId="0" xfId="0" applyNumberFormat="1" applyFont="1" applyFill="1" applyBorder="1" applyAlignment="1" applyProtection="1">
      <alignment horizontal="left"/>
    </xf>
    <xf numFmtId="0" fontId="16" fillId="34" borderId="15" xfId="0" applyNumberFormat="1" applyFont="1" applyFill="1" applyBorder="1" applyAlignment="1" applyProtection="1">
      <alignment horizontal="center" wrapText="1"/>
    </xf>
    <xf numFmtId="0" fontId="16" fillId="33" borderId="17" xfId="0" applyNumberFormat="1" applyFont="1" applyFill="1" applyBorder="1" applyAlignment="1" applyProtection="1">
      <alignment horizontal="center" wrapText="1"/>
    </xf>
  </cellXfs>
  <cellStyles count="4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ustomBuiltin="1"/>
    <cellStyle name="Normal 2" xfId="38"/>
    <cellStyle name="Normal 3" xfId="39"/>
    <cellStyle name="Note" xfId="40" builtinId="10" customBuiltin="1"/>
    <cellStyle name="Output" xfId="41" builtinId="21" customBuiltin="1"/>
    <cellStyle name="Title" xfId="42" builtinId="15" customBuiltin="1"/>
    <cellStyle name="Total" xfId="43" builtinId="25" customBuiltin="1"/>
    <cellStyle name="Warning Text" xfId="4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cancer@aihw.gov.au" TargetMode="External"/><Relationship Id="rId2" Type="http://schemas.openxmlformats.org/officeDocument/2006/relationships/hyperlink" Target="http://datarequest.aihw.gov.au/" TargetMode="External"/><Relationship Id="rId1" Type="http://schemas.openxmlformats.org/officeDocument/2006/relationships/hyperlink" Target="http://www.aihw.gov.au/cance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abs.gov.au/" TargetMode="External"/><Relationship Id="rId2" Type="http://schemas.openxmlformats.org/officeDocument/2006/relationships/hyperlink" Target="http://meteor.aihw.gov.au/content/index.phtml/itemId/624388" TargetMode="External"/><Relationship Id="rId1" Type="http://schemas.openxmlformats.org/officeDocument/2006/relationships/hyperlink" Target="http://www.abs.gov.au/ausstats/abs%40.nsf/mf/3101.0/" TargetMode="External"/><Relationship Id="rId5" Type="http://schemas.openxmlformats.org/officeDocument/2006/relationships/hyperlink" Target="http://www.abs.gov.au/ausstats/abs@.nsf/Lookup/by%20Subject/3303.0~2015~Main%20Features~Complexities%20in%20the%20measurement%20of%20bowel%20cancer%20in%20Australia~7" TargetMode="External"/><Relationship Id="rId4" Type="http://schemas.openxmlformats.org/officeDocument/2006/relationships/hyperlink" Target="http://www.aihw.gov.au/deaths/aihw-deaths-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7:E22"/>
  <sheetViews>
    <sheetView workbookViewId="0"/>
  </sheetViews>
  <sheetFormatPr defaultColWidth="9.1796875" defaultRowHeight="15" customHeight="1"/>
  <cols>
    <col min="1" max="1" width="3.7265625" style="1" customWidth="1"/>
    <col min="2" max="16384" width="9.1796875" style="1"/>
  </cols>
  <sheetData>
    <row r="7" spans="1:3" ht="27.75" customHeight="1">
      <c r="A7" s="2"/>
      <c r="B7" s="3" t="s">
        <v>0</v>
      </c>
      <c r="C7" s="4"/>
    </row>
    <row r="8" spans="1:3" ht="23.25" customHeight="1">
      <c r="A8" s="5"/>
      <c r="B8" s="6" t="str">
        <f>Admin!C11</f>
        <v>Statistical Area Level 3 (SA3)</v>
      </c>
      <c r="C8" s="4"/>
    </row>
    <row r="9" spans="1:3" ht="15" customHeight="1">
      <c r="B9" s="4"/>
      <c r="C9" s="4"/>
    </row>
    <row r="10" spans="1:3" ht="15" customHeight="1">
      <c r="B10" s="4"/>
      <c r="C10" s="4"/>
    </row>
    <row r="11" spans="1:3" ht="18" customHeight="1">
      <c r="B11" s="7" t="s">
        <v>1</v>
      </c>
      <c r="C11" s="4"/>
    </row>
    <row r="12" spans="1:3" ht="22.5" customHeight="1">
      <c r="B12" s="8"/>
      <c r="C12" s="9" t="s">
        <v>2</v>
      </c>
    </row>
    <row r="13" spans="1:3" ht="22.5" customHeight="1">
      <c r="B13" s="8"/>
      <c r="C13" s="9" t="str">
        <f>Admin!C21</f>
        <v>Table 1: Persons: Incidence, 2006–2010</v>
      </c>
    </row>
    <row r="14" spans="1:3" ht="22.5" customHeight="1">
      <c r="B14" s="8"/>
      <c r="C14" s="9" t="str">
        <f>Admin!C24</f>
        <v>Table 2: Persons: Mortality, 2009–2013</v>
      </c>
    </row>
    <row r="15" spans="1:3" ht="22.5" customHeight="1">
      <c r="B15" s="8"/>
      <c r="C15" s="9" t="s">
        <v>3</v>
      </c>
    </row>
    <row r="16" spans="1:3" ht="22.5" customHeight="1">
      <c r="B16" s="8"/>
      <c r="C16" s="10"/>
    </row>
    <row r="17" spans="2:5" ht="15" customHeight="1">
      <c r="B17" s="4"/>
      <c r="C17" s="4"/>
    </row>
    <row r="18" spans="2:5" ht="15" customHeight="1">
      <c r="B18" s="4"/>
      <c r="C18" s="4"/>
    </row>
    <row r="19" spans="2:5" ht="15.75" customHeight="1">
      <c r="B19" s="11" t="s">
        <v>4</v>
      </c>
    </row>
    <row r="20" spans="2:5" ht="15" customHeight="1">
      <c r="B20" s="12" t="s">
        <v>5</v>
      </c>
      <c r="E20" s="13" t="s">
        <v>6</v>
      </c>
    </row>
    <row r="21" spans="2:5" ht="15" customHeight="1">
      <c r="B21" s="12" t="s">
        <v>7</v>
      </c>
      <c r="E21" s="13" t="s">
        <v>8</v>
      </c>
    </row>
    <row r="22" spans="2:5" ht="15" customHeight="1">
      <c r="B22" s="12" t="s">
        <v>9</v>
      </c>
      <c r="E22" s="13" t="s">
        <v>10</v>
      </c>
    </row>
  </sheetData>
  <hyperlinks>
    <hyperlink ref="C12" location="Notes!A1" display="Notes!A1"/>
    <hyperlink ref="C13" location="'Incidence Persons'!A1" display="'Incidence Persons'!A1"/>
    <hyperlink ref="C14" location="'Mortality Persons'!A1" display="'Mortality Persons'!A1"/>
    <hyperlink ref="C15" location="'ICD codes'!A1" display="'ICD codes'!A1"/>
    <hyperlink ref="E20" r:id="rId1"/>
    <hyperlink ref="E21" r:id="rId2" display="http://datarequest.aihw.gov.au/"/>
    <hyperlink ref="E22" r:id="rId3" display="mailto:cancer@aihw.gov.au"/>
  </hyperlinks>
  <pageMargins left="0.70866141732283472" right="0.70866141732283472" top="0.74803149606299213" bottom="0.74803149606299213" header="0.31496062992125984" footer="0.31496062992125984"/>
  <pageSetup paperSize="9"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workbookViewId="0"/>
  </sheetViews>
  <sheetFormatPr defaultColWidth="9.1796875" defaultRowHeight="15" customHeight="1"/>
  <cols>
    <col min="1" max="2" width="3.7265625" style="1" customWidth="1"/>
    <col min="3" max="3" width="125.7265625" style="1" customWidth="1"/>
    <col min="4" max="16384" width="9.1796875" style="1"/>
  </cols>
  <sheetData>
    <row r="1" spans="2:15" ht="23.25" customHeight="1">
      <c r="B1" s="91" t="str">
        <f>Admin!C11</f>
        <v>Statistical Area Level 3 (SA3)</v>
      </c>
      <c r="C1" s="91"/>
    </row>
    <row r="2" spans="2:15" ht="18" customHeight="1">
      <c r="B2" s="14" t="s">
        <v>11</v>
      </c>
    </row>
    <row r="3" spans="2:15" ht="15" customHeight="1">
      <c r="B3" s="92"/>
      <c r="C3" s="92"/>
      <c r="D3" s="92"/>
      <c r="E3" s="92"/>
      <c r="F3" s="92"/>
      <c r="G3" s="92"/>
      <c r="H3" s="92"/>
      <c r="I3" s="92"/>
      <c r="J3" s="92"/>
      <c r="K3" s="92"/>
      <c r="L3" s="92"/>
      <c r="M3" s="92"/>
    </row>
    <row r="4" spans="2:15" ht="15.75" customHeight="1">
      <c r="B4" s="11" t="s">
        <v>12</v>
      </c>
    </row>
    <row r="5" spans="2:15" ht="15" customHeight="1">
      <c r="C5" s="15" t="s">
        <v>13</v>
      </c>
    </row>
    <row r="6" spans="2:15" ht="29.25" customHeight="1">
      <c r="C6" s="16" t="str">
        <f>Admin!C29</f>
        <v>AIHW (Australian Institute of Health and Welfare) 2016. CIMAR (Cancer Incidence and Mortality Across Regions) books: Statistical Area Level 3 (SA3), 2006–2010. Canberra: AIHW. &lt;http://www.aihw.gov.au/cancer-data/CIMAR-books&gt;</v>
      </c>
    </row>
    <row r="7" spans="2:15" ht="8.15" customHeight="1">
      <c r="C7" s="16"/>
    </row>
    <row r="8" spans="2:15" ht="15" customHeight="1">
      <c r="C8" s="15" t="s">
        <v>14</v>
      </c>
    </row>
    <row r="9" spans="2:15" ht="24" customHeight="1">
      <c r="C9" s="16" t="s">
        <v>766</v>
      </c>
      <c r="D9" s="92"/>
      <c r="E9" s="92"/>
      <c r="F9" s="92"/>
      <c r="G9" s="92"/>
      <c r="H9" s="92"/>
      <c r="I9" s="92"/>
      <c r="J9" s="92"/>
      <c r="K9" s="92"/>
      <c r="L9" s="92"/>
      <c r="M9" s="92"/>
      <c r="N9" s="92"/>
      <c r="O9" s="92"/>
    </row>
    <row r="10" spans="2:15" ht="27.75" customHeight="1">
      <c r="C10" s="16" t="s">
        <v>767</v>
      </c>
      <c r="D10" s="17"/>
      <c r="E10" s="17"/>
      <c r="F10" s="17"/>
      <c r="G10" s="17"/>
      <c r="H10" s="17"/>
      <c r="I10" s="17"/>
      <c r="J10" s="17"/>
      <c r="K10" s="17"/>
      <c r="L10" s="17"/>
      <c r="M10" s="17"/>
      <c r="N10" s="17"/>
      <c r="O10" s="17"/>
    </row>
    <row r="11" spans="2:15" ht="38.25" customHeight="1">
      <c r="C11" s="16" t="s">
        <v>768</v>
      </c>
      <c r="D11" s="92"/>
      <c r="E11" s="92"/>
      <c r="F11" s="92"/>
      <c r="G11" s="92"/>
      <c r="H11" s="92"/>
      <c r="I11" s="92"/>
      <c r="J11" s="92"/>
      <c r="K11" s="92"/>
      <c r="L11" s="92"/>
      <c r="M11" s="92"/>
      <c r="N11" s="92"/>
      <c r="O11" s="92"/>
    </row>
    <row r="12" spans="2:15" ht="27.75" customHeight="1">
      <c r="C12" s="16" t="s">
        <v>788</v>
      </c>
      <c r="D12" s="17"/>
      <c r="E12" s="17"/>
      <c r="F12" s="17"/>
      <c r="G12" s="17"/>
      <c r="H12" s="17"/>
      <c r="I12" s="17"/>
      <c r="J12" s="17"/>
      <c r="K12" s="17"/>
      <c r="L12" s="17"/>
      <c r="M12" s="17"/>
      <c r="N12" s="17"/>
      <c r="O12" s="17"/>
    </row>
    <row r="13" spans="2:15" ht="8.15" customHeight="1">
      <c r="C13" s="16"/>
    </row>
    <row r="14" spans="2:15" ht="15" customHeight="1">
      <c r="C14" s="15" t="s">
        <v>15</v>
      </c>
    </row>
    <row r="15" spans="2:15" ht="37.5" customHeight="1">
      <c r="C15" s="16" t="s">
        <v>16</v>
      </c>
    </row>
    <row r="16" spans="2:15" ht="26.25" customHeight="1">
      <c r="C16" s="16" t="str">
        <f>Admin!C34</f>
        <v>2. Year refers to year of occurrence of death for years up to and including 2012, and year of registration of death for 2013. Deaths registered in 2008 and earlier are based on the final version of cause of death data; deaths registered in 2009 and 2010 are based on revised and preliminary versions, respectively and are subject to further revision by the ABS.</v>
      </c>
    </row>
    <row r="17" spans="2:3" ht="26.25" customHeight="1">
      <c r="C17" s="16" t="s">
        <v>17</v>
      </c>
    </row>
    <row r="18" spans="2:3" ht="26.25" customHeight="1">
      <c r="C18" s="16" t="s">
        <v>769</v>
      </c>
    </row>
    <row r="19" spans="2:3" ht="26.25" customHeight="1">
      <c r="C19" s="16" t="s">
        <v>770</v>
      </c>
    </row>
    <row r="20" spans="2:3" ht="15" customHeight="1">
      <c r="C20" s="16" t="s">
        <v>771</v>
      </c>
    </row>
    <row r="21" spans="2:3" ht="25.5" customHeight="1">
      <c r="C21" s="90" t="s">
        <v>787</v>
      </c>
    </row>
    <row r="22" spans="2:3" ht="6.75" customHeight="1">
      <c r="C22" s="90"/>
    </row>
    <row r="23" spans="2:3" ht="14.5">
      <c r="C23" s="15" t="s">
        <v>18</v>
      </c>
    </row>
    <row r="24" spans="2:3" ht="26.25" customHeight="1">
      <c r="C24" s="16" t="s">
        <v>19</v>
      </c>
    </row>
    <row r="25" spans="2:3" ht="4.5" customHeight="1">
      <c r="C25" s="16"/>
    </row>
    <row r="26" spans="2:3" ht="12" customHeight="1">
      <c r="C26" s="15" t="s">
        <v>20</v>
      </c>
    </row>
    <row r="27" spans="2:3" ht="37.5" customHeight="1">
      <c r="C27" s="16" t="str">
        <f>Admin!C36</f>
        <v>Geography is based on area of usual residence—Statistical Local Area Level 3 (SA3). Correspondence files are sourced from Australian Statistical Geography Standard (ASGS): Volume 1 - Main Structure and Greater Capital City Statistical Areas (ABS cat. no. 1270.0.55.001). Unknown/missing includes cases where place of usual residence of the person was overseas, no fixed abode, offshore and migratory, and undefined.</v>
      </c>
    </row>
    <row r="29" spans="2:3" ht="15.75" customHeight="1">
      <c r="B29" s="11" t="s">
        <v>772</v>
      </c>
    </row>
    <row r="30" spans="2:3" ht="14.5">
      <c r="C30" s="15" t="s">
        <v>773</v>
      </c>
    </row>
    <row r="31" spans="2:3" ht="14.5">
      <c r="C31" s="15" t="s">
        <v>774</v>
      </c>
    </row>
    <row r="32" spans="2:3" ht="14.5">
      <c r="C32" s="15" t="s">
        <v>775</v>
      </c>
    </row>
    <row r="33" spans="2:3" ht="28.5" customHeight="1">
      <c r="C33" s="15" t="s">
        <v>776</v>
      </c>
    </row>
    <row r="34" spans="2:3" ht="39" customHeight="1">
      <c r="C34" s="15" t="s">
        <v>777</v>
      </c>
    </row>
    <row r="35" spans="2:3" ht="30.5">
      <c r="C35" s="15" t="s">
        <v>778</v>
      </c>
    </row>
    <row r="36" spans="2:3" ht="15.75" customHeight="1">
      <c r="B36" s="11"/>
    </row>
    <row r="37" spans="2:3" ht="26.25" customHeight="1">
      <c r="C37" s="15"/>
    </row>
    <row r="38" spans="2:3" ht="15" customHeight="1">
      <c r="C38" s="15"/>
    </row>
    <row r="39" spans="2:3" ht="26.25" customHeight="1">
      <c r="C39" s="15"/>
    </row>
    <row r="40" spans="2:3" ht="37.5" customHeight="1">
      <c r="C40" s="15"/>
    </row>
    <row r="41" spans="2:3" ht="48.75" customHeight="1">
      <c r="C41" s="15"/>
    </row>
  </sheetData>
  <mergeCells count="4">
    <mergeCell ref="B1:C1"/>
    <mergeCell ref="B3:M3"/>
    <mergeCell ref="D9:O9"/>
    <mergeCell ref="D11:O11"/>
  </mergeCells>
  <hyperlinks>
    <hyperlink ref="C24" r:id="rId1" display="http://www.abs.gov.au/ausstats/abs%40.nsf/mf/3101.0/"/>
    <hyperlink ref="C12" r:id="rId2" display="http://meteor.aihw.gov.au/content/index.phtml/itemId/624388"/>
    <hyperlink ref="C19" r:id="rId3" display="http://www.abs.gov.au/"/>
    <hyperlink ref="C20" r:id="rId4" display="http://www.aihw.gov.au/deaths/aihw-deaths-data/"/>
    <hyperlink ref="C21" r:id="rId5" display="7. Colorectal deaths presented are underestimates. For further information, refer to  “Complexities in measurement of bowel cancer in Australia” in Causes of Death, Australia (ABS cat. no. 3303.0)."/>
  </hyperlinks>
  <pageMargins left="0.70866141732283472" right="0.70866141732283472" top="0.74803149606299213" bottom="0.74803149606299213" header="0.31496062992125984" footer="0.31496062992125984"/>
  <pageSetup paperSize="9" scale="98" fitToHeight="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43"/>
  <sheetViews>
    <sheetView tabSelected="1" workbookViewId="0">
      <pane xSplit="2" ySplit="6" topLeftCell="C7" activePane="bottomRight" state="frozen"/>
      <selection activeCell="D12" sqref="D11:D12"/>
      <selection pane="topRight" activeCell="D12" sqref="D11:D12"/>
      <selection pane="bottomLeft" activeCell="D12" sqref="D11:D12"/>
      <selection pane="bottomRight"/>
    </sheetView>
  </sheetViews>
  <sheetFormatPr defaultColWidth="9.1796875" defaultRowHeight="15" customHeight="1"/>
  <cols>
    <col min="1" max="1" width="9.1796875" style="19"/>
    <col min="2" max="2" width="59" style="19" customWidth="1"/>
    <col min="3" max="3" width="8.26953125" style="19" bestFit="1" customWidth="1"/>
    <col min="4" max="4" width="9.54296875" style="19" bestFit="1" customWidth="1"/>
    <col min="5" max="5" width="8.81640625" style="19" bestFit="1" customWidth="1"/>
    <col min="6" max="6" width="11.7265625" style="19" bestFit="1" customWidth="1"/>
    <col min="7" max="7" width="11" style="19" bestFit="1" customWidth="1"/>
    <col min="8" max="8" width="1.453125" style="19" bestFit="1" customWidth="1"/>
    <col min="9" max="9" width="8.26953125" style="19" bestFit="1" customWidth="1"/>
    <col min="10" max="10" width="9.54296875" style="19" bestFit="1" customWidth="1"/>
    <col min="11" max="11" width="8.81640625" style="19" bestFit="1" customWidth="1"/>
    <col min="12" max="12" width="11.7265625" style="19" bestFit="1" customWidth="1"/>
    <col min="13" max="13" width="11" style="19" bestFit="1" customWidth="1"/>
    <col min="14" max="15" width="1.453125" style="19" bestFit="1" customWidth="1"/>
    <col min="16" max="16" width="8.26953125" style="19" bestFit="1" customWidth="1"/>
    <col min="17" max="17" width="9.54296875" style="19" bestFit="1" customWidth="1"/>
    <col min="18" max="18" width="8.81640625" style="19" bestFit="1" customWidth="1"/>
    <col min="19" max="19" width="11.7265625" style="19" bestFit="1" customWidth="1"/>
    <col min="20" max="20" width="11" style="19" bestFit="1" customWidth="1"/>
    <col min="21" max="21" width="1.453125" style="19" bestFit="1" customWidth="1"/>
    <col min="22" max="22" width="8.26953125" style="19" bestFit="1" customWidth="1"/>
    <col min="23" max="23" width="9.54296875" style="19" bestFit="1" customWidth="1"/>
    <col min="24" max="24" width="8.81640625" style="19" bestFit="1" customWidth="1"/>
    <col min="25" max="25" width="11.7265625" style="19" bestFit="1" customWidth="1"/>
    <col min="26" max="26" width="11" style="19" bestFit="1" customWidth="1"/>
    <col min="27" max="28" width="1.453125" style="19" bestFit="1" customWidth="1"/>
    <col min="29" max="29" width="8.26953125" style="19" bestFit="1" customWidth="1"/>
    <col min="30" max="30" width="9.54296875" style="19" bestFit="1" customWidth="1"/>
    <col min="31" max="31" width="8.81640625" style="19" bestFit="1" customWidth="1"/>
    <col min="32" max="32" width="11.7265625" style="19" bestFit="1" customWidth="1"/>
    <col min="33" max="33" width="11" style="19" bestFit="1" customWidth="1"/>
    <col min="34" max="34" width="1.453125" style="19" bestFit="1" customWidth="1"/>
    <col min="35" max="35" width="8.26953125" style="19" bestFit="1" customWidth="1"/>
    <col min="36" max="36" width="9.54296875" style="19" bestFit="1" customWidth="1"/>
    <col min="37" max="37" width="8.81640625" style="19" bestFit="1" customWidth="1"/>
    <col min="38" max="38" width="11.7265625" style="19" bestFit="1" customWidth="1"/>
    <col min="39" max="39" width="11" style="19" bestFit="1" customWidth="1"/>
    <col min="40" max="16384" width="9.1796875" style="19"/>
  </cols>
  <sheetData>
    <row r="1" spans="1:39" ht="23.25" customHeight="1">
      <c r="A1" s="20" t="str">
        <f>Admin!C11</f>
        <v>Statistical Area Level 3 (SA3)</v>
      </c>
    </row>
    <row r="2" spans="1:39" ht="18" customHeight="1">
      <c r="A2" s="14" t="str">
        <f>Admin!C21</f>
        <v>Table 1: Persons: Incidence, 2006–2010</v>
      </c>
    </row>
    <row r="3" spans="1:39" ht="14.15" customHeight="1">
      <c r="A3" s="96" t="s">
        <v>21</v>
      </c>
      <c r="B3" s="96"/>
      <c r="C3" s="96"/>
      <c r="D3" s="96"/>
      <c r="E3" s="96"/>
      <c r="F3" s="96"/>
      <c r="G3" s="96"/>
      <c r="H3" s="96"/>
      <c r="I3" s="96"/>
      <c r="J3" s="96"/>
      <c r="K3" s="96"/>
      <c r="L3" s="96"/>
      <c r="M3" s="96"/>
      <c r="N3" s="96"/>
      <c r="O3" s="96"/>
      <c r="P3" s="96"/>
      <c r="Q3" s="96"/>
      <c r="R3" s="96"/>
      <c r="S3" s="96"/>
      <c r="T3" s="96"/>
      <c r="U3" s="96"/>
      <c r="V3" s="96"/>
      <c r="W3" s="96"/>
      <c r="X3" s="96"/>
      <c r="Y3" s="96"/>
      <c r="Z3" s="96"/>
      <c r="AA3" s="96"/>
      <c r="AB3" s="96"/>
      <c r="AC3" s="96"/>
      <c r="AD3" s="96"/>
      <c r="AE3" s="96"/>
      <c r="AF3" s="96"/>
      <c r="AG3" s="96"/>
      <c r="AH3" s="96"/>
      <c r="AI3" s="96"/>
      <c r="AJ3" s="96"/>
      <c r="AK3" s="96"/>
      <c r="AL3" s="96"/>
      <c r="AM3" s="96"/>
    </row>
    <row r="4" spans="1:39" ht="15" customHeight="1">
      <c r="A4" s="97" t="s">
        <v>22</v>
      </c>
      <c r="B4" s="97"/>
      <c r="C4" s="98" t="s">
        <v>23</v>
      </c>
      <c r="D4" s="98"/>
      <c r="E4" s="98"/>
      <c r="F4" s="98"/>
      <c r="G4" s="98"/>
      <c r="H4" s="22" t="s">
        <v>24</v>
      </c>
      <c r="I4" s="99" t="s">
        <v>25</v>
      </c>
      <c r="J4" s="99"/>
      <c r="K4" s="99"/>
      <c r="L4" s="99"/>
      <c r="M4" s="99"/>
      <c r="N4" s="21" t="s">
        <v>24</v>
      </c>
      <c r="O4" s="22" t="s">
        <v>24</v>
      </c>
      <c r="P4" s="98" t="s">
        <v>26</v>
      </c>
      <c r="Q4" s="98"/>
      <c r="R4" s="98"/>
      <c r="S4" s="98"/>
      <c r="T4" s="98"/>
      <c r="U4" s="22" t="s">
        <v>24</v>
      </c>
      <c r="V4" s="97" t="s">
        <v>27</v>
      </c>
      <c r="W4" s="97"/>
      <c r="X4" s="97"/>
      <c r="Y4" s="97"/>
      <c r="Z4" s="97"/>
      <c r="AA4" s="21" t="s">
        <v>24</v>
      </c>
      <c r="AB4" s="22" t="s">
        <v>24</v>
      </c>
      <c r="AC4" s="98" t="s">
        <v>28</v>
      </c>
      <c r="AD4" s="98"/>
      <c r="AE4" s="98"/>
      <c r="AF4" s="98"/>
      <c r="AG4" s="98"/>
      <c r="AH4" s="21" t="s">
        <v>24</v>
      </c>
      <c r="AI4" s="97" t="s">
        <v>29</v>
      </c>
      <c r="AJ4" s="97"/>
      <c r="AK4" s="97"/>
      <c r="AL4" s="97"/>
      <c r="AM4" s="97"/>
    </row>
    <row r="5" spans="1:39" ht="45.75" customHeight="1">
      <c r="A5" s="23" t="s">
        <v>30</v>
      </c>
      <c r="B5" s="23" t="s">
        <v>31</v>
      </c>
      <c r="C5" s="24" t="s">
        <v>32</v>
      </c>
      <c r="D5" s="24" t="s">
        <v>33</v>
      </c>
      <c r="E5" s="24" t="s">
        <v>34</v>
      </c>
      <c r="F5" s="24" t="s">
        <v>35</v>
      </c>
      <c r="G5" s="24" t="s">
        <v>36</v>
      </c>
      <c r="H5" s="25" t="s">
        <v>24</v>
      </c>
      <c r="I5" s="26" t="s">
        <v>32</v>
      </c>
      <c r="J5" s="26" t="s">
        <v>33</v>
      </c>
      <c r="K5" s="26" t="s">
        <v>34</v>
      </c>
      <c r="L5" s="26" t="s">
        <v>35</v>
      </c>
      <c r="M5" s="26" t="s">
        <v>36</v>
      </c>
      <c r="N5" s="23" t="s">
        <v>24</v>
      </c>
      <c r="O5" s="25" t="s">
        <v>24</v>
      </c>
      <c r="P5" s="24" t="s">
        <v>32</v>
      </c>
      <c r="Q5" s="24" t="s">
        <v>33</v>
      </c>
      <c r="R5" s="24" t="s">
        <v>34</v>
      </c>
      <c r="S5" s="24" t="s">
        <v>35</v>
      </c>
      <c r="T5" s="24" t="s">
        <v>36</v>
      </c>
      <c r="U5" s="25" t="s">
        <v>24</v>
      </c>
      <c r="V5" s="26" t="s">
        <v>32</v>
      </c>
      <c r="W5" s="26" t="s">
        <v>33</v>
      </c>
      <c r="X5" s="26" t="s">
        <v>34</v>
      </c>
      <c r="Y5" s="26" t="s">
        <v>35</v>
      </c>
      <c r="Z5" s="26" t="s">
        <v>36</v>
      </c>
      <c r="AA5" s="23" t="s">
        <v>24</v>
      </c>
      <c r="AB5" s="25" t="s">
        <v>24</v>
      </c>
      <c r="AC5" s="24" t="s">
        <v>32</v>
      </c>
      <c r="AD5" s="24" t="s">
        <v>33</v>
      </c>
      <c r="AE5" s="24" t="s">
        <v>34</v>
      </c>
      <c r="AF5" s="24" t="s">
        <v>35</v>
      </c>
      <c r="AG5" s="24" t="s">
        <v>36</v>
      </c>
      <c r="AH5" s="23" t="s">
        <v>24</v>
      </c>
      <c r="AI5" s="26" t="s">
        <v>32</v>
      </c>
      <c r="AJ5" s="26" t="s">
        <v>33</v>
      </c>
      <c r="AK5" s="26" t="s">
        <v>34</v>
      </c>
      <c r="AL5" s="26" t="s">
        <v>35</v>
      </c>
      <c r="AM5" s="26" t="s">
        <v>36</v>
      </c>
    </row>
    <row r="6" spans="1:39" ht="15" customHeight="1">
      <c r="A6" s="27" t="s">
        <v>24</v>
      </c>
      <c r="B6" s="28" t="s">
        <v>37</v>
      </c>
      <c r="C6" s="29">
        <v>565585.02069007896</v>
      </c>
      <c r="D6" s="29">
        <v>106251190</v>
      </c>
      <c r="E6" s="30">
        <v>532.30935172600005</v>
      </c>
      <c r="F6" s="30">
        <v>498.019361543</v>
      </c>
      <c r="G6" s="31">
        <v>1</v>
      </c>
      <c r="H6" s="32" t="s">
        <v>24</v>
      </c>
      <c r="I6" s="33">
        <v>67058.667715068805</v>
      </c>
      <c r="J6" s="33">
        <v>53397457</v>
      </c>
      <c r="K6" s="34">
        <v>125.584009956</v>
      </c>
      <c r="L6" s="34">
        <v>115.107107407</v>
      </c>
      <c r="M6" s="35">
        <v>1</v>
      </c>
      <c r="N6" s="27" t="s">
        <v>24</v>
      </c>
      <c r="O6" s="32" t="s">
        <v>24</v>
      </c>
      <c r="P6" s="29">
        <v>71779.115605260798</v>
      </c>
      <c r="Q6" s="29">
        <v>106251190</v>
      </c>
      <c r="R6" s="30">
        <v>67.556058058999994</v>
      </c>
      <c r="S6" s="30">
        <v>62.967356445</v>
      </c>
      <c r="T6" s="31">
        <v>1</v>
      </c>
      <c r="U6" s="32" t="s">
        <v>24</v>
      </c>
      <c r="V6" s="33">
        <v>50667.992874029202</v>
      </c>
      <c r="W6" s="33">
        <v>106251190</v>
      </c>
      <c r="X6" s="34">
        <v>47.686988610999997</v>
      </c>
      <c r="Y6" s="34">
        <v>44.456423794999999</v>
      </c>
      <c r="Z6" s="35">
        <v>1</v>
      </c>
      <c r="AA6" s="27" t="s">
        <v>24</v>
      </c>
      <c r="AB6" s="32" t="s">
        <v>24</v>
      </c>
      <c r="AC6" s="29">
        <v>54621.881915472499</v>
      </c>
      <c r="AD6" s="29">
        <v>106251190</v>
      </c>
      <c r="AE6" s="30">
        <v>51.408254266</v>
      </c>
      <c r="AF6" s="30">
        <v>48.731755675999999</v>
      </c>
      <c r="AG6" s="31">
        <v>1</v>
      </c>
      <c r="AH6" s="27" t="s">
        <v>24</v>
      </c>
      <c r="AI6" s="33">
        <v>100491.754711835</v>
      </c>
      <c r="AJ6" s="33">
        <v>52853733</v>
      </c>
      <c r="AK6" s="34">
        <v>190.13180149799999</v>
      </c>
      <c r="AL6" s="34">
        <v>185.12697338999999</v>
      </c>
      <c r="AM6" s="35">
        <v>1</v>
      </c>
    </row>
    <row r="7" spans="1:39" ht="15" customHeight="1">
      <c r="A7" s="36" t="s">
        <v>38</v>
      </c>
      <c r="B7" s="36" t="s">
        <v>39</v>
      </c>
      <c r="C7" s="37">
        <v>2069</v>
      </c>
      <c r="D7" s="37">
        <v>334456</v>
      </c>
      <c r="E7" s="38">
        <v>618.61649962900003</v>
      </c>
      <c r="F7" s="38">
        <v>503.167314793</v>
      </c>
      <c r="G7" s="39">
        <v>1.010336854</v>
      </c>
      <c r="H7" s="40" t="s">
        <v>24</v>
      </c>
      <c r="I7" s="41">
        <v>248</v>
      </c>
      <c r="J7" s="41">
        <v>165620</v>
      </c>
      <c r="K7" s="42">
        <v>149.74036952099999</v>
      </c>
      <c r="L7" s="42">
        <v>122.735675715</v>
      </c>
      <c r="M7" s="43">
        <v>1.0662736509999999</v>
      </c>
      <c r="N7" s="44" t="s">
        <v>24</v>
      </c>
      <c r="O7" s="40" t="s">
        <v>24</v>
      </c>
      <c r="P7" s="37">
        <v>284</v>
      </c>
      <c r="Q7" s="37">
        <v>334456</v>
      </c>
      <c r="R7" s="38">
        <v>84.914009616000001</v>
      </c>
      <c r="S7" s="38">
        <v>68.013663320999996</v>
      </c>
      <c r="T7" s="39">
        <v>1.0801416349999999</v>
      </c>
      <c r="U7" s="40" t="s">
        <v>24</v>
      </c>
      <c r="V7" s="41">
        <v>161</v>
      </c>
      <c r="W7" s="41">
        <v>334456</v>
      </c>
      <c r="X7" s="42">
        <v>48.137871648000001</v>
      </c>
      <c r="Y7" s="42">
        <v>38.017254657999999</v>
      </c>
      <c r="Z7" s="43">
        <v>0.85515773500000003</v>
      </c>
      <c r="AA7" s="44" t="s">
        <v>24</v>
      </c>
      <c r="AB7" s="40" t="s">
        <v>24</v>
      </c>
      <c r="AC7" s="37">
        <v>192</v>
      </c>
      <c r="AD7" s="37">
        <v>334456</v>
      </c>
      <c r="AE7" s="38">
        <v>57.406654388</v>
      </c>
      <c r="AF7" s="38">
        <v>49.152014143999999</v>
      </c>
      <c r="AG7" s="39">
        <v>1.008623914</v>
      </c>
      <c r="AH7" s="44" t="s">
        <v>24</v>
      </c>
      <c r="AI7" s="41">
        <v>413</v>
      </c>
      <c r="AJ7" s="41">
        <v>168836</v>
      </c>
      <c r="AK7" s="42">
        <v>244.61607713999999</v>
      </c>
      <c r="AL7" s="42">
        <v>199.79773998600001</v>
      </c>
      <c r="AM7" s="43">
        <v>1.07924705</v>
      </c>
    </row>
    <row r="8" spans="1:39" ht="15" customHeight="1">
      <c r="A8" s="36" t="s">
        <v>40</v>
      </c>
      <c r="B8" s="36" t="s">
        <v>41</v>
      </c>
      <c r="C8" s="37">
        <v>1086</v>
      </c>
      <c r="D8" s="37">
        <v>266256</v>
      </c>
      <c r="E8" s="38">
        <v>407.87813232399998</v>
      </c>
      <c r="F8" s="38">
        <v>458.89010946899998</v>
      </c>
      <c r="G8" s="39">
        <v>0.92143025899999997</v>
      </c>
      <c r="H8" s="40" t="s">
        <v>24</v>
      </c>
      <c r="I8" s="41">
        <v>134</v>
      </c>
      <c r="J8" s="41">
        <v>131239</v>
      </c>
      <c r="K8" s="42">
        <v>102.103795366</v>
      </c>
      <c r="L8" s="42">
        <v>101.44454764699999</v>
      </c>
      <c r="M8" s="43">
        <v>0.88130568099999995</v>
      </c>
      <c r="N8" s="44" t="s">
        <v>24</v>
      </c>
      <c r="O8" s="40" t="s">
        <v>24</v>
      </c>
      <c r="P8" s="37">
        <v>151</v>
      </c>
      <c r="Q8" s="37">
        <v>266256</v>
      </c>
      <c r="R8" s="38">
        <v>56.712336999000001</v>
      </c>
      <c r="S8" s="38">
        <v>65.893120014999994</v>
      </c>
      <c r="T8" s="39">
        <v>1.046464767</v>
      </c>
      <c r="U8" s="40" t="s">
        <v>24</v>
      </c>
      <c r="V8" s="41">
        <v>91</v>
      </c>
      <c r="W8" s="41">
        <v>266256</v>
      </c>
      <c r="X8" s="42">
        <v>34.177633556000004</v>
      </c>
      <c r="Y8" s="42">
        <v>42.413121513999997</v>
      </c>
      <c r="Z8" s="43">
        <v>0.95403808700000003</v>
      </c>
      <c r="AA8" s="44" t="s">
        <v>24</v>
      </c>
      <c r="AB8" s="40" t="s">
        <v>24</v>
      </c>
      <c r="AC8" s="37">
        <v>104</v>
      </c>
      <c r="AD8" s="37">
        <v>266256</v>
      </c>
      <c r="AE8" s="38">
        <v>39.060152635000001</v>
      </c>
      <c r="AF8" s="38">
        <v>42.965506830000002</v>
      </c>
      <c r="AG8" s="39">
        <v>0.88167368999999995</v>
      </c>
      <c r="AH8" s="44" t="s">
        <v>24</v>
      </c>
      <c r="AI8" s="41">
        <v>190</v>
      </c>
      <c r="AJ8" s="41">
        <v>135017</v>
      </c>
      <c r="AK8" s="42">
        <v>140.723020064</v>
      </c>
      <c r="AL8" s="42">
        <v>168.84296257</v>
      </c>
      <c r="AM8" s="43">
        <v>0.91203869100000001</v>
      </c>
    </row>
    <row r="9" spans="1:39" ht="15" customHeight="1">
      <c r="A9" s="36" t="s">
        <v>42</v>
      </c>
      <c r="B9" s="36" t="s">
        <v>43</v>
      </c>
      <c r="C9" s="37">
        <v>522</v>
      </c>
      <c r="D9" s="37">
        <v>97268</v>
      </c>
      <c r="E9" s="38">
        <v>536.66159476899998</v>
      </c>
      <c r="F9" s="38">
        <v>451.56410678200001</v>
      </c>
      <c r="G9" s="39">
        <v>0.90671998200000004</v>
      </c>
      <c r="H9" s="40" t="s">
        <v>24</v>
      </c>
      <c r="I9" s="41">
        <v>52</v>
      </c>
      <c r="J9" s="41">
        <v>46781</v>
      </c>
      <c r="K9" s="42">
        <v>111.156238644</v>
      </c>
      <c r="L9" s="42">
        <v>92.393581080999994</v>
      </c>
      <c r="M9" s="43">
        <v>0.80267485800000005</v>
      </c>
      <c r="N9" s="44" t="s">
        <v>24</v>
      </c>
      <c r="O9" s="40" t="s">
        <v>24</v>
      </c>
      <c r="P9" s="37">
        <v>80</v>
      </c>
      <c r="Q9" s="37">
        <v>97268</v>
      </c>
      <c r="R9" s="38">
        <v>82.246987704000006</v>
      </c>
      <c r="S9" s="38">
        <v>67.967060344000004</v>
      </c>
      <c r="T9" s="39">
        <v>1.0794015210000001</v>
      </c>
      <c r="U9" s="40" t="s">
        <v>24</v>
      </c>
      <c r="V9" s="41">
        <v>38</v>
      </c>
      <c r="W9" s="41">
        <v>97268</v>
      </c>
      <c r="X9" s="42">
        <v>39.067319159</v>
      </c>
      <c r="Y9" s="42">
        <v>32.995073916000003</v>
      </c>
      <c r="Z9" s="43">
        <v>0.74218911700000001</v>
      </c>
      <c r="AA9" s="44" t="s">
        <v>24</v>
      </c>
      <c r="AB9" s="40" t="s">
        <v>24</v>
      </c>
      <c r="AC9" s="37">
        <v>57</v>
      </c>
      <c r="AD9" s="37">
        <v>97268</v>
      </c>
      <c r="AE9" s="38">
        <v>58.600978738999999</v>
      </c>
      <c r="AF9" s="38">
        <v>52.705130867999998</v>
      </c>
      <c r="AG9" s="39">
        <v>1.0815356460000001</v>
      </c>
      <c r="AH9" s="44" t="s">
        <v>24</v>
      </c>
      <c r="AI9" s="41">
        <v>93</v>
      </c>
      <c r="AJ9" s="41">
        <v>50487</v>
      </c>
      <c r="AK9" s="42">
        <v>184.205835165</v>
      </c>
      <c r="AL9" s="42">
        <v>151.01298601799999</v>
      </c>
      <c r="AM9" s="43">
        <v>0.81572654300000003</v>
      </c>
    </row>
    <row r="10" spans="1:39" ht="15" customHeight="1">
      <c r="A10" s="36" t="s">
        <v>44</v>
      </c>
      <c r="B10" s="36" t="s">
        <v>45</v>
      </c>
      <c r="C10" s="37">
        <v>2638</v>
      </c>
      <c r="D10" s="37">
        <v>343992</v>
      </c>
      <c r="E10" s="38">
        <v>766.87829949499996</v>
      </c>
      <c r="F10" s="38">
        <v>498.14492084900002</v>
      </c>
      <c r="G10" s="39">
        <v>1.0002521170000001</v>
      </c>
      <c r="H10" s="40" t="s">
        <v>24</v>
      </c>
      <c r="I10" s="41">
        <v>281</v>
      </c>
      <c r="J10" s="41">
        <v>173101</v>
      </c>
      <c r="K10" s="42">
        <v>162.332973235</v>
      </c>
      <c r="L10" s="42">
        <v>109.435940121</v>
      </c>
      <c r="M10" s="43">
        <v>0.95073138899999998</v>
      </c>
      <c r="N10" s="44" t="s">
        <v>24</v>
      </c>
      <c r="O10" s="40" t="s">
        <v>24</v>
      </c>
      <c r="P10" s="37">
        <v>370</v>
      </c>
      <c r="Q10" s="37">
        <v>343992</v>
      </c>
      <c r="R10" s="38">
        <v>107.560640945</v>
      </c>
      <c r="S10" s="38">
        <v>66.224518677999995</v>
      </c>
      <c r="T10" s="39">
        <v>1.051727791</v>
      </c>
      <c r="U10" s="40" t="s">
        <v>24</v>
      </c>
      <c r="V10" s="41">
        <v>287</v>
      </c>
      <c r="W10" s="41">
        <v>343992</v>
      </c>
      <c r="X10" s="42">
        <v>83.432172840999996</v>
      </c>
      <c r="Y10" s="42">
        <v>51.129213866999997</v>
      </c>
      <c r="Z10" s="43">
        <v>1.15009732</v>
      </c>
      <c r="AA10" s="44" t="s">
        <v>24</v>
      </c>
      <c r="AB10" s="40" t="s">
        <v>24</v>
      </c>
      <c r="AC10" s="37">
        <v>263</v>
      </c>
      <c r="AD10" s="37">
        <v>343992</v>
      </c>
      <c r="AE10" s="38">
        <v>76.455266402000007</v>
      </c>
      <c r="AF10" s="38">
        <v>56.126334858</v>
      </c>
      <c r="AG10" s="39">
        <v>1.1517404630000001</v>
      </c>
      <c r="AH10" s="44" t="s">
        <v>24</v>
      </c>
      <c r="AI10" s="41">
        <v>446</v>
      </c>
      <c r="AJ10" s="41">
        <v>170891</v>
      </c>
      <c r="AK10" s="42">
        <v>260.98507235599999</v>
      </c>
      <c r="AL10" s="42">
        <v>157.721640337</v>
      </c>
      <c r="AM10" s="43">
        <v>0.85196466800000004</v>
      </c>
    </row>
    <row r="11" spans="1:39" ht="15" customHeight="1">
      <c r="A11" s="36" t="s">
        <v>46</v>
      </c>
      <c r="B11" s="36" t="s">
        <v>47</v>
      </c>
      <c r="C11" s="37">
        <v>5522</v>
      </c>
      <c r="D11" s="37">
        <v>825445</v>
      </c>
      <c r="E11" s="38">
        <v>668.97249362499997</v>
      </c>
      <c r="F11" s="38">
        <v>511.69163514100001</v>
      </c>
      <c r="G11" s="39">
        <v>1.0274532970000001</v>
      </c>
      <c r="H11" s="40" t="s">
        <v>24</v>
      </c>
      <c r="I11" s="41">
        <v>658</v>
      </c>
      <c r="J11" s="41">
        <v>424830</v>
      </c>
      <c r="K11" s="42">
        <v>154.88548360499999</v>
      </c>
      <c r="L11" s="42">
        <v>122.7670131</v>
      </c>
      <c r="M11" s="43">
        <v>1.0665458969999999</v>
      </c>
      <c r="N11" s="44" t="s">
        <v>24</v>
      </c>
      <c r="O11" s="40" t="s">
        <v>24</v>
      </c>
      <c r="P11" s="37">
        <v>740</v>
      </c>
      <c r="Q11" s="37">
        <v>825445</v>
      </c>
      <c r="R11" s="38">
        <v>89.648613777999998</v>
      </c>
      <c r="S11" s="38">
        <v>64.761810441999998</v>
      </c>
      <c r="T11" s="39">
        <v>1.0284981630000001</v>
      </c>
      <c r="U11" s="40" t="s">
        <v>24</v>
      </c>
      <c r="V11" s="41">
        <v>537</v>
      </c>
      <c r="W11" s="41">
        <v>825445</v>
      </c>
      <c r="X11" s="42">
        <v>65.055818376999994</v>
      </c>
      <c r="Y11" s="42">
        <v>47.564911524999999</v>
      </c>
      <c r="Z11" s="43">
        <v>1.0699221269999999</v>
      </c>
      <c r="AA11" s="44" t="s">
        <v>24</v>
      </c>
      <c r="AB11" s="40" t="s">
        <v>24</v>
      </c>
      <c r="AC11" s="37">
        <v>608</v>
      </c>
      <c r="AD11" s="37">
        <v>825445</v>
      </c>
      <c r="AE11" s="38">
        <v>73.657239427999997</v>
      </c>
      <c r="AF11" s="38">
        <v>59.480552271000001</v>
      </c>
      <c r="AG11" s="39">
        <v>1.220570682</v>
      </c>
      <c r="AH11" s="44" t="s">
        <v>24</v>
      </c>
      <c r="AI11" s="41">
        <v>922</v>
      </c>
      <c r="AJ11" s="41">
        <v>400615</v>
      </c>
      <c r="AK11" s="42">
        <v>230.14615029399999</v>
      </c>
      <c r="AL11" s="42">
        <v>182.68080483</v>
      </c>
      <c r="AM11" s="43">
        <v>0.98678653599999999</v>
      </c>
    </row>
    <row r="12" spans="1:39" ht="15" customHeight="1">
      <c r="A12" s="36" t="s">
        <v>48</v>
      </c>
      <c r="B12" s="36" t="s">
        <v>49</v>
      </c>
      <c r="C12" s="37">
        <v>5190</v>
      </c>
      <c r="D12" s="37">
        <v>733600</v>
      </c>
      <c r="E12" s="38">
        <v>707.47001090499998</v>
      </c>
      <c r="F12" s="38">
        <v>552.97490782</v>
      </c>
      <c r="G12" s="39">
        <v>1.1103482119999999</v>
      </c>
      <c r="H12" s="40" t="s">
        <v>24</v>
      </c>
      <c r="I12" s="41">
        <v>534</v>
      </c>
      <c r="J12" s="41">
        <v>377992</v>
      </c>
      <c r="K12" s="42">
        <v>141.27283117100001</v>
      </c>
      <c r="L12" s="42">
        <v>115.637858755</v>
      </c>
      <c r="M12" s="43">
        <v>1.0046109350000001</v>
      </c>
      <c r="N12" s="44" t="s">
        <v>24</v>
      </c>
      <c r="O12" s="40" t="s">
        <v>24</v>
      </c>
      <c r="P12" s="37">
        <v>713</v>
      </c>
      <c r="Q12" s="37">
        <v>733600</v>
      </c>
      <c r="R12" s="38">
        <v>97.191930206999999</v>
      </c>
      <c r="S12" s="38">
        <v>73.193572266000004</v>
      </c>
      <c r="T12" s="39">
        <v>1.162405036</v>
      </c>
      <c r="U12" s="40" t="s">
        <v>24</v>
      </c>
      <c r="V12" s="41">
        <v>535</v>
      </c>
      <c r="W12" s="41">
        <v>733600</v>
      </c>
      <c r="X12" s="42">
        <v>72.928026172000003</v>
      </c>
      <c r="Y12" s="42">
        <v>54.548608971</v>
      </c>
      <c r="Z12" s="43">
        <v>1.2270129780000001</v>
      </c>
      <c r="AA12" s="44" t="s">
        <v>24</v>
      </c>
      <c r="AB12" s="40" t="s">
        <v>24</v>
      </c>
      <c r="AC12" s="37">
        <v>563</v>
      </c>
      <c r="AD12" s="37">
        <v>733600</v>
      </c>
      <c r="AE12" s="38">
        <v>76.744820064999999</v>
      </c>
      <c r="AF12" s="38">
        <v>63.720509581999998</v>
      </c>
      <c r="AG12" s="39">
        <v>1.307576727</v>
      </c>
      <c r="AH12" s="44" t="s">
        <v>24</v>
      </c>
      <c r="AI12" s="41">
        <v>777</v>
      </c>
      <c r="AJ12" s="41">
        <v>355608</v>
      </c>
      <c r="AK12" s="42">
        <v>218.49902139400001</v>
      </c>
      <c r="AL12" s="42">
        <v>173.89695661100001</v>
      </c>
      <c r="AM12" s="43">
        <v>0.93933884099999998</v>
      </c>
    </row>
    <row r="13" spans="1:39" ht="15" customHeight="1">
      <c r="A13" s="36" t="s">
        <v>50</v>
      </c>
      <c r="B13" s="36" t="s">
        <v>51</v>
      </c>
      <c r="C13" s="37">
        <v>1051</v>
      </c>
      <c r="D13" s="37">
        <v>216476</v>
      </c>
      <c r="E13" s="38">
        <v>485.50416674399997</v>
      </c>
      <c r="F13" s="38">
        <v>466.52974941000002</v>
      </c>
      <c r="G13" s="39">
        <v>0.93677030500000003</v>
      </c>
      <c r="H13" s="40" t="s">
        <v>24</v>
      </c>
      <c r="I13" s="41">
        <v>126</v>
      </c>
      <c r="J13" s="41">
        <v>106085</v>
      </c>
      <c r="K13" s="42">
        <v>118.77268228299999</v>
      </c>
      <c r="L13" s="42">
        <v>110.784181757</v>
      </c>
      <c r="M13" s="43">
        <v>0.96244432000000002</v>
      </c>
      <c r="N13" s="44" t="s">
        <v>24</v>
      </c>
      <c r="O13" s="40" t="s">
        <v>24</v>
      </c>
      <c r="P13" s="37">
        <v>165</v>
      </c>
      <c r="Q13" s="37">
        <v>216476</v>
      </c>
      <c r="R13" s="38">
        <v>76.220920563999996</v>
      </c>
      <c r="S13" s="38">
        <v>72.807322248999995</v>
      </c>
      <c r="T13" s="39">
        <v>1.156270905</v>
      </c>
      <c r="U13" s="40" t="s">
        <v>24</v>
      </c>
      <c r="V13" s="41">
        <v>96</v>
      </c>
      <c r="W13" s="41">
        <v>216476</v>
      </c>
      <c r="X13" s="42">
        <v>44.346717419000001</v>
      </c>
      <c r="Y13" s="42">
        <v>42.591134422000003</v>
      </c>
      <c r="Z13" s="43">
        <v>0.95804229799999996</v>
      </c>
      <c r="AA13" s="44" t="s">
        <v>24</v>
      </c>
      <c r="AB13" s="40" t="s">
        <v>24</v>
      </c>
      <c r="AC13" s="37">
        <v>114</v>
      </c>
      <c r="AD13" s="37">
        <v>216476</v>
      </c>
      <c r="AE13" s="38">
        <v>52.661726934999997</v>
      </c>
      <c r="AF13" s="38">
        <v>52.189474154999999</v>
      </c>
      <c r="AG13" s="39">
        <v>1.070954113</v>
      </c>
      <c r="AH13" s="44" t="s">
        <v>24</v>
      </c>
      <c r="AI13" s="41">
        <v>183</v>
      </c>
      <c r="AJ13" s="41">
        <v>110391</v>
      </c>
      <c r="AK13" s="42">
        <v>165.77438378100001</v>
      </c>
      <c r="AL13" s="42">
        <v>164.441103666</v>
      </c>
      <c r="AM13" s="43">
        <v>0.88826117900000001</v>
      </c>
    </row>
    <row r="14" spans="1:39" ht="15" customHeight="1">
      <c r="A14" s="36" t="s">
        <v>52</v>
      </c>
      <c r="B14" s="36" t="s">
        <v>53</v>
      </c>
      <c r="C14" s="37">
        <v>1842</v>
      </c>
      <c r="D14" s="37">
        <v>281967</v>
      </c>
      <c r="E14" s="38">
        <v>653.26793560900001</v>
      </c>
      <c r="F14" s="38">
        <v>495.118066091</v>
      </c>
      <c r="G14" s="39">
        <v>0.99417433200000005</v>
      </c>
      <c r="H14" s="40" t="s">
        <v>24</v>
      </c>
      <c r="I14" s="41">
        <v>180</v>
      </c>
      <c r="J14" s="41">
        <v>140060</v>
      </c>
      <c r="K14" s="42">
        <v>128.516350136</v>
      </c>
      <c r="L14" s="42">
        <v>106.287639463</v>
      </c>
      <c r="M14" s="43">
        <v>0.92338033600000002</v>
      </c>
      <c r="N14" s="44" t="s">
        <v>24</v>
      </c>
      <c r="O14" s="40" t="s">
        <v>24</v>
      </c>
      <c r="P14" s="37">
        <v>293</v>
      </c>
      <c r="Q14" s="37">
        <v>281967</v>
      </c>
      <c r="R14" s="38">
        <v>103.91286923600001</v>
      </c>
      <c r="S14" s="38">
        <v>76.426842574000005</v>
      </c>
      <c r="T14" s="39">
        <v>1.213753394</v>
      </c>
      <c r="U14" s="40" t="s">
        <v>24</v>
      </c>
      <c r="V14" s="41">
        <v>152</v>
      </c>
      <c r="W14" s="41">
        <v>281967</v>
      </c>
      <c r="X14" s="42">
        <v>53.907017488000001</v>
      </c>
      <c r="Y14" s="42">
        <v>38.344222670999997</v>
      </c>
      <c r="Z14" s="43">
        <v>0.862512532</v>
      </c>
      <c r="AA14" s="44" t="s">
        <v>24</v>
      </c>
      <c r="AB14" s="40" t="s">
        <v>24</v>
      </c>
      <c r="AC14" s="37">
        <v>178</v>
      </c>
      <c r="AD14" s="37">
        <v>281967</v>
      </c>
      <c r="AE14" s="38">
        <v>63.127954690000003</v>
      </c>
      <c r="AF14" s="38">
        <v>50.190511362000002</v>
      </c>
      <c r="AG14" s="39">
        <v>1.029934396</v>
      </c>
      <c r="AH14" s="44" t="s">
        <v>24</v>
      </c>
      <c r="AI14" s="41">
        <v>348</v>
      </c>
      <c r="AJ14" s="41">
        <v>141907</v>
      </c>
      <c r="AK14" s="42">
        <v>245.231031591</v>
      </c>
      <c r="AL14" s="42">
        <v>181.66889305800001</v>
      </c>
      <c r="AM14" s="43">
        <v>0.98132049399999999</v>
      </c>
    </row>
    <row r="15" spans="1:39" ht="15" customHeight="1">
      <c r="A15" s="36" t="s">
        <v>54</v>
      </c>
      <c r="B15" s="36" t="s">
        <v>55</v>
      </c>
      <c r="C15" s="37">
        <v>1374</v>
      </c>
      <c r="D15" s="37">
        <v>219786</v>
      </c>
      <c r="E15" s="38">
        <v>625.15355846099999</v>
      </c>
      <c r="F15" s="38">
        <v>498.29834665800001</v>
      </c>
      <c r="G15" s="39">
        <v>1.000560189</v>
      </c>
      <c r="H15" s="40" t="s">
        <v>24</v>
      </c>
      <c r="I15" s="41">
        <v>149</v>
      </c>
      <c r="J15" s="41">
        <v>107716</v>
      </c>
      <c r="K15" s="42">
        <v>138.32671098099999</v>
      </c>
      <c r="L15" s="42">
        <v>110.949650972</v>
      </c>
      <c r="M15" s="43">
        <v>0.96388184399999999</v>
      </c>
      <c r="N15" s="44" t="s">
        <v>24</v>
      </c>
      <c r="O15" s="40" t="s">
        <v>24</v>
      </c>
      <c r="P15" s="37">
        <v>181</v>
      </c>
      <c r="Q15" s="37">
        <v>219786</v>
      </c>
      <c r="R15" s="38">
        <v>82.352834119999997</v>
      </c>
      <c r="S15" s="38">
        <v>65.433819428000007</v>
      </c>
      <c r="T15" s="39">
        <v>1.0391705019999999</v>
      </c>
      <c r="U15" s="40" t="s">
        <v>24</v>
      </c>
      <c r="V15" s="41">
        <v>135</v>
      </c>
      <c r="W15" s="41">
        <v>219786</v>
      </c>
      <c r="X15" s="42">
        <v>61.423384564999999</v>
      </c>
      <c r="Y15" s="42">
        <v>47.305130444</v>
      </c>
      <c r="Z15" s="43">
        <v>1.0640786280000001</v>
      </c>
      <c r="AA15" s="44" t="s">
        <v>24</v>
      </c>
      <c r="AB15" s="40" t="s">
        <v>24</v>
      </c>
      <c r="AC15" s="37">
        <v>138</v>
      </c>
      <c r="AD15" s="37">
        <v>219786</v>
      </c>
      <c r="AE15" s="38">
        <v>62.788348665999997</v>
      </c>
      <c r="AF15" s="38">
        <v>52.875832602999999</v>
      </c>
      <c r="AG15" s="39">
        <v>1.0850385309999999</v>
      </c>
      <c r="AH15" s="44" t="s">
        <v>24</v>
      </c>
      <c r="AI15" s="41">
        <v>282</v>
      </c>
      <c r="AJ15" s="41">
        <v>112070</v>
      </c>
      <c r="AK15" s="42">
        <v>251.62844650700001</v>
      </c>
      <c r="AL15" s="42">
        <v>191.87765142699999</v>
      </c>
      <c r="AM15" s="43">
        <v>1.036465124</v>
      </c>
    </row>
    <row r="16" spans="1:39" ht="15" customHeight="1">
      <c r="A16" s="36" t="s">
        <v>56</v>
      </c>
      <c r="B16" s="36" t="s">
        <v>57</v>
      </c>
      <c r="C16" s="37">
        <v>1508</v>
      </c>
      <c r="D16" s="37">
        <v>269106</v>
      </c>
      <c r="E16" s="38">
        <v>560.37397902700002</v>
      </c>
      <c r="F16" s="38">
        <v>505.51462922000002</v>
      </c>
      <c r="G16" s="39">
        <v>1.015050153</v>
      </c>
      <c r="H16" s="40" t="s">
        <v>24</v>
      </c>
      <c r="I16" s="41">
        <v>167</v>
      </c>
      <c r="J16" s="41">
        <v>135476</v>
      </c>
      <c r="K16" s="42">
        <v>123.269066108</v>
      </c>
      <c r="L16" s="42">
        <v>110.83440988700001</v>
      </c>
      <c r="M16" s="43">
        <v>0.96288068000000004</v>
      </c>
      <c r="N16" s="44" t="s">
        <v>24</v>
      </c>
      <c r="O16" s="40" t="s">
        <v>24</v>
      </c>
      <c r="P16" s="37">
        <v>200</v>
      </c>
      <c r="Q16" s="37">
        <v>269106</v>
      </c>
      <c r="R16" s="38">
        <v>74.320156370000007</v>
      </c>
      <c r="S16" s="38">
        <v>67.067428004999996</v>
      </c>
      <c r="T16" s="39">
        <v>1.06511424</v>
      </c>
      <c r="U16" s="40" t="s">
        <v>24</v>
      </c>
      <c r="V16" s="41">
        <v>133</v>
      </c>
      <c r="W16" s="41">
        <v>269106</v>
      </c>
      <c r="X16" s="42">
        <v>49.422903986000001</v>
      </c>
      <c r="Y16" s="42">
        <v>43.137665861000002</v>
      </c>
      <c r="Z16" s="43">
        <v>0.97033594199999995</v>
      </c>
      <c r="AA16" s="44" t="s">
        <v>24</v>
      </c>
      <c r="AB16" s="40" t="s">
        <v>24</v>
      </c>
      <c r="AC16" s="37">
        <v>168</v>
      </c>
      <c r="AD16" s="37">
        <v>269106</v>
      </c>
      <c r="AE16" s="38">
        <v>62.428931349999999</v>
      </c>
      <c r="AF16" s="38">
        <v>58.907806592999997</v>
      </c>
      <c r="AG16" s="39">
        <v>1.208817654</v>
      </c>
      <c r="AH16" s="44" t="s">
        <v>24</v>
      </c>
      <c r="AI16" s="41">
        <v>266</v>
      </c>
      <c r="AJ16" s="41">
        <v>133630</v>
      </c>
      <c r="AK16" s="42">
        <v>199.057097957</v>
      </c>
      <c r="AL16" s="42">
        <v>179.13751656599999</v>
      </c>
      <c r="AM16" s="43">
        <v>0.96764676299999997</v>
      </c>
    </row>
    <row r="17" spans="1:39" ht="15" customHeight="1">
      <c r="A17" s="36" t="s">
        <v>58</v>
      </c>
      <c r="B17" s="36" t="s">
        <v>59</v>
      </c>
      <c r="C17" s="37">
        <v>1996</v>
      </c>
      <c r="D17" s="37">
        <v>247852</v>
      </c>
      <c r="E17" s="38">
        <v>805.31930345499995</v>
      </c>
      <c r="F17" s="38">
        <v>565.10431461500002</v>
      </c>
      <c r="G17" s="39">
        <v>1.134703504</v>
      </c>
      <c r="H17" s="40" t="s">
        <v>24</v>
      </c>
      <c r="I17" s="41">
        <v>201</v>
      </c>
      <c r="J17" s="41">
        <v>123862</v>
      </c>
      <c r="K17" s="42">
        <v>162.27737320599999</v>
      </c>
      <c r="L17" s="42">
        <v>114.90036620799999</v>
      </c>
      <c r="M17" s="43">
        <v>0.99820392300000005</v>
      </c>
      <c r="N17" s="44" t="s">
        <v>24</v>
      </c>
      <c r="O17" s="40" t="s">
        <v>24</v>
      </c>
      <c r="P17" s="37">
        <v>285</v>
      </c>
      <c r="Q17" s="37">
        <v>247852</v>
      </c>
      <c r="R17" s="38">
        <v>114.987976696</v>
      </c>
      <c r="S17" s="38">
        <v>78.229706414999995</v>
      </c>
      <c r="T17" s="39">
        <v>1.2423851159999999</v>
      </c>
      <c r="U17" s="40" t="s">
        <v>24</v>
      </c>
      <c r="V17" s="41">
        <v>175</v>
      </c>
      <c r="W17" s="41">
        <v>247852</v>
      </c>
      <c r="X17" s="42">
        <v>70.606652357000002</v>
      </c>
      <c r="Y17" s="42">
        <v>48.574860002999998</v>
      </c>
      <c r="Z17" s="43">
        <v>1.0926398450000001</v>
      </c>
      <c r="AA17" s="44" t="s">
        <v>24</v>
      </c>
      <c r="AB17" s="40" t="s">
        <v>24</v>
      </c>
      <c r="AC17" s="37">
        <v>236</v>
      </c>
      <c r="AD17" s="37">
        <v>247852</v>
      </c>
      <c r="AE17" s="38">
        <v>95.218114036000003</v>
      </c>
      <c r="AF17" s="38">
        <v>72.953112364999996</v>
      </c>
      <c r="AG17" s="39">
        <v>1.497034354</v>
      </c>
      <c r="AH17" s="44" t="s">
        <v>24</v>
      </c>
      <c r="AI17" s="41">
        <v>407</v>
      </c>
      <c r="AJ17" s="41">
        <v>123990</v>
      </c>
      <c r="AK17" s="42">
        <v>328.25227840999997</v>
      </c>
      <c r="AL17" s="42">
        <v>219.694764515</v>
      </c>
      <c r="AM17" s="43">
        <v>1.1867247679999999</v>
      </c>
    </row>
    <row r="18" spans="1:39" ht="15" customHeight="1">
      <c r="A18" s="36" t="s">
        <v>60</v>
      </c>
      <c r="B18" s="36" t="s">
        <v>61</v>
      </c>
      <c r="C18" s="37">
        <v>2692</v>
      </c>
      <c r="D18" s="37">
        <v>408598</v>
      </c>
      <c r="E18" s="38">
        <v>658.83827135700005</v>
      </c>
      <c r="F18" s="38">
        <v>515.29854173000001</v>
      </c>
      <c r="G18" s="39">
        <v>1.0346957999999999</v>
      </c>
      <c r="H18" s="40" t="s">
        <v>24</v>
      </c>
      <c r="I18" s="41">
        <v>275</v>
      </c>
      <c r="J18" s="41">
        <v>207691</v>
      </c>
      <c r="K18" s="42">
        <v>132.408241089</v>
      </c>
      <c r="L18" s="42">
        <v>104.630446901</v>
      </c>
      <c r="M18" s="43">
        <v>0.90898337399999996</v>
      </c>
      <c r="N18" s="44" t="s">
        <v>24</v>
      </c>
      <c r="O18" s="40" t="s">
        <v>24</v>
      </c>
      <c r="P18" s="37">
        <v>340</v>
      </c>
      <c r="Q18" s="37">
        <v>408598</v>
      </c>
      <c r="R18" s="38">
        <v>83.211371568000004</v>
      </c>
      <c r="S18" s="38">
        <v>64.105268573999993</v>
      </c>
      <c r="T18" s="39">
        <v>1.0180714609999999</v>
      </c>
      <c r="U18" s="40" t="s">
        <v>24</v>
      </c>
      <c r="V18" s="41">
        <v>254</v>
      </c>
      <c r="W18" s="41">
        <v>408598</v>
      </c>
      <c r="X18" s="42">
        <v>62.163789348000002</v>
      </c>
      <c r="Y18" s="42">
        <v>46.748448037000003</v>
      </c>
      <c r="Z18" s="43">
        <v>1.0515566489999999</v>
      </c>
      <c r="AA18" s="44" t="s">
        <v>24</v>
      </c>
      <c r="AB18" s="40" t="s">
        <v>24</v>
      </c>
      <c r="AC18" s="37">
        <v>312</v>
      </c>
      <c r="AD18" s="37">
        <v>408598</v>
      </c>
      <c r="AE18" s="38">
        <v>76.358670380000007</v>
      </c>
      <c r="AF18" s="38">
        <v>62.757862342999999</v>
      </c>
      <c r="AG18" s="39">
        <v>1.287822724</v>
      </c>
      <c r="AH18" s="44" t="s">
        <v>24</v>
      </c>
      <c r="AI18" s="41">
        <v>561</v>
      </c>
      <c r="AJ18" s="41">
        <v>200907</v>
      </c>
      <c r="AK18" s="42">
        <v>279.23367528300003</v>
      </c>
      <c r="AL18" s="42">
        <v>213.91611592999999</v>
      </c>
      <c r="AM18" s="43">
        <v>1.1555102530000001</v>
      </c>
    </row>
    <row r="19" spans="1:39" ht="15" customHeight="1">
      <c r="A19" s="36" t="s">
        <v>62</v>
      </c>
      <c r="B19" s="36" t="s">
        <v>63</v>
      </c>
      <c r="C19" s="37">
        <v>764</v>
      </c>
      <c r="D19" s="37">
        <v>134282</v>
      </c>
      <c r="E19" s="38">
        <v>568.95190718000003</v>
      </c>
      <c r="F19" s="38">
        <v>531.90976354999998</v>
      </c>
      <c r="G19" s="39">
        <v>1.0680503699999999</v>
      </c>
      <c r="H19" s="40" t="s">
        <v>24</v>
      </c>
      <c r="I19" s="41">
        <v>80</v>
      </c>
      <c r="J19" s="41">
        <v>63771</v>
      </c>
      <c r="K19" s="42">
        <v>125.448871744</v>
      </c>
      <c r="L19" s="42">
        <v>121.49504036499999</v>
      </c>
      <c r="M19" s="43">
        <v>1.0554955559999999</v>
      </c>
      <c r="N19" s="44" t="s">
        <v>24</v>
      </c>
      <c r="O19" s="40" t="s">
        <v>24</v>
      </c>
      <c r="P19" s="37">
        <v>96</v>
      </c>
      <c r="Q19" s="37">
        <v>134282</v>
      </c>
      <c r="R19" s="38">
        <v>71.491339121999999</v>
      </c>
      <c r="S19" s="38">
        <v>66.095032703000001</v>
      </c>
      <c r="T19" s="39">
        <v>1.049671392</v>
      </c>
      <c r="U19" s="40" t="s">
        <v>24</v>
      </c>
      <c r="V19" s="41">
        <v>100</v>
      </c>
      <c r="W19" s="41">
        <v>134282</v>
      </c>
      <c r="X19" s="42">
        <v>74.470144919000006</v>
      </c>
      <c r="Y19" s="42">
        <v>69.371863153000007</v>
      </c>
      <c r="Z19" s="43">
        <v>1.560446325</v>
      </c>
      <c r="AA19" s="44" t="s">
        <v>24</v>
      </c>
      <c r="AB19" s="40" t="s">
        <v>24</v>
      </c>
      <c r="AC19" s="37">
        <v>52</v>
      </c>
      <c r="AD19" s="37">
        <v>134282</v>
      </c>
      <c r="AE19" s="38">
        <v>38.724475357999999</v>
      </c>
      <c r="AF19" s="38">
        <v>36.359860535000003</v>
      </c>
      <c r="AG19" s="39">
        <v>0.74612252400000001</v>
      </c>
      <c r="AH19" s="44" t="s">
        <v>24</v>
      </c>
      <c r="AI19" s="41">
        <v>140</v>
      </c>
      <c r="AJ19" s="41">
        <v>70511</v>
      </c>
      <c r="AK19" s="42">
        <v>198.55058076</v>
      </c>
      <c r="AL19" s="42">
        <v>175.34888349400001</v>
      </c>
      <c r="AM19" s="43">
        <v>0.94718171100000004</v>
      </c>
    </row>
    <row r="20" spans="1:39" ht="15" customHeight="1">
      <c r="A20" s="36" t="s">
        <v>64</v>
      </c>
      <c r="B20" s="36" t="s">
        <v>65</v>
      </c>
      <c r="C20" s="37">
        <v>739</v>
      </c>
      <c r="D20" s="37">
        <v>111502</v>
      </c>
      <c r="E20" s="38">
        <v>662.76838083600001</v>
      </c>
      <c r="F20" s="38">
        <v>499.56009325999997</v>
      </c>
      <c r="G20" s="39">
        <v>1.003093719</v>
      </c>
      <c r="H20" s="40" t="s">
        <v>24</v>
      </c>
      <c r="I20" s="41">
        <v>85</v>
      </c>
      <c r="J20" s="41">
        <v>55979</v>
      </c>
      <c r="K20" s="42">
        <v>151.84265528099999</v>
      </c>
      <c r="L20" s="42">
        <v>118.45285006500001</v>
      </c>
      <c r="M20" s="43">
        <v>1.029066343</v>
      </c>
      <c r="N20" s="44" t="s">
        <v>24</v>
      </c>
      <c r="O20" s="40" t="s">
        <v>24</v>
      </c>
      <c r="P20" s="37">
        <v>101</v>
      </c>
      <c r="Q20" s="37">
        <v>111502</v>
      </c>
      <c r="R20" s="38">
        <v>90.581334863999999</v>
      </c>
      <c r="S20" s="38">
        <v>65.428796656000003</v>
      </c>
      <c r="T20" s="39">
        <v>1.039090734</v>
      </c>
      <c r="U20" s="40" t="s">
        <v>24</v>
      </c>
      <c r="V20" s="41">
        <v>80</v>
      </c>
      <c r="W20" s="41">
        <v>111502</v>
      </c>
      <c r="X20" s="42">
        <v>71.747591971000006</v>
      </c>
      <c r="Y20" s="42">
        <v>52.627495881000002</v>
      </c>
      <c r="Z20" s="43">
        <v>1.1837995809999999</v>
      </c>
      <c r="AA20" s="44" t="s">
        <v>24</v>
      </c>
      <c r="AB20" s="40" t="s">
        <v>24</v>
      </c>
      <c r="AC20" s="37">
        <v>57</v>
      </c>
      <c r="AD20" s="37">
        <v>111502</v>
      </c>
      <c r="AE20" s="38">
        <v>51.120159280000003</v>
      </c>
      <c r="AF20" s="38">
        <v>40.021180121999997</v>
      </c>
      <c r="AG20" s="39">
        <v>0.82125463300000001</v>
      </c>
      <c r="AH20" s="44" t="s">
        <v>24</v>
      </c>
      <c r="AI20" s="41">
        <v>126</v>
      </c>
      <c r="AJ20" s="41">
        <v>55523</v>
      </c>
      <c r="AK20" s="42">
        <v>226.93298272800001</v>
      </c>
      <c r="AL20" s="42">
        <v>176.17426739800001</v>
      </c>
      <c r="AM20" s="43">
        <v>0.951640186</v>
      </c>
    </row>
    <row r="21" spans="1:39" ht="15" customHeight="1">
      <c r="A21" s="36" t="s">
        <v>66</v>
      </c>
      <c r="B21" s="36" t="s">
        <v>67</v>
      </c>
      <c r="C21" s="37">
        <v>2019</v>
      </c>
      <c r="D21" s="37">
        <v>341908</v>
      </c>
      <c r="E21" s="38">
        <v>590.509727763</v>
      </c>
      <c r="F21" s="38">
        <v>511.01102879000001</v>
      </c>
      <c r="G21" s="39">
        <v>1.0260866710000001</v>
      </c>
      <c r="H21" s="40" t="s">
        <v>24</v>
      </c>
      <c r="I21" s="41">
        <v>248</v>
      </c>
      <c r="J21" s="41">
        <v>172515</v>
      </c>
      <c r="K21" s="42">
        <v>143.75561545400001</v>
      </c>
      <c r="L21" s="42">
        <v>128.565847945</v>
      </c>
      <c r="M21" s="43">
        <v>1.116923627</v>
      </c>
      <c r="N21" s="44" t="s">
        <v>24</v>
      </c>
      <c r="O21" s="40" t="s">
        <v>24</v>
      </c>
      <c r="P21" s="37">
        <v>241</v>
      </c>
      <c r="Q21" s="37">
        <v>341908</v>
      </c>
      <c r="R21" s="38">
        <v>70.486797617999997</v>
      </c>
      <c r="S21" s="38">
        <v>59.660891030000002</v>
      </c>
      <c r="T21" s="39">
        <v>0.947489213</v>
      </c>
      <c r="U21" s="40" t="s">
        <v>24</v>
      </c>
      <c r="V21" s="41">
        <v>199</v>
      </c>
      <c r="W21" s="41">
        <v>341908</v>
      </c>
      <c r="X21" s="42">
        <v>58.202791394000002</v>
      </c>
      <c r="Y21" s="42">
        <v>49.072065844000001</v>
      </c>
      <c r="Z21" s="43">
        <v>1.1038239620000001</v>
      </c>
      <c r="AA21" s="44" t="s">
        <v>24</v>
      </c>
      <c r="AB21" s="40" t="s">
        <v>24</v>
      </c>
      <c r="AC21" s="37">
        <v>186</v>
      </c>
      <c r="AD21" s="37">
        <v>341908</v>
      </c>
      <c r="AE21" s="38">
        <v>54.400598991999999</v>
      </c>
      <c r="AF21" s="38">
        <v>48.569513014999998</v>
      </c>
      <c r="AG21" s="39">
        <v>0.99667069900000005</v>
      </c>
      <c r="AH21" s="44" t="s">
        <v>24</v>
      </c>
      <c r="AI21" s="41">
        <v>420</v>
      </c>
      <c r="AJ21" s="41">
        <v>169393</v>
      </c>
      <c r="AK21" s="42">
        <v>247.94412992299999</v>
      </c>
      <c r="AL21" s="42">
        <v>213.449763131</v>
      </c>
      <c r="AM21" s="43">
        <v>1.1529911559999999</v>
      </c>
    </row>
    <row r="22" spans="1:39" ht="15" customHeight="1">
      <c r="A22" s="36" t="s">
        <v>68</v>
      </c>
      <c r="B22" s="36" t="s">
        <v>69</v>
      </c>
      <c r="C22" s="37">
        <v>2226</v>
      </c>
      <c r="D22" s="37">
        <v>404665</v>
      </c>
      <c r="E22" s="38">
        <v>550.08463790999997</v>
      </c>
      <c r="F22" s="38">
        <v>522.76224243499996</v>
      </c>
      <c r="G22" s="39">
        <v>1.0496825679999999</v>
      </c>
      <c r="H22" s="40" t="s">
        <v>24</v>
      </c>
      <c r="I22" s="41">
        <v>240</v>
      </c>
      <c r="J22" s="41">
        <v>199850</v>
      </c>
      <c r="K22" s="42">
        <v>120.090067551</v>
      </c>
      <c r="L22" s="42">
        <v>109.31250573</v>
      </c>
      <c r="M22" s="43">
        <v>0.94965904499999998</v>
      </c>
      <c r="N22" s="44" t="s">
        <v>24</v>
      </c>
      <c r="O22" s="40" t="s">
        <v>24</v>
      </c>
      <c r="P22" s="37">
        <v>278</v>
      </c>
      <c r="Q22" s="37">
        <v>404665</v>
      </c>
      <c r="R22" s="38">
        <v>68.698800242000004</v>
      </c>
      <c r="S22" s="38">
        <v>65.108721688000003</v>
      </c>
      <c r="T22" s="39">
        <v>1.034007546</v>
      </c>
      <c r="U22" s="40" t="s">
        <v>24</v>
      </c>
      <c r="V22" s="41">
        <v>205</v>
      </c>
      <c r="W22" s="41">
        <v>404665</v>
      </c>
      <c r="X22" s="42">
        <v>50.659187228999997</v>
      </c>
      <c r="Y22" s="42">
        <v>48.655655838999998</v>
      </c>
      <c r="Z22" s="43">
        <v>1.0944572610000001</v>
      </c>
      <c r="AA22" s="44" t="s">
        <v>24</v>
      </c>
      <c r="AB22" s="40" t="s">
        <v>24</v>
      </c>
      <c r="AC22" s="37">
        <v>260</v>
      </c>
      <c r="AD22" s="37">
        <v>404665</v>
      </c>
      <c r="AE22" s="38">
        <v>64.250676485</v>
      </c>
      <c r="AF22" s="38">
        <v>61.972460922000003</v>
      </c>
      <c r="AG22" s="39">
        <v>1.2717058939999999</v>
      </c>
      <c r="AH22" s="44" t="s">
        <v>24</v>
      </c>
      <c r="AI22" s="41">
        <v>414</v>
      </c>
      <c r="AJ22" s="41">
        <v>204815</v>
      </c>
      <c r="AK22" s="42">
        <v>202.133632791</v>
      </c>
      <c r="AL22" s="42">
        <v>200.45164901499999</v>
      </c>
      <c r="AM22" s="43">
        <v>1.0827792700000001</v>
      </c>
    </row>
    <row r="23" spans="1:39" ht="15" customHeight="1">
      <c r="A23" s="36" t="s">
        <v>70</v>
      </c>
      <c r="B23" s="36" t="s">
        <v>71</v>
      </c>
      <c r="C23" s="37">
        <v>1614</v>
      </c>
      <c r="D23" s="37">
        <v>313436</v>
      </c>
      <c r="E23" s="38">
        <v>514.93765872500001</v>
      </c>
      <c r="F23" s="38">
        <v>514.931295998</v>
      </c>
      <c r="G23" s="39">
        <v>1.033958387</v>
      </c>
      <c r="H23" s="40" t="s">
        <v>24</v>
      </c>
      <c r="I23" s="41">
        <v>199</v>
      </c>
      <c r="J23" s="41">
        <v>158296</v>
      </c>
      <c r="K23" s="42">
        <v>125.71385252899999</v>
      </c>
      <c r="L23" s="42">
        <v>120.225007641</v>
      </c>
      <c r="M23" s="43">
        <v>1.04446207</v>
      </c>
      <c r="N23" s="44" t="s">
        <v>24</v>
      </c>
      <c r="O23" s="40" t="s">
        <v>24</v>
      </c>
      <c r="P23" s="37">
        <v>220</v>
      </c>
      <c r="Q23" s="37">
        <v>313436</v>
      </c>
      <c r="R23" s="38">
        <v>70.189767607999997</v>
      </c>
      <c r="S23" s="38">
        <v>70.112473524999999</v>
      </c>
      <c r="T23" s="39">
        <v>1.1134733530000001</v>
      </c>
      <c r="U23" s="40" t="s">
        <v>24</v>
      </c>
      <c r="V23" s="41">
        <v>134</v>
      </c>
      <c r="W23" s="41">
        <v>313436</v>
      </c>
      <c r="X23" s="42">
        <v>42.751949361000001</v>
      </c>
      <c r="Y23" s="42">
        <v>42.449075438000001</v>
      </c>
      <c r="Z23" s="43">
        <v>0.95484683199999998</v>
      </c>
      <c r="AA23" s="44" t="s">
        <v>24</v>
      </c>
      <c r="AB23" s="40" t="s">
        <v>24</v>
      </c>
      <c r="AC23" s="37">
        <v>157</v>
      </c>
      <c r="AD23" s="37">
        <v>313436</v>
      </c>
      <c r="AE23" s="38">
        <v>50.089970520000001</v>
      </c>
      <c r="AF23" s="38">
        <v>50.436214344</v>
      </c>
      <c r="AG23" s="39">
        <v>1.0349763439999999</v>
      </c>
      <c r="AH23" s="44" t="s">
        <v>24</v>
      </c>
      <c r="AI23" s="41">
        <v>315</v>
      </c>
      <c r="AJ23" s="41">
        <v>155140</v>
      </c>
      <c r="AK23" s="42">
        <v>203.04241330400001</v>
      </c>
      <c r="AL23" s="42">
        <v>214.72577026100001</v>
      </c>
      <c r="AM23" s="43">
        <v>1.159883762</v>
      </c>
    </row>
    <row r="24" spans="1:39" ht="15" customHeight="1">
      <c r="A24" s="36" t="s">
        <v>72</v>
      </c>
      <c r="B24" s="36" t="s">
        <v>73</v>
      </c>
      <c r="C24" s="37">
        <v>2416</v>
      </c>
      <c r="D24" s="37">
        <v>335510</v>
      </c>
      <c r="E24" s="38">
        <v>720.09776161699995</v>
      </c>
      <c r="F24" s="38">
        <v>542.36751041000002</v>
      </c>
      <c r="G24" s="39">
        <v>1.089049046</v>
      </c>
      <c r="H24" s="40" t="s">
        <v>24</v>
      </c>
      <c r="I24" s="41">
        <v>266</v>
      </c>
      <c r="J24" s="41">
        <v>168269</v>
      </c>
      <c r="K24" s="42">
        <v>158.080216796</v>
      </c>
      <c r="L24" s="42">
        <v>120.75276474899999</v>
      </c>
      <c r="M24" s="43">
        <v>1.0490469920000001</v>
      </c>
      <c r="N24" s="44" t="s">
        <v>24</v>
      </c>
      <c r="O24" s="40" t="s">
        <v>24</v>
      </c>
      <c r="P24" s="37">
        <v>299</v>
      </c>
      <c r="Q24" s="37">
        <v>335510</v>
      </c>
      <c r="R24" s="38">
        <v>89.118059074000001</v>
      </c>
      <c r="S24" s="38">
        <v>65.291341254000002</v>
      </c>
      <c r="T24" s="39">
        <v>1.0369077719999999</v>
      </c>
      <c r="U24" s="40" t="s">
        <v>24</v>
      </c>
      <c r="V24" s="41">
        <v>241</v>
      </c>
      <c r="W24" s="41">
        <v>335510</v>
      </c>
      <c r="X24" s="42">
        <v>71.830943935999997</v>
      </c>
      <c r="Y24" s="42">
        <v>51.982709866999997</v>
      </c>
      <c r="Z24" s="43">
        <v>1.169295805</v>
      </c>
      <c r="AA24" s="44" t="s">
        <v>24</v>
      </c>
      <c r="AB24" s="40" t="s">
        <v>24</v>
      </c>
      <c r="AC24" s="37">
        <v>306</v>
      </c>
      <c r="AD24" s="37">
        <v>335510</v>
      </c>
      <c r="AE24" s="38">
        <v>91.204435039000003</v>
      </c>
      <c r="AF24" s="38">
        <v>72.766650999999996</v>
      </c>
      <c r="AG24" s="39">
        <v>1.4932080729999999</v>
      </c>
      <c r="AH24" s="44" t="s">
        <v>24</v>
      </c>
      <c r="AI24" s="41">
        <v>483</v>
      </c>
      <c r="AJ24" s="41">
        <v>167241</v>
      </c>
      <c r="AK24" s="42">
        <v>288.80477873199999</v>
      </c>
      <c r="AL24" s="42">
        <v>207.693999994</v>
      </c>
      <c r="AM24" s="43">
        <v>1.121900262</v>
      </c>
    </row>
    <row r="25" spans="1:39" ht="15" customHeight="1">
      <c r="A25" s="36" t="s">
        <v>74</v>
      </c>
      <c r="B25" s="36" t="s">
        <v>75</v>
      </c>
      <c r="C25" s="37">
        <v>807</v>
      </c>
      <c r="D25" s="37">
        <v>147177</v>
      </c>
      <c r="E25" s="38">
        <v>548.31937055399999</v>
      </c>
      <c r="F25" s="38">
        <v>529.362517293</v>
      </c>
      <c r="G25" s="39">
        <v>1.0629356169999999</v>
      </c>
      <c r="H25" s="40" t="s">
        <v>24</v>
      </c>
      <c r="I25" s="41">
        <v>90</v>
      </c>
      <c r="J25" s="41">
        <v>71696</v>
      </c>
      <c r="K25" s="42">
        <v>125.53001562199999</v>
      </c>
      <c r="L25" s="42">
        <v>119.45026066699999</v>
      </c>
      <c r="M25" s="43">
        <v>1.037731408</v>
      </c>
      <c r="N25" s="44" t="s">
        <v>24</v>
      </c>
      <c r="O25" s="40" t="s">
        <v>24</v>
      </c>
      <c r="P25" s="37">
        <v>113</v>
      </c>
      <c r="Q25" s="37">
        <v>147177</v>
      </c>
      <c r="R25" s="38">
        <v>76.778300956999999</v>
      </c>
      <c r="S25" s="38">
        <v>73.024272710999995</v>
      </c>
      <c r="T25" s="39">
        <v>1.159716349</v>
      </c>
      <c r="U25" s="40" t="s">
        <v>24</v>
      </c>
      <c r="V25" s="41">
        <v>81</v>
      </c>
      <c r="W25" s="41">
        <v>147177</v>
      </c>
      <c r="X25" s="42">
        <v>55.035773253000002</v>
      </c>
      <c r="Y25" s="42">
        <v>53.067218449999999</v>
      </c>
      <c r="Z25" s="43">
        <v>1.1936906730000001</v>
      </c>
      <c r="AA25" s="44" t="s">
        <v>24</v>
      </c>
      <c r="AB25" s="40" t="s">
        <v>24</v>
      </c>
      <c r="AC25" s="37">
        <v>79</v>
      </c>
      <c r="AD25" s="37">
        <v>147177</v>
      </c>
      <c r="AE25" s="38">
        <v>53.676865270999997</v>
      </c>
      <c r="AF25" s="38">
        <v>52.035755489000003</v>
      </c>
      <c r="AG25" s="39">
        <v>1.0677997290000001</v>
      </c>
      <c r="AH25" s="44" t="s">
        <v>24</v>
      </c>
      <c r="AI25" s="41">
        <v>166</v>
      </c>
      <c r="AJ25" s="41">
        <v>75481</v>
      </c>
      <c r="AK25" s="42">
        <v>219.92289450300001</v>
      </c>
      <c r="AL25" s="42">
        <v>223.49801759900001</v>
      </c>
      <c r="AM25" s="43">
        <v>1.207268792</v>
      </c>
    </row>
    <row r="26" spans="1:39" ht="15" customHeight="1">
      <c r="A26" s="36" t="s">
        <v>76</v>
      </c>
      <c r="B26" s="36" t="s">
        <v>77</v>
      </c>
      <c r="C26" s="37">
        <v>2125</v>
      </c>
      <c r="D26" s="37">
        <v>369655</v>
      </c>
      <c r="E26" s="38">
        <v>574.86034275199995</v>
      </c>
      <c r="F26" s="38">
        <v>482.73592145600003</v>
      </c>
      <c r="G26" s="39">
        <v>0.96931155400000002</v>
      </c>
      <c r="H26" s="40" t="s">
        <v>24</v>
      </c>
      <c r="I26" s="41">
        <v>251</v>
      </c>
      <c r="J26" s="41">
        <v>185204</v>
      </c>
      <c r="K26" s="42">
        <v>135.526230535</v>
      </c>
      <c r="L26" s="42">
        <v>113.952717161</v>
      </c>
      <c r="M26" s="43">
        <v>0.98997116399999996</v>
      </c>
      <c r="N26" s="44" t="s">
        <v>24</v>
      </c>
      <c r="O26" s="40" t="s">
        <v>24</v>
      </c>
      <c r="P26" s="37">
        <v>276</v>
      </c>
      <c r="Q26" s="37">
        <v>369655</v>
      </c>
      <c r="R26" s="38">
        <v>74.664213928999999</v>
      </c>
      <c r="S26" s="38">
        <v>60.781201477000003</v>
      </c>
      <c r="T26" s="39">
        <v>0.96528113800000004</v>
      </c>
      <c r="U26" s="40" t="s">
        <v>24</v>
      </c>
      <c r="V26" s="41">
        <v>258</v>
      </c>
      <c r="W26" s="41">
        <v>369655</v>
      </c>
      <c r="X26" s="42">
        <v>69.794808673000006</v>
      </c>
      <c r="Y26" s="42">
        <v>56.774130687000003</v>
      </c>
      <c r="Z26" s="43">
        <v>1.2770737240000001</v>
      </c>
      <c r="AA26" s="44" t="s">
        <v>24</v>
      </c>
      <c r="AB26" s="40" t="s">
        <v>24</v>
      </c>
      <c r="AC26" s="37">
        <v>163</v>
      </c>
      <c r="AD26" s="37">
        <v>369655</v>
      </c>
      <c r="AE26" s="38">
        <v>44.095169820999999</v>
      </c>
      <c r="AF26" s="38">
        <v>38.490090406999997</v>
      </c>
      <c r="AG26" s="39">
        <v>0.78983590599999998</v>
      </c>
      <c r="AH26" s="44" t="s">
        <v>24</v>
      </c>
      <c r="AI26" s="41">
        <v>292</v>
      </c>
      <c r="AJ26" s="41">
        <v>184451</v>
      </c>
      <c r="AK26" s="42">
        <v>158.30762641600001</v>
      </c>
      <c r="AL26" s="42">
        <v>136.27141256499999</v>
      </c>
      <c r="AM26" s="43">
        <v>0.73609701500000002</v>
      </c>
    </row>
    <row r="27" spans="1:39" ht="15" customHeight="1">
      <c r="A27" s="36" t="s">
        <v>78</v>
      </c>
      <c r="B27" s="36" t="s">
        <v>79</v>
      </c>
      <c r="C27" s="37">
        <v>2336</v>
      </c>
      <c r="D27" s="37">
        <v>419243</v>
      </c>
      <c r="E27" s="38">
        <v>557.19475340099996</v>
      </c>
      <c r="F27" s="38">
        <v>498.89561566100002</v>
      </c>
      <c r="G27" s="39">
        <v>1.0017594780000001</v>
      </c>
      <c r="H27" s="40" t="s">
        <v>24</v>
      </c>
      <c r="I27" s="41">
        <v>252</v>
      </c>
      <c r="J27" s="41">
        <v>211616</v>
      </c>
      <c r="K27" s="42">
        <v>119.083623166</v>
      </c>
      <c r="L27" s="42">
        <v>103.29705209399999</v>
      </c>
      <c r="M27" s="43">
        <v>0.897399426</v>
      </c>
      <c r="N27" s="44" t="s">
        <v>24</v>
      </c>
      <c r="O27" s="40" t="s">
        <v>24</v>
      </c>
      <c r="P27" s="37">
        <v>323</v>
      </c>
      <c r="Q27" s="37">
        <v>419243</v>
      </c>
      <c r="R27" s="38">
        <v>77.043623865000001</v>
      </c>
      <c r="S27" s="38">
        <v>67.941741432000001</v>
      </c>
      <c r="T27" s="39">
        <v>1.078999426</v>
      </c>
      <c r="U27" s="40" t="s">
        <v>24</v>
      </c>
      <c r="V27" s="41">
        <v>236</v>
      </c>
      <c r="W27" s="41">
        <v>419243</v>
      </c>
      <c r="X27" s="42">
        <v>56.291935703</v>
      </c>
      <c r="Y27" s="42">
        <v>49.556940236000003</v>
      </c>
      <c r="Z27" s="43">
        <v>1.1147306960000001</v>
      </c>
      <c r="AA27" s="44" t="s">
        <v>24</v>
      </c>
      <c r="AB27" s="40" t="s">
        <v>24</v>
      </c>
      <c r="AC27" s="37">
        <v>238</v>
      </c>
      <c r="AD27" s="37">
        <v>419243</v>
      </c>
      <c r="AE27" s="38">
        <v>56.768986005999999</v>
      </c>
      <c r="AF27" s="38">
        <v>52.162920315999997</v>
      </c>
      <c r="AG27" s="39">
        <v>1.070409215</v>
      </c>
      <c r="AH27" s="44" t="s">
        <v>24</v>
      </c>
      <c r="AI27" s="41">
        <v>360</v>
      </c>
      <c r="AJ27" s="41">
        <v>207627</v>
      </c>
      <c r="AK27" s="42">
        <v>173.38785418099999</v>
      </c>
      <c r="AL27" s="42">
        <v>158.25898130499999</v>
      </c>
      <c r="AM27" s="43">
        <v>0.85486722100000001</v>
      </c>
    </row>
    <row r="28" spans="1:39" ht="15" customHeight="1">
      <c r="A28" s="36" t="s">
        <v>80</v>
      </c>
      <c r="B28" s="36" t="s">
        <v>81</v>
      </c>
      <c r="C28" s="37">
        <v>3297</v>
      </c>
      <c r="D28" s="37">
        <v>607751</v>
      </c>
      <c r="E28" s="38">
        <v>542.49190869300003</v>
      </c>
      <c r="F28" s="38">
        <v>472.78166870500002</v>
      </c>
      <c r="G28" s="39">
        <v>0.94932387200000001</v>
      </c>
      <c r="H28" s="40" t="s">
        <v>24</v>
      </c>
      <c r="I28" s="41">
        <v>363</v>
      </c>
      <c r="J28" s="41">
        <v>303370</v>
      </c>
      <c r="K28" s="42">
        <v>119.65586577400001</v>
      </c>
      <c r="L28" s="42">
        <v>105.057994378</v>
      </c>
      <c r="M28" s="43">
        <v>0.91269771899999996</v>
      </c>
      <c r="N28" s="44" t="s">
        <v>24</v>
      </c>
      <c r="O28" s="40" t="s">
        <v>24</v>
      </c>
      <c r="P28" s="37">
        <v>413</v>
      </c>
      <c r="Q28" s="37">
        <v>607751</v>
      </c>
      <c r="R28" s="38">
        <v>67.955462022999995</v>
      </c>
      <c r="S28" s="38">
        <v>58.095116855000001</v>
      </c>
      <c r="T28" s="39">
        <v>0.92262277100000001</v>
      </c>
      <c r="U28" s="40" t="s">
        <v>24</v>
      </c>
      <c r="V28" s="41">
        <v>312</v>
      </c>
      <c r="W28" s="41">
        <v>607751</v>
      </c>
      <c r="X28" s="42">
        <v>51.336813925000001</v>
      </c>
      <c r="Y28" s="42">
        <v>43.040837385000003</v>
      </c>
      <c r="Z28" s="43">
        <v>0.96815788800000002</v>
      </c>
      <c r="AA28" s="44" t="s">
        <v>24</v>
      </c>
      <c r="AB28" s="40" t="s">
        <v>24</v>
      </c>
      <c r="AC28" s="37">
        <v>338</v>
      </c>
      <c r="AD28" s="37">
        <v>607751</v>
      </c>
      <c r="AE28" s="38">
        <v>55.614881752999999</v>
      </c>
      <c r="AF28" s="38">
        <v>50.159217140999999</v>
      </c>
      <c r="AG28" s="39">
        <v>1.0292922229999999</v>
      </c>
      <c r="AH28" s="44" t="s">
        <v>24</v>
      </c>
      <c r="AI28" s="41">
        <v>549</v>
      </c>
      <c r="AJ28" s="41">
        <v>304381</v>
      </c>
      <c r="AK28" s="42">
        <v>180.366054386</v>
      </c>
      <c r="AL28" s="42">
        <v>166.38602255699999</v>
      </c>
      <c r="AM28" s="43">
        <v>0.89876704399999996</v>
      </c>
    </row>
    <row r="29" spans="1:39" ht="15" customHeight="1">
      <c r="A29" s="36" t="s">
        <v>82</v>
      </c>
      <c r="B29" s="36" t="s">
        <v>83</v>
      </c>
      <c r="C29" s="37">
        <v>1447</v>
      </c>
      <c r="D29" s="37">
        <v>149911</v>
      </c>
      <c r="E29" s="38">
        <v>965.23937536300002</v>
      </c>
      <c r="F29" s="38">
        <v>533.19082574599997</v>
      </c>
      <c r="G29" s="39">
        <v>1.0706226839999999</v>
      </c>
      <c r="H29" s="40" t="s">
        <v>24</v>
      </c>
      <c r="I29" s="41">
        <v>149</v>
      </c>
      <c r="J29" s="41">
        <v>75966</v>
      </c>
      <c r="K29" s="42">
        <v>196.14037859000001</v>
      </c>
      <c r="L29" s="42">
        <v>132.87617197500001</v>
      </c>
      <c r="M29" s="43">
        <v>1.15436983</v>
      </c>
      <c r="N29" s="44" t="s">
        <v>24</v>
      </c>
      <c r="O29" s="40" t="s">
        <v>24</v>
      </c>
      <c r="P29" s="37">
        <v>184</v>
      </c>
      <c r="Q29" s="37">
        <v>149911</v>
      </c>
      <c r="R29" s="38">
        <v>122.739492099</v>
      </c>
      <c r="S29" s="38">
        <v>62.690255092000001</v>
      </c>
      <c r="T29" s="39">
        <v>0.99559928600000003</v>
      </c>
      <c r="U29" s="40" t="s">
        <v>24</v>
      </c>
      <c r="V29" s="41">
        <v>138</v>
      </c>
      <c r="W29" s="41">
        <v>149911</v>
      </c>
      <c r="X29" s="42">
        <v>92.054619074000001</v>
      </c>
      <c r="Y29" s="42">
        <v>48.096200906</v>
      </c>
      <c r="Z29" s="43">
        <v>1.0818729170000001</v>
      </c>
      <c r="AA29" s="44" t="s">
        <v>24</v>
      </c>
      <c r="AB29" s="40" t="s">
        <v>24</v>
      </c>
      <c r="AC29" s="37">
        <v>186</v>
      </c>
      <c r="AD29" s="37">
        <v>149911</v>
      </c>
      <c r="AE29" s="38">
        <v>124.073617013</v>
      </c>
      <c r="AF29" s="38">
        <v>72.868791184000003</v>
      </c>
      <c r="AG29" s="39">
        <v>1.495304041</v>
      </c>
      <c r="AH29" s="44" t="s">
        <v>24</v>
      </c>
      <c r="AI29" s="41">
        <v>299</v>
      </c>
      <c r="AJ29" s="41">
        <v>73945</v>
      </c>
      <c r="AK29" s="42">
        <v>404.354587869</v>
      </c>
      <c r="AL29" s="42">
        <v>209.122104656</v>
      </c>
      <c r="AM29" s="43">
        <v>1.129614452</v>
      </c>
    </row>
    <row r="30" spans="1:39" ht="15" customHeight="1">
      <c r="A30" s="36" t="s">
        <v>84</v>
      </c>
      <c r="B30" s="36" t="s">
        <v>85</v>
      </c>
      <c r="C30" s="37">
        <v>1826</v>
      </c>
      <c r="D30" s="37">
        <v>236234</v>
      </c>
      <c r="E30" s="38">
        <v>772.96240168600002</v>
      </c>
      <c r="F30" s="38">
        <v>539.28563930799999</v>
      </c>
      <c r="G30" s="39">
        <v>1.08286079</v>
      </c>
      <c r="H30" s="40" t="s">
        <v>24</v>
      </c>
      <c r="I30" s="41">
        <v>155</v>
      </c>
      <c r="J30" s="41">
        <v>117613</v>
      </c>
      <c r="K30" s="42">
        <v>131.78815266999999</v>
      </c>
      <c r="L30" s="42">
        <v>94.511207730999999</v>
      </c>
      <c r="M30" s="43">
        <v>0.82107186799999998</v>
      </c>
      <c r="N30" s="44" t="s">
        <v>24</v>
      </c>
      <c r="O30" s="40" t="s">
        <v>24</v>
      </c>
      <c r="P30" s="37">
        <v>259</v>
      </c>
      <c r="Q30" s="37">
        <v>236234</v>
      </c>
      <c r="R30" s="38">
        <v>109.637054785</v>
      </c>
      <c r="S30" s="38">
        <v>73.223323574000005</v>
      </c>
      <c r="T30" s="39">
        <v>1.162877524</v>
      </c>
      <c r="U30" s="40" t="s">
        <v>24</v>
      </c>
      <c r="V30" s="41">
        <v>216</v>
      </c>
      <c r="W30" s="41">
        <v>236234</v>
      </c>
      <c r="X30" s="42">
        <v>91.434763836000002</v>
      </c>
      <c r="Y30" s="42">
        <v>61.388565802999999</v>
      </c>
      <c r="Z30" s="43">
        <v>1.3808705370000001</v>
      </c>
      <c r="AA30" s="44" t="s">
        <v>24</v>
      </c>
      <c r="AB30" s="40" t="s">
        <v>24</v>
      </c>
      <c r="AC30" s="37">
        <v>219</v>
      </c>
      <c r="AD30" s="37">
        <v>236234</v>
      </c>
      <c r="AE30" s="38">
        <v>92.704691111000002</v>
      </c>
      <c r="AF30" s="38">
        <v>68.206386850000001</v>
      </c>
      <c r="AG30" s="39">
        <v>1.399629172</v>
      </c>
      <c r="AH30" s="44" t="s">
        <v>24</v>
      </c>
      <c r="AI30" s="41">
        <v>329</v>
      </c>
      <c r="AJ30" s="41">
        <v>118621</v>
      </c>
      <c r="AK30" s="42">
        <v>277.35392552799999</v>
      </c>
      <c r="AL30" s="42">
        <v>185.14602876199999</v>
      </c>
      <c r="AM30" s="43">
        <v>1.000102931</v>
      </c>
    </row>
    <row r="31" spans="1:39" ht="15" customHeight="1">
      <c r="A31" s="63" t="s">
        <v>698</v>
      </c>
      <c r="B31" s="63" t="s">
        <v>699</v>
      </c>
      <c r="C31" s="37" t="s">
        <v>502</v>
      </c>
      <c r="D31" s="37" t="s">
        <v>502</v>
      </c>
      <c r="E31" s="37" t="s">
        <v>502</v>
      </c>
      <c r="F31" s="37" t="s">
        <v>502</v>
      </c>
      <c r="G31" s="37" t="s">
        <v>502</v>
      </c>
      <c r="H31" s="40"/>
      <c r="I31" s="68" t="s">
        <v>502</v>
      </c>
      <c r="J31" s="68" t="s">
        <v>502</v>
      </c>
      <c r="K31" s="69" t="s">
        <v>502</v>
      </c>
      <c r="L31" s="69" t="s">
        <v>502</v>
      </c>
      <c r="M31" s="70" t="s">
        <v>502</v>
      </c>
      <c r="N31" s="44"/>
      <c r="O31" s="40"/>
      <c r="P31" s="37" t="s">
        <v>502</v>
      </c>
      <c r="Q31" s="37" t="s">
        <v>502</v>
      </c>
      <c r="R31" s="37" t="s">
        <v>502</v>
      </c>
      <c r="S31" s="37" t="s">
        <v>502</v>
      </c>
      <c r="T31" s="37" t="s">
        <v>502</v>
      </c>
      <c r="U31" s="40"/>
      <c r="V31" s="68" t="s">
        <v>502</v>
      </c>
      <c r="W31" s="68" t="s">
        <v>502</v>
      </c>
      <c r="X31" s="69" t="s">
        <v>502</v>
      </c>
      <c r="Y31" s="69" t="s">
        <v>502</v>
      </c>
      <c r="Z31" s="70" t="s">
        <v>502</v>
      </c>
      <c r="AA31" s="44"/>
      <c r="AB31" s="40"/>
      <c r="AC31" s="37" t="s">
        <v>502</v>
      </c>
      <c r="AD31" s="37" t="s">
        <v>502</v>
      </c>
      <c r="AE31" s="37" t="s">
        <v>502</v>
      </c>
      <c r="AF31" s="37" t="s">
        <v>502</v>
      </c>
      <c r="AG31" s="37" t="s">
        <v>502</v>
      </c>
      <c r="AH31" s="44"/>
      <c r="AI31" s="68" t="s">
        <v>502</v>
      </c>
      <c r="AJ31" s="68" t="s">
        <v>502</v>
      </c>
      <c r="AK31" s="69" t="s">
        <v>502</v>
      </c>
      <c r="AL31" s="69" t="s">
        <v>502</v>
      </c>
      <c r="AM31" s="70" t="s">
        <v>502</v>
      </c>
    </row>
    <row r="32" spans="1:39" ht="15" customHeight="1">
      <c r="A32" s="36" t="s">
        <v>86</v>
      </c>
      <c r="B32" s="36" t="s">
        <v>87</v>
      </c>
      <c r="C32" s="37">
        <v>2902</v>
      </c>
      <c r="D32" s="37">
        <v>361323</v>
      </c>
      <c r="E32" s="38">
        <v>803.15949994899995</v>
      </c>
      <c r="F32" s="38">
        <v>515.99412257400002</v>
      </c>
      <c r="G32" s="39">
        <v>1.036092494</v>
      </c>
      <c r="H32" s="40" t="s">
        <v>24</v>
      </c>
      <c r="I32" s="41">
        <v>288</v>
      </c>
      <c r="J32" s="41">
        <v>185819</v>
      </c>
      <c r="K32" s="42">
        <v>154.989532825</v>
      </c>
      <c r="L32" s="42">
        <v>110.792168597</v>
      </c>
      <c r="M32" s="43">
        <v>0.96251370700000005</v>
      </c>
      <c r="N32" s="44" t="s">
        <v>24</v>
      </c>
      <c r="O32" s="40" t="s">
        <v>24</v>
      </c>
      <c r="P32" s="37">
        <v>435</v>
      </c>
      <c r="Q32" s="37">
        <v>361323</v>
      </c>
      <c r="R32" s="38">
        <v>120.39089678800001</v>
      </c>
      <c r="S32" s="38">
        <v>72.012293607000004</v>
      </c>
      <c r="T32" s="39">
        <v>1.1436448610000001</v>
      </c>
      <c r="U32" s="40" t="s">
        <v>24</v>
      </c>
      <c r="V32" s="41">
        <v>272</v>
      </c>
      <c r="W32" s="41">
        <v>361323</v>
      </c>
      <c r="X32" s="42">
        <v>75.278905578000007</v>
      </c>
      <c r="Y32" s="42">
        <v>44.014636183999997</v>
      </c>
      <c r="Z32" s="43">
        <v>0.99006245699999995</v>
      </c>
      <c r="AA32" s="44" t="s">
        <v>24</v>
      </c>
      <c r="AB32" s="40" t="s">
        <v>24</v>
      </c>
      <c r="AC32" s="37">
        <v>367</v>
      </c>
      <c r="AD32" s="37">
        <v>361323</v>
      </c>
      <c r="AE32" s="38">
        <v>101.571170393</v>
      </c>
      <c r="AF32" s="38">
        <v>70.340389533999996</v>
      </c>
      <c r="AG32" s="39">
        <v>1.443419974</v>
      </c>
      <c r="AH32" s="44" t="s">
        <v>24</v>
      </c>
      <c r="AI32" s="41">
        <v>534</v>
      </c>
      <c r="AJ32" s="41">
        <v>175504</v>
      </c>
      <c r="AK32" s="42">
        <v>304.26656942300002</v>
      </c>
      <c r="AL32" s="42">
        <v>190.25305137000001</v>
      </c>
      <c r="AM32" s="43">
        <v>1.027689525</v>
      </c>
    </row>
    <row r="33" spans="1:39" ht="15" customHeight="1">
      <c r="A33" s="36" t="s">
        <v>88</v>
      </c>
      <c r="B33" s="36" t="s">
        <v>89</v>
      </c>
      <c r="C33" s="37">
        <v>1998</v>
      </c>
      <c r="D33" s="37">
        <v>258714</v>
      </c>
      <c r="E33" s="38">
        <v>772.28136088500003</v>
      </c>
      <c r="F33" s="38">
        <v>530.25011957499999</v>
      </c>
      <c r="G33" s="39">
        <v>1.0647178820000001</v>
      </c>
      <c r="H33" s="40" t="s">
        <v>24</v>
      </c>
      <c r="I33" s="41">
        <v>199</v>
      </c>
      <c r="J33" s="41">
        <v>131420</v>
      </c>
      <c r="K33" s="42">
        <v>151.42291888599999</v>
      </c>
      <c r="L33" s="42">
        <v>109.109888965</v>
      </c>
      <c r="M33" s="43">
        <v>0.94789880000000004</v>
      </c>
      <c r="N33" s="44" t="s">
        <v>24</v>
      </c>
      <c r="O33" s="40" t="s">
        <v>24</v>
      </c>
      <c r="P33" s="37">
        <v>269</v>
      </c>
      <c r="Q33" s="37">
        <v>258714</v>
      </c>
      <c r="R33" s="38">
        <v>103.975818858</v>
      </c>
      <c r="S33" s="38">
        <v>68.312586816000007</v>
      </c>
      <c r="T33" s="39">
        <v>1.084888912</v>
      </c>
      <c r="U33" s="40" t="s">
        <v>24</v>
      </c>
      <c r="V33" s="41">
        <v>167</v>
      </c>
      <c r="W33" s="41">
        <v>258714</v>
      </c>
      <c r="X33" s="42">
        <v>64.550043677999994</v>
      </c>
      <c r="Y33" s="42">
        <v>42.005778526</v>
      </c>
      <c r="Z33" s="43">
        <v>0.94487533899999998</v>
      </c>
      <c r="AA33" s="44" t="s">
        <v>24</v>
      </c>
      <c r="AB33" s="40" t="s">
        <v>24</v>
      </c>
      <c r="AC33" s="37">
        <v>255</v>
      </c>
      <c r="AD33" s="37">
        <v>258714</v>
      </c>
      <c r="AE33" s="38">
        <v>98.564437951000002</v>
      </c>
      <c r="AF33" s="38">
        <v>74.173018701000004</v>
      </c>
      <c r="AG33" s="39">
        <v>1.522067442</v>
      </c>
      <c r="AH33" s="44" t="s">
        <v>24</v>
      </c>
      <c r="AI33" s="41">
        <v>419</v>
      </c>
      <c r="AJ33" s="41">
        <v>127294</v>
      </c>
      <c r="AK33" s="42">
        <v>329.15926909400002</v>
      </c>
      <c r="AL33" s="42">
        <v>216.70593577899999</v>
      </c>
      <c r="AM33" s="43">
        <v>1.1705800180000001</v>
      </c>
    </row>
    <row r="34" spans="1:39" ht="15" customHeight="1">
      <c r="A34" s="36" t="s">
        <v>90</v>
      </c>
      <c r="B34" s="36" t="s">
        <v>91</v>
      </c>
      <c r="C34" s="37">
        <v>1516</v>
      </c>
      <c r="D34" s="37">
        <v>291585</v>
      </c>
      <c r="E34" s="38">
        <v>519.91700533300002</v>
      </c>
      <c r="F34" s="38">
        <v>461.18729596499998</v>
      </c>
      <c r="G34" s="39">
        <v>0.926042904</v>
      </c>
      <c r="H34" s="40" t="s">
        <v>24</v>
      </c>
      <c r="I34" s="41">
        <v>176</v>
      </c>
      <c r="J34" s="41">
        <v>147893</v>
      </c>
      <c r="K34" s="42">
        <v>119.004956286</v>
      </c>
      <c r="L34" s="42">
        <v>108.643888875</v>
      </c>
      <c r="M34" s="43">
        <v>0.94385039599999998</v>
      </c>
      <c r="N34" s="44" t="s">
        <v>24</v>
      </c>
      <c r="O34" s="40" t="s">
        <v>24</v>
      </c>
      <c r="P34" s="37">
        <v>216</v>
      </c>
      <c r="Q34" s="37">
        <v>291585</v>
      </c>
      <c r="R34" s="38">
        <v>74.077884664999999</v>
      </c>
      <c r="S34" s="38">
        <v>64.620164704999993</v>
      </c>
      <c r="T34" s="39">
        <v>1.0262486529999999</v>
      </c>
      <c r="U34" s="40" t="s">
        <v>24</v>
      </c>
      <c r="V34" s="41">
        <v>119</v>
      </c>
      <c r="W34" s="41">
        <v>291585</v>
      </c>
      <c r="X34" s="42">
        <v>40.811427199999997</v>
      </c>
      <c r="Y34" s="42">
        <v>35.347410406999998</v>
      </c>
      <c r="Z34" s="43">
        <v>0.79510242600000003</v>
      </c>
      <c r="AA34" s="44" t="s">
        <v>24</v>
      </c>
      <c r="AB34" s="40" t="s">
        <v>24</v>
      </c>
      <c r="AC34" s="37">
        <v>125</v>
      </c>
      <c r="AD34" s="37">
        <v>291585</v>
      </c>
      <c r="AE34" s="38">
        <v>42.869146217999997</v>
      </c>
      <c r="AF34" s="38">
        <v>39.732237269000002</v>
      </c>
      <c r="AG34" s="39">
        <v>0.81532538099999996</v>
      </c>
      <c r="AH34" s="44" t="s">
        <v>24</v>
      </c>
      <c r="AI34" s="41">
        <v>346</v>
      </c>
      <c r="AJ34" s="41">
        <v>143692</v>
      </c>
      <c r="AK34" s="42">
        <v>240.792806837</v>
      </c>
      <c r="AL34" s="42">
        <v>218.356818987</v>
      </c>
      <c r="AM34" s="43">
        <v>1.17949759</v>
      </c>
    </row>
    <row r="35" spans="1:39" ht="15" customHeight="1">
      <c r="A35" s="36" t="s">
        <v>92</v>
      </c>
      <c r="B35" s="36" t="s">
        <v>93</v>
      </c>
      <c r="C35" s="37">
        <v>346</v>
      </c>
      <c r="D35" s="37">
        <v>65866</v>
      </c>
      <c r="E35" s="38">
        <v>525.30896061700003</v>
      </c>
      <c r="F35" s="38">
        <v>438.76263867599999</v>
      </c>
      <c r="G35" s="39">
        <v>0.88101522300000001</v>
      </c>
      <c r="H35" s="40" t="s">
        <v>24</v>
      </c>
      <c r="I35" s="41">
        <v>32</v>
      </c>
      <c r="J35" s="41">
        <v>31455</v>
      </c>
      <c r="K35" s="42">
        <v>101.732633921</v>
      </c>
      <c r="L35" s="42">
        <v>82.388881210999998</v>
      </c>
      <c r="M35" s="43">
        <v>0.71575841900000003</v>
      </c>
      <c r="N35" s="44" t="s">
        <v>24</v>
      </c>
      <c r="O35" s="40" t="s">
        <v>24</v>
      </c>
      <c r="P35" s="37">
        <v>36</v>
      </c>
      <c r="Q35" s="37">
        <v>65866</v>
      </c>
      <c r="R35" s="38">
        <v>54.656423648000001</v>
      </c>
      <c r="S35" s="38">
        <v>46.086029486000001</v>
      </c>
      <c r="T35" s="39">
        <v>0.73190351499999995</v>
      </c>
      <c r="U35" s="40" t="s">
        <v>24</v>
      </c>
      <c r="V35" s="41">
        <v>37</v>
      </c>
      <c r="W35" s="41">
        <v>65866</v>
      </c>
      <c r="X35" s="42">
        <v>56.174657637999999</v>
      </c>
      <c r="Y35" s="42">
        <v>46.146136935000001</v>
      </c>
      <c r="Z35" s="43">
        <v>1.0380083010000001</v>
      </c>
      <c r="AA35" s="44" t="s">
        <v>24</v>
      </c>
      <c r="AB35" s="40" t="s">
        <v>24</v>
      </c>
      <c r="AC35" s="37">
        <v>31</v>
      </c>
      <c r="AD35" s="37">
        <v>65866</v>
      </c>
      <c r="AE35" s="38">
        <v>47.065253697000003</v>
      </c>
      <c r="AF35" s="38">
        <v>42.542872635000002</v>
      </c>
      <c r="AG35" s="39">
        <v>0.87300102499999999</v>
      </c>
      <c r="AH35" s="44" t="s">
        <v>24</v>
      </c>
      <c r="AI35" s="41">
        <v>79</v>
      </c>
      <c r="AJ35" s="41">
        <v>34411</v>
      </c>
      <c r="AK35" s="42">
        <v>229.57775129999999</v>
      </c>
      <c r="AL35" s="42">
        <v>180.682200534</v>
      </c>
      <c r="AM35" s="43">
        <v>0.97599067900000003</v>
      </c>
    </row>
    <row r="36" spans="1:39" ht="15" customHeight="1">
      <c r="A36" s="36" t="s">
        <v>94</v>
      </c>
      <c r="B36" s="36" t="s">
        <v>95</v>
      </c>
      <c r="C36" s="37">
        <v>1422</v>
      </c>
      <c r="D36" s="37">
        <v>208746</v>
      </c>
      <c r="E36" s="38">
        <v>681.21065792900004</v>
      </c>
      <c r="F36" s="38">
        <v>455.56287137300001</v>
      </c>
      <c r="G36" s="39">
        <v>0.91474931800000003</v>
      </c>
      <c r="H36" s="40" t="s">
        <v>24</v>
      </c>
      <c r="I36" s="41">
        <v>130</v>
      </c>
      <c r="J36" s="41">
        <v>103050</v>
      </c>
      <c r="K36" s="42">
        <v>126.15235322700001</v>
      </c>
      <c r="L36" s="42">
        <v>87.971248002999999</v>
      </c>
      <c r="M36" s="43">
        <v>0.76425557</v>
      </c>
      <c r="N36" s="44" t="s">
        <v>24</v>
      </c>
      <c r="O36" s="40" t="s">
        <v>24</v>
      </c>
      <c r="P36" s="37">
        <v>235</v>
      </c>
      <c r="Q36" s="37">
        <v>208746</v>
      </c>
      <c r="R36" s="38">
        <v>112.577007464</v>
      </c>
      <c r="S36" s="38">
        <v>72.867076900000001</v>
      </c>
      <c r="T36" s="39">
        <v>1.1572198840000001</v>
      </c>
      <c r="U36" s="40" t="s">
        <v>24</v>
      </c>
      <c r="V36" s="41">
        <v>130</v>
      </c>
      <c r="W36" s="41">
        <v>208746</v>
      </c>
      <c r="X36" s="42">
        <v>62.276642426999999</v>
      </c>
      <c r="Y36" s="42">
        <v>38.605219380000001</v>
      </c>
      <c r="Z36" s="43">
        <v>0.86838337600000004</v>
      </c>
      <c r="AA36" s="44" t="s">
        <v>24</v>
      </c>
      <c r="AB36" s="40" t="s">
        <v>24</v>
      </c>
      <c r="AC36" s="37">
        <v>149</v>
      </c>
      <c r="AD36" s="37">
        <v>208746</v>
      </c>
      <c r="AE36" s="38">
        <v>71.378613243000004</v>
      </c>
      <c r="AF36" s="38">
        <v>50.682701432999998</v>
      </c>
      <c r="AG36" s="39">
        <v>1.0400343830000001</v>
      </c>
      <c r="AH36" s="44" t="s">
        <v>24</v>
      </c>
      <c r="AI36" s="41">
        <v>312</v>
      </c>
      <c r="AJ36" s="41">
        <v>105696</v>
      </c>
      <c r="AK36" s="42">
        <v>295.18619436900002</v>
      </c>
      <c r="AL36" s="42">
        <v>192.956956601</v>
      </c>
      <c r="AM36" s="43">
        <v>1.0422952050000001</v>
      </c>
    </row>
    <row r="37" spans="1:39" ht="15" customHeight="1">
      <c r="A37" s="36" t="s">
        <v>96</v>
      </c>
      <c r="B37" s="36" t="s">
        <v>97</v>
      </c>
      <c r="C37" s="37">
        <v>999</v>
      </c>
      <c r="D37" s="37">
        <v>183011</v>
      </c>
      <c r="E37" s="38">
        <v>545.86882755700003</v>
      </c>
      <c r="F37" s="38">
        <v>495.42435548600002</v>
      </c>
      <c r="G37" s="39">
        <v>0.99478934699999999</v>
      </c>
      <c r="H37" s="40" t="s">
        <v>24</v>
      </c>
      <c r="I37" s="41">
        <v>107</v>
      </c>
      <c r="J37" s="41">
        <v>93282</v>
      </c>
      <c r="K37" s="42">
        <v>114.70594541299999</v>
      </c>
      <c r="L37" s="42">
        <v>103.119533473</v>
      </c>
      <c r="M37" s="43">
        <v>0.89585722199999995</v>
      </c>
      <c r="N37" s="44" t="s">
        <v>24</v>
      </c>
      <c r="O37" s="40" t="s">
        <v>24</v>
      </c>
      <c r="P37" s="37">
        <v>136</v>
      </c>
      <c r="Q37" s="37">
        <v>183011</v>
      </c>
      <c r="R37" s="38">
        <v>74.312473021000002</v>
      </c>
      <c r="S37" s="38">
        <v>66.483148718999999</v>
      </c>
      <c r="T37" s="39">
        <v>1.0558351580000001</v>
      </c>
      <c r="U37" s="40" t="s">
        <v>24</v>
      </c>
      <c r="V37" s="41">
        <v>80</v>
      </c>
      <c r="W37" s="41">
        <v>183011</v>
      </c>
      <c r="X37" s="42">
        <v>43.713219424000002</v>
      </c>
      <c r="Y37" s="42">
        <v>39.108358893999998</v>
      </c>
      <c r="Z37" s="43">
        <v>0.87970096499999995</v>
      </c>
      <c r="AA37" s="44" t="s">
        <v>24</v>
      </c>
      <c r="AB37" s="40" t="s">
        <v>24</v>
      </c>
      <c r="AC37" s="37">
        <v>103</v>
      </c>
      <c r="AD37" s="37">
        <v>183011</v>
      </c>
      <c r="AE37" s="38">
        <v>56.280770007999998</v>
      </c>
      <c r="AF37" s="38">
        <v>53.593815085999999</v>
      </c>
      <c r="AG37" s="39">
        <v>1.0997718910000001</v>
      </c>
      <c r="AH37" s="44" t="s">
        <v>24</v>
      </c>
      <c r="AI37" s="41">
        <v>210</v>
      </c>
      <c r="AJ37" s="41">
        <v>89729</v>
      </c>
      <c r="AK37" s="42">
        <v>234.03804790000001</v>
      </c>
      <c r="AL37" s="42">
        <v>212.049166638</v>
      </c>
      <c r="AM37" s="43">
        <v>1.145425557</v>
      </c>
    </row>
    <row r="38" spans="1:39" ht="15" customHeight="1">
      <c r="A38" s="36" t="s">
        <v>98</v>
      </c>
      <c r="B38" s="36" t="s">
        <v>99</v>
      </c>
      <c r="C38" s="37">
        <v>1433</v>
      </c>
      <c r="D38" s="37">
        <v>191915</v>
      </c>
      <c r="E38" s="38">
        <v>746.68473021900002</v>
      </c>
      <c r="F38" s="38">
        <v>547.33598189999998</v>
      </c>
      <c r="G38" s="39">
        <v>1.099025508</v>
      </c>
      <c r="H38" s="40" t="s">
        <v>24</v>
      </c>
      <c r="I38" s="41">
        <v>136</v>
      </c>
      <c r="J38" s="41">
        <v>95802</v>
      </c>
      <c r="K38" s="42">
        <v>141.95945804900001</v>
      </c>
      <c r="L38" s="42">
        <v>112.80273164800001</v>
      </c>
      <c r="M38" s="43">
        <v>0.97998059500000001</v>
      </c>
      <c r="N38" s="44" t="s">
        <v>24</v>
      </c>
      <c r="O38" s="40" t="s">
        <v>24</v>
      </c>
      <c r="P38" s="37">
        <v>186</v>
      </c>
      <c r="Q38" s="37">
        <v>191915</v>
      </c>
      <c r="R38" s="38">
        <v>96.917906364999993</v>
      </c>
      <c r="S38" s="38">
        <v>69.102071553000002</v>
      </c>
      <c r="T38" s="39">
        <v>1.097426912</v>
      </c>
      <c r="U38" s="40" t="s">
        <v>24</v>
      </c>
      <c r="V38" s="41">
        <v>112</v>
      </c>
      <c r="W38" s="41">
        <v>191915</v>
      </c>
      <c r="X38" s="42">
        <v>58.359169424000001</v>
      </c>
      <c r="Y38" s="42">
        <v>40.200121891000002</v>
      </c>
      <c r="Z38" s="43">
        <v>0.904259013</v>
      </c>
      <c r="AA38" s="44" t="s">
        <v>24</v>
      </c>
      <c r="AB38" s="40" t="s">
        <v>24</v>
      </c>
      <c r="AC38" s="37">
        <v>142</v>
      </c>
      <c r="AD38" s="37">
        <v>191915</v>
      </c>
      <c r="AE38" s="38">
        <v>73.991089805000001</v>
      </c>
      <c r="AF38" s="38">
        <v>59.890368088000002</v>
      </c>
      <c r="AG38" s="39">
        <v>1.2289803079999999</v>
      </c>
      <c r="AH38" s="44" t="s">
        <v>24</v>
      </c>
      <c r="AI38" s="41">
        <v>354</v>
      </c>
      <c r="AJ38" s="41">
        <v>96113</v>
      </c>
      <c r="AK38" s="42">
        <v>368.31646083300001</v>
      </c>
      <c r="AL38" s="42">
        <v>262.77476290300001</v>
      </c>
      <c r="AM38" s="43">
        <v>1.419429909</v>
      </c>
    </row>
    <row r="39" spans="1:39" ht="15" customHeight="1">
      <c r="A39" s="36" t="s">
        <v>100</v>
      </c>
      <c r="B39" s="36" t="s">
        <v>101</v>
      </c>
      <c r="C39" s="37">
        <v>732</v>
      </c>
      <c r="D39" s="37">
        <v>134231</v>
      </c>
      <c r="E39" s="38">
        <v>545.328575366</v>
      </c>
      <c r="F39" s="38">
        <v>541.26398382299999</v>
      </c>
      <c r="G39" s="39">
        <v>1.086833215</v>
      </c>
      <c r="H39" s="40" t="s">
        <v>24</v>
      </c>
      <c r="I39" s="41">
        <v>75</v>
      </c>
      <c r="J39" s="41">
        <v>65261</v>
      </c>
      <c r="K39" s="42">
        <v>114.923154717</v>
      </c>
      <c r="L39" s="42">
        <v>112.19690954799999</v>
      </c>
      <c r="M39" s="43">
        <v>0.97471747900000005</v>
      </c>
      <c r="N39" s="44" t="s">
        <v>24</v>
      </c>
      <c r="O39" s="40" t="s">
        <v>24</v>
      </c>
      <c r="P39" s="37">
        <v>86</v>
      </c>
      <c r="Q39" s="37">
        <v>134231</v>
      </c>
      <c r="R39" s="38">
        <v>64.068657762000001</v>
      </c>
      <c r="S39" s="38">
        <v>65.309217541999999</v>
      </c>
      <c r="T39" s="39">
        <v>1.037191669</v>
      </c>
      <c r="U39" s="40" t="s">
        <v>24</v>
      </c>
      <c r="V39" s="41">
        <v>91</v>
      </c>
      <c r="W39" s="41">
        <v>134231</v>
      </c>
      <c r="X39" s="42">
        <v>67.793579725000001</v>
      </c>
      <c r="Y39" s="42">
        <v>66.276421001000003</v>
      </c>
      <c r="Z39" s="43">
        <v>1.4908176440000001</v>
      </c>
      <c r="AA39" s="44" t="s">
        <v>24</v>
      </c>
      <c r="AB39" s="40" t="s">
        <v>24</v>
      </c>
      <c r="AC39" s="37">
        <v>89</v>
      </c>
      <c r="AD39" s="37">
        <v>134231</v>
      </c>
      <c r="AE39" s="38">
        <v>66.303610938999995</v>
      </c>
      <c r="AF39" s="38">
        <v>66.136696537000006</v>
      </c>
      <c r="AG39" s="39">
        <v>1.3571580919999999</v>
      </c>
      <c r="AH39" s="44" t="s">
        <v>24</v>
      </c>
      <c r="AI39" s="41">
        <v>146</v>
      </c>
      <c r="AJ39" s="41">
        <v>68970</v>
      </c>
      <c r="AK39" s="42">
        <v>211.68624039400001</v>
      </c>
      <c r="AL39" s="42">
        <v>214.68210303699999</v>
      </c>
      <c r="AM39" s="43">
        <v>1.159647884</v>
      </c>
    </row>
    <row r="40" spans="1:39" ht="15" customHeight="1">
      <c r="A40" s="36" t="s">
        <v>102</v>
      </c>
      <c r="B40" s="36" t="s">
        <v>103</v>
      </c>
      <c r="C40" s="37">
        <v>2456</v>
      </c>
      <c r="D40" s="37">
        <v>384460</v>
      </c>
      <c r="E40" s="38">
        <v>638.81808250500001</v>
      </c>
      <c r="F40" s="38">
        <v>519.340887791</v>
      </c>
      <c r="G40" s="39">
        <v>1.0428126449999999</v>
      </c>
      <c r="H40" s="40" t="s">
        <v>24</v>
      </c>
      <c r="I40" s="41">
        <v>244</v>
      </c>
      <c r="J40" s="41">
        <v>193741</v>
      </c>
      <c r="K40" s="42">
        <v>125.94133404900001</v>
      </c>
      <c r="L40" s="42">
        <v>102.998418531</v>
      </c>
      <c r="M40" s="43">
        <v>0.89480502900000003</v>
      </c>
      <c r="N40" s="44" t="s">
        <v>24</v>
      </c>
      <c r="O40" s="40" t="s">
        <v>24</v>
      </c>
      <c r="P40" s="37">
        <v>333</v>
      </c>
      <c r="Q40" s="37">
        <v>384460</v>
      </c>
      <c r="R40" s="38">
        <v>86.614992457</v>
      </c>
      <c r="S40" s="38">
        <v>69.634999703000005</v>
      </c>
      <c r="T40" s="39">
        <v>1.105890475</v>
      </c>
      <c r="U40" s="40" t="s">
        <v>24</v>
      </c>
      <c r="V40" s="41">
        <v>185</v>
      </c>
      <c r="W40" s="41">
        <v>384460</v>
      </c>
      <c r="X40" s="42">
        <v>48.119440253999997</v>
      </c>
      <c r="Y40" s="42">
        <v>38.141787108000003</v>
      </c>
      <c r="Z40" s="43">
        <v>0.85795896000000005</v>
      </c>
      <c r="AA40" s="44" t="s">
        <v>24</v>
      </c>
      <c r="AB40" s="40" t="s">
        <v>24</v>
      </c>
      <c r="AC40" s="37">
        <v>222</v>
      </c>
      <c r="AD40" s="37">
        <v>384460</v>
      </c>
      <c r="AE40" s="38">
        <v>57.743328304999999</v>
      </c>
      <c r="AF40" s="38">
        <v>48.625956574</v>
      </c>
      <c r="AG40" s="39">
        <v>0.99782895000000005</v>
      </c>
      <c r="AH40" s="44" t="s">
        <v>24</v>
      </c>
      <c r="AI40" s="41">
        <v>630</v>
      </c>
      <c r="AJ40" s="41">
        <v>190719</v>
      </c>
      <c r="AK40" s="42">
        <v>330.32891321800003</v>
      </c>
      <c r="AL40" s="42">
        <v>273.79469573599999</v>
      </c>
      <c r="AM40" s="43">
        <v>1.478956258</v>
      </c>
    </row>
    <row r="41" spans="1:39" ht="15" customHeight="1">
      <c r="A41" s="36" t="s">
        <v>104</v>
      </c>
      <c r="B41" s="36" t="s">
        <v>105</v>
      </c>
      <c r="C41" s="37">
        <v>3725</v>
      </c>
      <c r="D41" s="37">
        <v>594768</v>
      </c>
      <c r="E41" s="38">
        <v>626.294622441</v>
      </c>
      <c r="F41" s="38">
        <v>497.08068016300001</v>
      </c>
      <c r="G41" s="39">
        <v>0.99811517100000002</v>
      </c>
      <c r="H41" s="40" t="s">
        <v>24</v>
      </c>
      <c r="I41" s="41">
        <v>444</v>
      </c>
      <c r="J41" s="41">
        <v>301154</v>
      </c>
      <c r="K41" s="42">
        <v>147.43287487500001</v>
      </c>
      <c r="L41" s="42">
        <v>117.928525034</v>
      </c>
      <c r="M41" s="43">
        <v>1.024511237</v>
      </c>
      <c r="N41" s="44" t="s">
        <v>24</v>
      </c>
      <c r="O41" s="40" t="s">
        <v>24</v>
      </c>
      <c r="P41" s="37">
        <v>460</v>
      </c>
      <c r="Q41" s="37">
        <v>594768</v>
      </c>
      <c r="R41" s="38">
        <v>77.341080891999994</v>
      </c>
      <c r="S41" s="38">
        <v>59.671518048999999</v>
      </c>
      <c r="T41" s="39">
        <v>0.94765798400000001</v>
      </c>
      <c r="U41" s="40" t="s">
        <v>24</v>
      </c>
      <c r="V41" s="41">
        <v>322</v>
      </c>
      <c r="W41" s="41">
        <v>594768</v>
      </c>
      <c r="X41" s="42">
        <v>54.138756624000003</v>
      </c>
      <c r="Y41" s="42">
        <v>41.620259990000001</v>
      </c>
      <c r="Z41" s="43">
        <v>0.93620351000000002</v>
      </c>
      <c r="AA41" s="44" t="s">
        <v>24</v>
      </c>
      <c r="AB41" s="40" t="s">
        <v>24</v>
      </c>
      <c r="AC41" s="37">
        <v>446</v>
      </c>
      <c r="AD41" s="37">
        <v>594768</v>
      </c>
      <c r="AE41" s="38">
        <v>74.987221907999995</v>
      </c>
      <c r="AF41" s="38">
        <v>62.076475557999999</v>
      </c>
      <c r="AG41" s="39">
        <v>1.273840326</v>
      </c>
      <c r="AH41" s="44" t="s">
        <v>24</v>
      </c>
      <c r="AI41" s="41">
        <v>721</v>
      </c>
      <c r="AJ41" s="41">
        <v>293614</v>
      </c>
      <c r="AK41" s="42">
        <v>245.56049779599999</v>
      </c>
      <c r="AL41" s="42">
        <v>201.07231250500001</v>
      </c>
      <c r="AM41" s="43">
        <v>1.0861319060000001</v>
      </c>
    </row>
    <row r="42" spans="1:39" ht="15" customHeight="1">
      <c r="A42" s="36" t="s">
        <v>106</v>
      </c>
      <c r="B42" s="36" t="s">
        <v>107</v>
      </c>
      <c r="C42" s="37">
        <v>2325</v>
      </c>
      <c r="D42" s="37">
        <v>352308</v>
      </c>
      <c r="E42" s="38">
        <v>659.93392145500002</v>
      </c>
      <c r="F42" s="38">
        <v>516.56524244599996</v>
      </c>
      <c r="G42" s="39">
        <v>1.0372392770000001</v>
      </c>
      <c r="H42" s="40" t="s">
        <v>24</v>
      </c>
      <c r="I42" s="41">
        <v>227</v>
      </c>
      <c r="J42" s="41">
        <v>177918</v>
      </c>
      <c r="K42" s="42">
        <v>127.58686586</v>
      </c>
      <c r="L42" s="42">
        <v>103.105571912</v>
      </c>
      <c r="M42" s="43">
        <v>0.89573592999999996</v>
      </c>
      <c r="N42" s="44" t="s">
        <v>24</v>
      </c>
      <c r="O42" s="40" t="s">
        <v>24</v>
      </c>
      <c r="P42" s="37">
        <v>296</v>
      </c>
      <c r="Q42" s="37">
        <v>352308</v>
      </c>
      <c r="R42" s="38">
        <v>84.017393870999996</v>
      </c>
      <c r="S42" s="38">
        <v>64.329234397999997</v>
      </c>
      <c r="T42" s="39">
        <v>1.021628317</v>
      </c>
      <c r="U42" s="40" t="s">
        <v>24</v>
      </c>
      <c r="V42" s="41">
        <v>234</v>
      </c>
      <c r="W42" s="41">
        <v>352308</v>
      </c>
      <c r="X42" s="42">
        <v>66.419155966000005</v>
      </c>
      <c r="Y42" s="42">
        <v>49.447035284000002</v>
      </c>
      <c r="Z42" s="43">
        <v>1.1122585009999999</v>
      </c>
      <c r="AA42" s="44" t="s">
        <v>24</v>
      </c>
      <c r="AB42" s="40" t="s">
        <v>24</v>
      </c>
      <c r="AC42" s="37">
        <v>278</v>
      </c>
      <c r="AD42" s="37">
        <v>352308</v>
      </c>
      <c r="AE42" s="38">
        <v>78.908228027999996</v>
      </c>
      <c r="AF42" s="38">
        <v>66.164016712000006</v>
      </c>
      <c r="AG42" s="39">
        <v>1.3577187150000001</v>
      </c>
      <c r="AH42" s="44" t="s">
        <v>24</v>
      </c>
      <c r="AI42" s="41">
        <v>444</v>
      </c>
      <c r="AJ42" s="41">
        <v>174390</v>
      </c>
      <c r="AK42" s="42">
        <v>254.601754688</v>
      </c>
      <c r="AL42" s="42">
        <v>197.916135102</v>
      </c>
      <c r="AM42" s="43">
        <v>1.0690831890000001</v>
      </c>
    </row>
    <row r="43" spans="1:39" ht="15" customHeight="1">
      <c r="A43" s="36" t="s">
        <v>108</v>
      </c>
      <c r="B43" s="36" t="s">
        <v>109</v>
      </c>
      <c r="C43" s="37">
        <v>4675</v>
      </c>
      <c r="D43" s="37">
        <v>786397</v>
      </c>
      <c r="E43" s="38">
        <v>594.48344792800003</v>
      </c>
      <c r="F43" s="38">
        <v>517.44344599900001</v>
      </c>
      <c r="G43" s="39">
        <v>1.039002669</v>
      </c>
      <c r="H43" s="40" t="s">
        <v>24</v>
      </c>
      <c r="I43" s="41">
        <v>560</v>
      </c>
      <c r="J43" s="41">
        <v>396906</v>
      </c>
      <c r="K43" s="42">
        <v>141.091341527</v>
      </c>
      <c r="L43" s="42">
        <v>124.00629164999999</v>
      </c>
      <c r="M43" s="43">
        <v>1.0773122049999999</v>
      </c>
      <c r="N43" s="44" t="s">
        <v>24</v>
      </c>
      <c r="O43" s="40" t="s">
        <v>24</v>
      </c>
      <c r="P43" s="37">
        <v>629</v>
      </c>
      <c r="Q43" s="37">
        <v>786397</v>
      </c>
      <c r="R43" s="38">
        <v>79.985045721000006</v>
      </c>
      <c r="S43" s="38">
        <v>68.377382738999998</v>
      </c>
      <c r="T43" s="39">
        <v>1.085917952</v>
      </c>
      <c r="U43" s="40" t="s">
        <v>24</v>
      </c>
      <c r="V43" s="41">
        <v>400</v>
      </c>
      <c r="W43" s="41">
        <v>786397</v>
      </c>
      <c r="X43" s="42">
        <v>50.864893940000002</v>
      </c>
      <c r="Y43" s="42">
        <v>43.024622186999999</v>
      </c>
      <c r="Z43" s="43">
        <v>0.96779314500000002</v>
      </c>
      <c r="AA43" s="44" t="s">
        <v>24</v>
      </c>
      <c r="AB43" s="40" t="s">
        <v>24</v>
      </c>
      <c r="AC43" s="37">
        <v>519</v>
      </c>
      <c r="AD43" s="37">
        <v>786397</v>
      </c>
      <c r="AE43" s="38">
        <v>65.997199887999997</v>
      </c>
      <c r="AF43" s="38">
        <v>59.980869181999999</v>
      </c>
      <c r="AG43" s="39">
        <v>1.230837435</v>
      </c>
      <c r="AH43" s="44" t="s">
        <v>24</v>
      </c>
      <c r="AI43" s="41">
        <v>796</v>
      </c>
      <c r="AJ43" s="41">
        <v>389491</v>
      </c>
      <c r="AK43" s="42">
        <v>204.36929223000001</v>
      </c>
      <c r="AL43" s="42">
        <v>192.27746356099999</v>
      </c>
      <c r="AM43" s="43">
        <v>1.0386247879999999</v>
      </c>
    </row>
    <row r="44" spans="1:39" ht="15" customHeight="1">
      <c r="A44" s="36" t="s">
        <v>110</v>
      </c>
      <c r="B44" s="36" t="s">
        <v>111</v>
      </c>
      <c r="C44" s="37">
        <v>2584</v>
      </c>
      <c r="D44" s="37">
        <v>376811</v>
      </c>
      <c r="E44" s="38">
        <v>685.75492753699996</v>
      </c>
      <c r="F44" s="38">
        <v>531.24622426400003</v>
      </c>
      <c r="G44" s="39">
        <v>1.0667180140000001</v>
      </c>
      <c r="H44" s="40" t="s">
        <v>24</v>
      </c>
      <c r="I44" s="41">
        <v>294</v>
      </c>
      <c r="J44" s="41">
        <v>191682</v>
      </c>
      <c r="K44" s="42">
        <v>153.37903402500001</v>
      </c>
      <c r="L44" s="42">
        <v>119.672335283</v>
      </c>
      <c r="M44" s="43">
        <v>1.039660695</v>
      </c>
      <c r="N44" s="44" t="s">
        <v>24</v>
      </c>
      <c r="O44" s="40" t="s">
        <v>24</v>
      </c>
      <c r="P44" s="37">
        <v>276</v>
      </c>
      <c r="Q44" s="37">
        <v>376811</v>
      </c>
      <c r="R44" s="38">
        <v>73.246269350000006</v>
      </c>
      <c r="S44" s="38">
        <v>54.401109052000002</v>
      </c>
      <c r="T44" s="39">
        <v>0.86395732800000002</v>
      </c>
      <c r="U44" s="40" t="s">
        <v>24</v>
      </c>
      <c r="V44" s="41">
        <v>213</v>
      </c>
      <c r="W44" s="41">
        <v>376811</v>
      </c>
      <c r="X44" s="42">
        <v>56.527012216000003</v>
      </c>
      <c r="Y44" s="42">
        <v>42.428275855000003</v>
      </c>
      <c r="Z44" s="43">
        <v>0.95437896799999999</v>
      </c>
      <c r="AA44" s="44" t="s">
        <v>24</v>
      </c>
      <c r="AB44" s="40" t="s">
        <v>24</v>
      </c>
      <c r="AC44" s="37">
        <v>474</v>
      </c>
      <c r="AD44" s="37">
        <v>376811</v>
      </c>
      <c r="AE44" s="38">
        <v>125.792506057</v>
      </c>
      <c r="AF44" s="38">
        <v>102.296745704</v>
      </c>
      <c r="AG44" s="39">
        <v>2.099180386</v>
      </c>
      <c r="AH44" s="44" t="s">
        <v>24</v>
      </c>
      <c r="AI44" s="41">
        <v>431</v>
      </c>
      <c r="AJ44" s="41">
        <v>185129</v>
      </c>
      <c r="AK44" s="42">
        <v>232.81063474699999</v>
      </c>
      <c r="AL44" s="42">
        <v>180.04623137600001</v>
      </c>
      <c r="AM44" s="43">
        <v>0.97255536600000003</v>
      </c>
    </row>
    <row r="45" spans="1:39" ht="15" customHeight="1">
      <c r="A45" s="36" t="s">
        <v>112</v>
      </c>
      <c r="B45" s="36" t="s">
        <v>113</v>
      </c>
      <c r="C45" s="37">
        <v>2200</v>
      </c>
      <c r="D45" s="37">
        <v>352767</v>
      </c>
      <c r="E45" s="38">
        <v>623.64110021600004</v>
      </c>
      <c r="F45" s="38">
        <v>527.87072903299998</v>
      </c>
      <c r="G45" s="39">
        <v>1.0599401749999999</v>
      </c>
      <c r="H45" s="40" t="s">
        <v>24</v>
      </c>
      <c r="I45" s="41">
        <v>235</v>
      </c>
      <c r="J45" s="41">
        <v>178115</v>
      </c>
      <c r="K45" s="42">
        <v>131.937231564</v>
      </c>
      <c r="L45" s="42">
        <v>108.89485878399999</v>
      </c>
      <c r="M45" s="43">
        <v>0.946030712</v>
      </c>
      <c r="N45" s="44" t="s">
        <v>24</v>
      </c>
      <c r="O45" s="40" t="s">
        <v>24</v>
      </c>
      <c r="P45" s="37">
        <v>277</v>
      </c>
      <c r="Q45" s="37">
        <v>352767</v>
      </c>
      <c r="R45" s="38">
        <v>78.522083981999998</v>
      </c>
      <c r="S45" s="38">
        <v>65.628301594999996</v>
      </c>
      <c r="T45" s="39">
        <v>1.0422591210000001</v>
      </c>
      <c r="U45" s="40" t="s">
        <v>24</v>
      </c>
      <c r="V45" s="41">
        <v>190</v>
      </c>
      <c r="W45" s="41">
        <v>352767</v>
      </c>
      <c r="X45" s="42">
        <v>53.859913200000001</v>
      </c>
      <c r="Y45" s="42">
        <v>44.912034341999998</v>
      </c>
      <c r="Z45" s="43">
        <v>1.010248475</v>
      </c>
      <c r="AA45" s="44" t="s">
        <v>24</v>
      </c>
      <c r="AB45" s="40" t="s">
        <v>24</v>
      </c>
      <c r="AC45" s="37">
        <v>353</v>
      </c>
      <c r="AD45" s="37">
        <v>352767</v>
      </c>
      <c r="AE45" s="38">
        <v>100.06604926200001</v>
      </c>
      <c r="AF45" s="38">
        <v>89.553661414000004</v>
      </c>
      <c r="AG45" s="39">
        <v>1.837685923</v>
      </c>
      <c r="AH45" s="44" t="s">
        <v>24</v>
      </c>
      <c r="AI45" s="41">
        <v>407</v>
      </c>
      <c r="AJ45" s="41">
        <v>174652</v>
      </c>
      <c r="AK45" s="42">
        <v>233.03483498599999</v>
      </c>
      <c r="AL45" s="42">
        <v>203.21452929899999</v>
      </c>
      <c r="AM45" s="43">
        <v>1.097703514</v>
      </c>
    </row>
    <row r="46" spans="1:39" ht="15" customHeight="1">
      <c r="A46" s="36" t="s">
        <v>114</v>
      </c>
      <c r="B46" s="36" t="s">
        <v>115</v>
      </c>
      <c r="C46" s="37">
        <v>3436</v>
      </c>
      <c r="D46" s="37">
        <v>423694</v>
      </c>
      <c r="E46" s="38">
        <v>810.96262868999997</v>
      </c>
      <c r="F46" s="38">
        <v>542.81857802499997</v>
      </c>
      <c r="G46" s="39">
        <v>1.089954769</v>
      </c>
      <c r="H46" s="40" t="s">
        <v>24</v>
      </c>
      <c r="I46" s="41">
        <v>356</v>
      </c>
      <c r="J46" s="41">
        <v>216388</v>
      </c>
      <c r="K46" s="42">
        <v>164.51928942500001</v>
      </c>
      <c r="L46" s="42">
        <v>117.837495679</v>
      </c>
      <c r="M46" s="43">
        <v>1.023720414</v>
      </c>
      <c r="N46" s="44" t="s">
        <v>24</v>
      </c>
      <c r="O46" s="40" t="s">
        <v>24</v>
      </c>
      <c r="P46" s="37">
        <v>409</v>
      </c>
      <c r="Q46" s="37">
        <v>423694</v>
      </c>
      <c r="R46" s="38">
        <v>96.531931063000002</v>
      </c>
      <c r="S46" s="38">
        <v>61.363663285999998</v>
      </c>
      <c r="T46" s="39">
        <v>0.97453135599999996</v>
      </c>
      <c r="U46" s="40" t="s">
        <v>24</v>
      </c>
      <c r="V46" s="41">
        <v>331</v>
      </c>
      <c r="W46" s="41">
        <v>423694</v>
      </c>
      <c r="X46" s="42">
        <v>78.122418538000005</v>
      </c>
      <c r="Y46" s="42">
        <v>47.592883362000002</v>
      </c>
      <c r="Z46" s="43">
        <v>1.070551324</v>
      </c>
      <c r="AA46" s="44" t="s">
        <v>24</v>
      </c>
      <c r="AB46" s="40" t="s">
        <v>24</v>
      </c>
      <c r="AC46" s="37">
        <v>489</v>
      </c>
      <c r="AD46" s="37">
        <v>423694</v>
      </c>
      <c r="AE46" s="38">
        <v>115.413482372</v>
      </c>
      <c r="AF46" s="38">
        <v>85.986753897</v>
      </c>
      <c r="AG46" s="39">
        <v>1.7644911969999999</v>
      </c>
      <c r="AH46" s="44" t="s">
        <v>24</v>
      </c>
      <c r="AI46" s="41">
        <v>664</v>
      </c>
      <c r="AJ46" s="41">
        <v>207306</v>
      </c>
      <c r="AK46" s="42">
        <v>320.29946070099999</v>
      </c>
      <c r="AL46" s="42">
        <v>207.75289853000001</v>
      </c>
      <c r="AM46" s="43">
        <v>1.122218414</v>
      </c>
    </row>
    <row r="47" spans="1:39" ht="15" customHeight="1">
      <c r="A47" s="36" t="s">
        <v>116</v>
      </c>
      <c r="B47" s="36" t="s">
        <v>117</v>
      </c>
      <c r="C47" s="37">
        <v>1375</v>
      </c>
      <c r="D47" s="37">
        <v>240725</v>
      </c>
      <c r="E47" s="38">
        <v>571.19119326999999</v>
      </c>
      <c r="F47" s="38">
        <v>526.343140769</v>
      </c>
      <c r="G47" s="39">
        <v>1.056872848</v>
      </c>
      <c r="H47" s="40" t="s">
        <v>24</v>
      </c>
      <c r="I47" s="41">
        <v>142</v>
      </c>
      <c r="J47" s="41">
        <v>118281</v>
      </c>
      <c r="K47" s="42">
        <v>120.05309390399999</v>
      </c>
      <c r="L47" s="42">
        <v>111.86867287699999</v>
      </c>
      <c r="M47" s="43">
        <v>0.97186590299999998</v>
      </c>
      <c r="N47" s="44" t="s">
        <v>24</v>
      </c>
      <c r="O47" s="40" t="s">
        <v>24</v>
      </c>
      <c r="P47" s="37">
        <v>146</v>
      </c>
      <c r="Q47" s="37">
        <v>240725</v>
      </c>
      <c r="R47" s="38">
        <v>60.650119431</v>
      </c>
      <c r="S47" s="38">
        <v>55.149894381000003</v>
      </c>
      <c r="T47" s="39">
        <v>0.875848972</v>
      </c>
      <c r="U47" s="40" t="s">
        <v>24</v>
      </c>
      <c r="V47" s="41">
        <v>147</v>
      </c>
      <c r="W47" s="41">
        <v>240725</v>
      </c>
      <c r="X47" s="42">
        <v>61.065531208000003</v>
      </c>
      <c r="Y47" s="42">
        <v>55.396374987999998</v>
      </c>
      <c r="Z47" s="43">
        <v>1.2460825740000001</v>
      </c>
      <c r="AA47" s="44" t="s">
        <v>24</v>
      </c>
      <c r="AB47" s="40" t="s">
        <v>24</v>
      </c>
      <c r="AC47" s="37">
        <v>93</v>
      </c>
      <c r="AD47" s="37">
        <v>240725</v>
      </c>
      <c r="AE47" s="38">
        <v>38.633295253999997</v>
      </c>
      <c r="AF47" s="38">
        <v>36.955062259000002</v>
      </c>
      <c r="AG47" s="39">
        <v>0.75833636100000001</v>
      </c>
      <c r="AH47" s="44" t="s">
        <v>24</v>
      </c>
      <c r="AI47" s="41">
        <v>330</v>
      </c>
      <c r="AJ47" s="41">
        <v>122444</v>
      </c>
      <c r="AK47" s="42">
        <v>269.51096011200002</v>
      </c>
      <c r="AL47" s="42">
        <v>251.73474026</v>
      </c>
      <c r="AM47" s="43">
        <v>1.3597950400000001</v>
      </c>
    </row>
    <row r="48" spans="1:39" ht="15" customHeight="1">
      <c r="A48" s="36" t="s">
        <v>118</v>
      </c>
      <c r="B48" s="36" t="s">
        <v>119</v>
      </c>
      <c r="C48" s="37">
        <v>492</v>
      </c>
      <c r="D48" s="37">
        <v>73470</v>
      </c>
      <c r="E48" s="38">
        <v>669.66108615799999</v>
      </c>
      <c r="F48" s="38">
        <v>515.62610147400005</v>
      </c>
      <c r="G48" s="39">
        <v>1.0353535250000001</v>
      </c>
      <c r="H48" s="40" t="s">
        <v>24</v>
      </c>
      <c r="I48" s="41">
        <v>47</v>
      </c>
      <c r="J48" s="41">
        <v>35564</v>
      </c>
      <c r="K48" s="42">
        <v>132.15611292299999</v>
      </c>
      <c r="L48" s="42">
        <v>105.549904285</v>
      </c>
      <c r="M48" s="43">
        <v>0.91697121599999998</v>
      </c>
      <c r="N48" s="44" t="s">
        <v>24</v>
      </c>
      <c r="O48" s="40" t="s">
        <v>24</v>
      </c>
      <c r="P48" s="37">
        <v>72</v>
      </c>
      <c r="Q48" s="37">
        <v>73470</v>
      </c>
      <c r="R48" s="38">
        <v>97.999183340000002</v>
      </c>
      <c r="S48" s="38">
        <v>75.030268075999999</v>
      </c>
      <c r="T48" s="39">
        <v>1.191574052</v>
      </c>
      <c r="U48" s="40" t="s">
        <v>24</v>
      </c>
      <c r="V48" s="41">
        <v>39</v>
      </c>
      <c r="W48" s="41">
        <v>73470</v>
      </c>
      <c r="X48" s="42">
        <v>53.082890976000002</v>
      </c>
      <c r="Y48" s="42">
        <v>40.428846096999997</v>
      </c>
      <c r="Z48" s="43">
        <v>0.909403921</v>
      </c>
      <c r="AA48" s="44" t="s">
        <v>24</v>
      </c>
      <c r="AB48" s="40" t="s">
        <v>24</v>
      </c>
      <c r="AC48" s="37">
        <v>46</v>
      </c>
      <c r="AD48" s="37">
        <v>73470</v>
      </c>
      <c r="AE48" s="38">
        <v>62.610589355999998</v>
      </c>
      <c r="AF48" s="38">
        <v>48.672294559999997</v>
      </c>
      <c r="AG48" s="39">
        <v>0.99877982799999998</v>
      </c>
      <c r="AH48" s="44" t="s">
        <v>24</v>
      </c>
      <c r="AI48" s="41">
        <v>119</v>
      </c>
      <c r="AJ48" s="41">
        <v>37906</v>
      </c>
      <c r="AK48" s="42">
        <v>313.93446947699999</v>
      </c>
      <c r="AL48" s="42">
        <v>244.56246367200001</v>
      </c>
      <c r="AM48" s="43">
        <v>1.321052568</v>
      </c>
    </row>
    <row r="49" spans="1:39" ht="15" customHeight="1">
      <c r="A49" s="36" t="s">
        <v>120</v>
      </c>
      <c r="B49" s="36" t="s">
        <v>121</v>
      </c>
      <c r="C49" s="37">
        <v>2607</v>
      </c>
      <c r="D49" s="37">
        <v>453800</v>
      </c>
      <c r="E49" s="38">
        <v>574.48215072699998</v>
      </c>
      <c r="F49" s="38">
        <v>520.23800249999999</v>
      </c>
      <c r="G49" s="39">
        <v>1.0446140100000001</v>
      </c>
      <c r="H49" s="40" t="s">
        <v>24</v>
      </c>
      <c r="I49" s="41">
        <v>309</v>
      </c>
      <c r="J49" s="41">
        <v>226374</v>
      </c>
      <c r="K49" s="42">
        <v>136.49977470900001</v>
      </c>
      <c r="L49" s="42">
        <v>124.753167955</v>
      </c>
      <c r="M49" s="43">
        <v>1.0838007380000001</v>
      </c>
      <c r="N49" s="44" t="s">
        <v>24</v>
      </c>
      <c r="O49" s="40" t="s">
        <v>24</v>
      </c>
      <c r="P49" s="37">
        <v>349</v>
      </c>
      <c r="Q49" s="37">
        <v>453800</v>
      </c>
      <c r="R49" s="38">
        <v>76.906126047000001</v>
      </c>
      <c r="S49" s="38">
        <v>68.803256509999997</v>
      </c>
      <c r="T49" s="39">
        <v>1.092681357</v>
      </c>
      <c r="U49" s="40" t="s">
        <v>24</v>
      </c>
      <c r="V49" s="41">
        <v>226</v>
      </c>
      <c r="W49" s="41">
        <v>453800</v>
      </c>
      <c r="X49" s="42">
        <v>49.801674747</v>
      </c>
      <c r="Y49" s="42">
        <v>44.757254099999997</v>
      </c>
      <c r="Z49" s="43">
        <v>1.006766858</v>
      </c>
      <c r="AA49" s="44" t="s">
        <v>24</v>
      </c>
      <c r="AB49" s="40" t="s">
        <v>24</v>
      </c>
      <c r="AC49" s="37">
        <v>222</v>
      </c>
      <c r="AD49" s="37">
        <v>453800</v>
      </c>
      <c r="AE49" s="38">
        <v>48.920229175999999</v>
      </c>
      <c r="AF49" s="38">
        <v>46.224252706000001</v>
      </c>
      <c r="AG49" s="39">
        <v>0.94854478499999995</v>
      </c>
      <c r="AH49" s="44" t="s">
        <v>24</v>
      </c>
      <c r="AI49" s="41">
        <v>584</v>
      </c>
      <c r="AJ49" s="41">
        <v>227426</v>
      </c>
      <c r="AK49" s="42">
        <v>256.78682296699998</v>
      </c>
      <c r="AL49" s="42">
        <v>240.39228237</v>
      </c>
      <c r="AM49" s="43">
        <v>1.2985265079999999</v>
      </c>
    </row>
    <row r="50" spans="1:39" ht="15" customHeight="1">
      <c r="A50" s="36" t="s">
        <v>122</v>
      </c>
      <c r="B50" s="36" t="s">
        <v>123</v>
      </c>
      <c r="C50" s="37">
        <v>3523</v>
      </c>
      <c r="D50" s="37">
        <v>462758</v>
      </c>
      <c r="E50" s="38">
        <v>761.30504497000004</v>
      </c>
      <c r="F50" s="38">
        <v>514.57005592099995</v>
      </c>
      <c r="G50" s="39">
        <v>1.033233034</v>
      </c>
      <c r="H50" s="40" t="s">
        <v>24</v>
      </c>
      <c r="I50" s="41">
        <v>348</v>
      </c>
      <c r="J50" s="41">
        <v>232735</v>
      </c>
      <c r="K50" s="42">
        <v>149.52628526000001</v>
      </c>
      <c r="L50" s="42">
        <v>107.049076172</v>
      </c>
      <c r="M50" s="43">
        <v>0.92999536299999996</v>
      </c>
      <c r="N50" s="44" t="s">
        <v>24</v>
      </c>
      <c r="O50" s="40" t="s">
        <v>24</v>
      </c>
      <c r="P50" s="37">
        <v>491</v>
      </c>
      <c r="Q50" s="37">
        <v>462758</v>
      </c>
      <c r="R50" s="38">
        <v>106.102973909</v>
      </c>
      <c r="S50" s="38">
        <v>68.538917052000002</v>
      </c>
      <c r="T50" s="39">
        <v>1.088483318</v>
      </c>
      <c r="U50" s="40" t="s">
        <v>24</v>
      </c>
      <c r="V50" s="41">
        <v>373</v>
      </c>
      <c r="W50" s="41">
        <v>462758</v>
      </c>
      <c r="X50" s="42">
        <v>80.603684862999998</v>
      </c>
      <c r="Y50" s="42">
        <v>51.394359186000003</v>
      </c>
      <c r="Z50" s="43">
        <v>1.1560614819999999</v>
      </c>
      <c r="AA50" s="44" t="s">
        <v>24</v>
      </c>
      <c r="AB50" s="40" t="s">
        <v>24</v>
      </c>
      <c r="AC50" s="37">
        <v>373</v>
      </c>
      <c r="AD50" s="37">
        <v>462758</v>
      </c>
      <c r="AE50" s="38">
        <v>80.603684862999998</v>
      </c>
      <c r="AF50" s="38">
        <v>59.931372248000002</v>
      </c>
      <c r="AG50" s="39">
        <v>1.2298217339999999</v>
      </c>
      <c r="AH50" s="44" t="s">
        <v>24</v>
      </c>
      <c r="AI50" s="41">
        <v>657</v>
      </c>
      <c r="AJ50" s="41">
        <v>230023</v>
      </c>
      <c r="AK50" s="42">
        <v>285.623611552</v>
      </c>
      <c r="AL50" s="42">
        <v>183.12360089699999</v>
      </c>
      <c r="AM50" s="43">
        <v>0.98917838700000005</v>
      </c>
    </row>
    <row r="51" spans="1:39" ht="15" customHeight="1">
      <c r="A51" s="36" t="s">
        <v>124</v>
      </c>
      <c r="B51" s="36" t="s">
        <v>125</v>
      </c>
      <c r="C51" s="37">
        <v>1610</v>
      </c>
      <c r="D51" s="37">
        <v>222911</v>
      </c>
      <c r="E51" s="38">
        <v>722.26135094300002</v>
      </c>
      <c r="F51" s="38">
        <v>531.16571632</v>
      </c>
      <c r="G51" s="39">
        <v>1.0665563579999999</v>
      </c>
      <c r="H51" s="40" t="s">
        <v>24</v>
      </c>
      <c r="I51" s="41">
        <v>197</v>
      </c>
      <c r="J51" s="41">
        <v>114698</v>
      </c>
      <c r="K51" s="42">
        <v>171.755392422</v>
      </c>
      <c r="L51" s="42">
        <v>136.58678171299999</v>
      </c>
      <c r="M51" s="43">
        <v>1.186605978</v>
      </c>
      <c r="N51" s="44" t="s">
        <v>24</v>
      </c>
      <c r="O51" s="40" t="s">
        <v>24</v>
      </c>
      <c r="P51" s="37">
        <v>183</v>
      </c>
      <c r="Q51" s="37">
        <v>222911</v>
      </c>
      <c r="R51" s="38">
        <v>82.095544859</v>
      </c>
      <c r="S51" s="38">
        <v>58.229492045999997</v>
      </c>
      <c r="T51" s="39">
        <v>0.92475681600000004</v>
      </c>
      <c r="U51" s="40" t="s">
        <v>24</v>
      </c>
      <c r="V51" s="41">
        <v>130</v>
      </c>
      <c r="W51" s="41">
        <v>222911</v>
      </c>
      <c r="X51" s="42">
        <v>58.319239517</v>
      </c>
      <c r="Y51" s="42">
        <v>38.986116162000002</v>
      </c>
      <c r="Z51" s="43">
        <v>0.87695124400000002</v>
      </c>
      <c r="AA51" s="44" t="s">
        <v>24</v>
      </c>
      <c r="AB51" s="40" t="s">
        <v>24</v>
      </c>
      <c r="AC51" s="37">
        <v>177</v>
      </c>
      <c r="AD51" s="37">
        <v>222911</v>
      </c>
      <c r="AE51" s="38">
        <v>79.403887650000001</v>
      </c>
      <c r="AF51" s="38">
        <v>62.018770228999998</v>
      </c>
      <c r="AG51" s="39">
        <v>1.2726561839999999</v>
      </c>
      <c r="AH51" s="44" t="s">
        <v>24</v>
      </c>
      <c r="AI51" s="41">
        <v>316</v>
      </c>
      <c r="AJ51" s="41">
        <v>108213</v>
      </c>
      <c r="AK51" s="42">
        <v>292.01667082500001</v>
      </c>
      <c r="AL51" s="42">
        <v>207.338371634</v>
      </c>
      <c r="AM51" s="43">
        <v>1.119979265</v>
      </c>
    </row>
    <row r="52" spans="1:39" ht="15" customHeight="1">
      <c r="A52" s="36" t="s">
        <v>126</v>
      </c>
      <c r="B52" s="36" t="s">
        <v>127</v>
      </c>
      <c r="C52" s="37">
        <v>3126</v>
      </c>
      <c r="D52" s="37">
        <v>672308</v>
      </c>
      <c r="E52" s="38">
        <v>464.965462258</v>
      </c>
      <c r="F52" s="38">
        <v>472.571533477</v>
      </c>
      <c r="G52" s="39">
        <v>0.94890193</v>
      </c>
      <c r="H52" s="40" t="s">
        <v>24</v>
      </c>
      <c r="I52" s="41">
        <v>489</v>
      </c>
      <c r="J52" s="41">
        <v>342432</v>
      </c>
      <c r="K52" s="42">
        <v>142.80207457200001</v>
      </c>
      <c r="L52" s="42">
        <v>135.134663816</v>
      </c>
      <c r="M52" s="43">
        <v>1.1739906149999999</v>
      </c>
      <c r="N52" s="44" t="s">
        <v>24</v>
      </c>
      <c r="O52" s="40" t="s">
        <v>24</v>
      </c>
      <c r="P52" s="37">
        <v>404</v>
      </c>
      <c r="Q52" s="37">
        <v>672308</v>
      </c>
      <c r="R52" s="38">
        <v>60.091505679000001</v>
      </c>
      <c r="S52" s="38">
        <v>63.418311058999997</v>
      </c>
      <c r="T52" s="39">
        <v>1.0071617209999999</v>
      </c>
      <c r="U52" s="40" t="s">
        <v>24</v>
      </c>
      <c r="V52" s="41">
        <v>179</v>
      </c>
      <c r="W52" s="41">
        <v>672308</v>
      </c>
      <c r="X52" s="42">
        <v>26.624701773999998</v>
      </c>
      <c r="Y52" s="42">
        <v>28.168303994999999</v>
      </c>
      <c r="Z52" s="43">
        <v>0.63361605799999998</v>
      </c>
      <c r="AA52" s="44" t="s">
        <v>24</v>
      </c>
      <c r="AB52" s="40" t="s">
        <v>24</v>
      </c>
      <c r="AC52" s="37">
        <v>281</v>
      </c>
      <c r="AD52" s="37">
        <v>672308</v>
      </c>
      <c r="AE52" s="38">
        <v>41.796319543999999</v>
      </c>
      <c r="AF52" s="38">
        <v>42.736539999999998</v>
      </c>
      <c r="AG52" s="39">
        <v>0.87697517599999997</v>
      </c>
      <c r="AH52" s="44" t="s">
        <v>24</v>
      </c>
      <c r="AI52" s="41">
        <v>658</v>
      </c>
      <c r="AJ52" s="41">
        <v>329876</v>
      </c>
      <c r="AK52" s="42">
        <v>199.46889134099999</v>
      </c>
      <c r="AL52" s="42">
        <v>206.778447124</v>
      </c>
      <c r="AM52" s="43">
        <v>1.116954722</v>
      </c>
    </row>
    <row r="53" spans="1:39" ht="15" customHeight="1">
      <c r="A53" s="36" t="s">
        <v>128</v>
      </c>
      <c r="B53" s="36" t="s">
        <v>129</v>
      </c>
      <c r="C53" s="37">
        <v>698</v>
      </c>
      <c r="D53" s="37">
        <v>127913</v>
      </c>
      <c r="E53" s="38">
        <v>545.68339418200003</v>
      </c>
      <c r="F53" s="38">
        <v>482.27851329399999</v>
      </c>
      <c r="G53" s="39">
        <v>0.96839310000000001</v>
      </c>
      <c r="H53" s="40" t="s">
        <v>24</v>
      </c>
      <c r="I53" s="41">
        <v>91</v>
      </c>
      <c r="J53" s="41">
        <v>64228</v>
      </c>
      <c r="K53" s="42">
        <v>141.68275518499999</v>
      </c>
      <c r="L53" s="42">
        <v>121.34618897999999</v>
      </c>
      <c r="M53" s="43">
        <v>1.054202401</v>
      </c>
      <c r="N53" s="44" t="s">
        <v>24</v>
      </c>
      <c r="O53" s="40" t="s">
        <v>24</v>
      </c>
      <c r="P53" s="37">
        <v>77</v>
      </c>
      <c r="Q53" s="37">
        <v>127913</v>
      </c>
      <c r="R53" s="38">
        <v>60.197165261000002</v>
      </c>
      <c r="S53" s="38">
        <v>52.845247911000001</v>
      </c>
      <c r="T53" s="39">
        <v>0.83924831700000002</v>
      </c>
      <c r="U53" s="40" t="s">
        <v>24</v>
      </c>
      <c r="V53" s="41">
        <v>42</v>
      </c>
      <c r="W53" s="41">
        <v>127913</v>
      </c>
      <c r="X53" s="42">
        <v>32.834817415000003</v>
      </c>
      <c r="Y53" s="42">
        <v>30.017622887999998</v>
      </c>
      <c r="Z53" s="43">
        <v>0.67521452100000001</v>
      </c>
      <c r="AA53" s="44" t="s">
        <v>24</v>
      </c>
      <c r="AB53" s="40" t="s">
        <v>24</v>
      </c>
      <c r="AC53" s="37">
        <v>68</v>
      </c>
      <c r="AD53" s="37">
        <v>127913</v>
      </c>
      <c r="AE53" s="38">
        <v>53.161132958000003</v>
      </c>
      <c r="AF53" s="38">
        <v>47.474340726000001</v>
      </c>
      <c r="AG53" s="39">
        <v>0.97419721599999998</v>
      </c>
      <c r="AH53" s="44" t="s">
        <v>24</v>
      </c>
      <c r="AI53" s="41">
        <v>151</v>
      </c>
      <c r="AJ53" s="41">
        <v>63685</v>
      </c>
      <c r="AK53" s="42">
        <v>237.104498705</v>
      </c>
      <c r="AL53" s="42">
        <v>194.685486774</v>
      </c>
      <c r="AM53" s="43">
        <v>1.051632203</v>
      </c>
    </row>
    <row r="54" spans="1:39" ht="15" customHeight="1">
      <c r="A54" s="36" t="s">
        <v>130</v>
      </c>
      <c r="B54" s="36" t="s">
        <v>131</v>
      </c>
      <c r="C54" s="37">
        <v>546</v>
      </c>
      <c r="D54" s="37">
        <v>121130</v>
      </c>
      <c r="E54" s="38">
        <v>450.75538677499998</v>
      </c>
      <c r="F54" s="38">
        <v>497.14682872899999</v>
      </c>
      <c r="G54" s="39">
        <v>0.99824799399999997</v>
      </c>
      <c r="H54" s="40" t="s">
        <v>24</v>
      </c>
      <c r="I54" s="41">
        <v>75</v>
      </c>
      <c r="J54" s="41">
        <v>59602</v>
      </c>
      <c r="K54" s="42">
        <v>125.834703533</v>
      </c>
      <c r="L54" s="42">
        <v>125.907535442</v>
      </c>
      <c r="M54" s="43">
        <v>1.093829376</v>
      </c>
      <c r="N54" s="44" t="s">
        <v>24</v>
      </c>
      <c r="O54" s="40" t="s">
        <v>24</v>
      </c>
      <c r="P54" s="37">
        <v>72</v>
      </c>
      <c r="Q54" s="37">
        <v>121130</v>
      </c>
      <c r="R54" s="38">
        <v>59.440270783000003</v>
      </c>
      <c r="S54" s="38">
        <v>70.209740022000005</v>
      </c>
      <c r="T54" s="39">
        <v>1.115018066</v>
      </c>
      <c r="U54" s="40" t="s">
        <v>24</v>
      </c>
      <c r="V54" s="41">
        <v>41</v>
      </c>
      <c r="W54" s="41">
        <v>121130</v>
      </c>
      <c r="X54" s="42">
        <v>33.847931973999998</v>
      </c>
      <c r="Y54" s="42">
        <v>41.147548676</v>
      </c>
      <c r="Z54" s="43">
        <v>0.92557037099999995</v>
      </c>
      <c r="AA54" s="44" t="s">
        <v>24</v>
      </c>
      <c r="AB54" s="40" t="s">
        <v>24</v>
      </c>
      <c r="AC54" s="37">
        <v>62</v>
      </c>
      <c r="AD54" s="37">
        <v>121130</v>
      </c>
      <c r="AE54" s="38">
        <v>51.184677618999999</v>
      </c>
      <c r="AF54" s="38">
        <v>53.520823088</v>
      </c>
      <c r="AG54" s="39">
        <v>1.098274059</v>
      </c>
      <c r="AH54" s="44" t="s">
        <v>24</v>
      </c>
      <c r="AI54" s="41">
        <v>103</v>
      </c>
      <c r="AJ54" s="41">
        <v>61528</v>
      </c>
      <c r="AK54" s="42">
        <v>167.40345858800001</v>
      </c>
      <c r="AL54" s="42">
        <v>172.74161216100001</v>
      </c>
      <c r="AM54" s="43">
        <v>0.933098019</v>
      </c>
    </row>
    <row r="55" spans="1:39" ht="15" customHeight="1">
      <c r="A55" s="36" t="s">
        <v>132</v>
      </c>
      <c r="B55" s="36" t="s">
        <v>133</v>
      </c>
      <c r="C55" s="37">
        <v>407</v>
      </c>
      <c r="D55" s="37">
        <v>132090</v>
      </c>
      <c r="E55" s="38">
        <v>308.1232493</v>
      </c>
      <c r="F55" s="38">
        <v>408.59190951199997</v>
      </c>
      <c r="G55" s="39">
        <v>0.820433784</v>
      </c>
      <c r="H55" s="40" t="s">
        <v>24</v>
      </c>
      <c r="I55" s="41">
        <v>67</v>
      </c>
      <c r="J55" s="41">
        <v>64916</v>
      </c>
      <c r="K55" s="42">
        <v>103.210302545</v>
      </c>
      <c r="L55" s="42">
        <v>117.845520677</v>
      </c>
      <c r="M55" s="43">
        <v>1.023790132</v>
      </c>
      <c r="N55" s="44" t="s">
        <v>24</v>
      </c>
      <c r="O55" s="40" t="s">
        <v>24</v>
      </c>
      <c r="P55" s="37">
        <v>39</v>
      </c>
      <c r="Q55" s="37">
        <v>132090</v>
      </c>
      <c r="R55" s="38">
        <v>29.525323643</v>
      </c>
      <c r="S55" s="38">
        <v>44.310539048000003</v>
      </c>
      <c r="T55" s="39">
        <v>0.703706516</v>
      </c>
      <c r="U55" s="40" t="s">
        <v>24</v>
      </c>
      <c r="V55" s="41">
        <v>29</v>
      </c>
      <c r="W55" s="41">
        <v>132090</v>
      </c>
      <c r="X55" s="42">
        <v>21.954727837</v>
      </c>
      <c r="Y55" s="42">
        <v>35.158508474999998</v>
      </c>
      <c r="Z55" s="43">
        <v>0.79085327800000005</v>
      </c>
      <c r="AA55" s="44" t="s">
        <v>24</v>
      </c>
      <c r="AB55" s="40" t="s">
        <v>24</v>
      </c>
      <c r="AC55" s="37">
        <v>32</v>
      </c>
      <c r="AD55" s="37">
        <v>132090</v>
      </c>
      <c r="AE55" s="38">
        <v>24.225906579</v>
      </c>
      <c r="AF55" s="38">
        <v>30.072227399999999</v>
      </c>
      <c r="AG55" s="39">
        <v>0.61709714699999996</v>
      </c>
      <c r="AH55" s="44" t="s">
        <v>24</v>
      </c>
      <c r="AI55" s="41">
        <v>83</v>
      </c>
      <c r="AJ55" s="41">
        <v>67174</v>
      </c>
      <c r="AK55" s="42">
        <v>123.559710602</v>
      </c>
      <c r="AL55" s="42">
        <v>165.39970477899999</v>
      </c>
      <c r="AM55" s="43">
        <v>0.89343925300000004</v>
      </c>
    </row>
    <row r="56" spans="1:39" ht="15" customHeight="1">
      <c r="A56" s="36" t="s">
        <v>134</v>
      </c>
      <c r="B56" s="36" t="s">
        <v>135</v>
      </c>
      <c r="C56" s="37">
        <v>2757</v>
      </c>
      <c r="D56" s="37">
        <v>620194</v>
      </c>
      <c r="E56" s="38">
        <v>444.53832188000001</v>
      </c>
      <c r="F56" s="38">
        <v>476.83648416300002</v>
      </c>
      <c r="G56" s="39">
        <v>0.95746575499999997</v>
      </c>
      <c r="H56" s="40" t="s">
        <v>24</v>
      </c>
      <c r="I56" s="41">
        <v>302</v>
      </c>
      <c r="J56" s="41">
        <v>311434</v>
      </c>
      <c r="K56" s="42">
        <v>96.970786747999995</v>
      </c>
      <c r="L56" s="42">
        <v>97.183467461999996</v>
      </c>
      <c r="M56" s="43">
        <v>0.844287287</v>
      </c>
      <c r="N56" s="44" t="s">
        <v>24</v>
      </c>
      <c r="O56" s="40" t="s">
        <v>24</v>
      </c>
      <c r="P56" s="37">
        <v>362</v>
      </c>
      <c r="Q56" s="37">
        <v>620194</v>
      </c>
      <c r="R56" s="38">
        <v>58.368832978</v>
      </c>
      <c r="S56" s="38">
        <v>64.156369091000002</v>
      </c>
      <c r="T56" s="39">
        <v>1.0188830010000001</v>
      </c>
      <c r="U56" s="40" t="s">
        <v>24</v>
      </c>
      <c r="V56" s="41">
        <v>243</v>
      </c>
      <c r="W56" s="41">
        <v>620194</v>
      </c>
      <c r="X56" s="42">
        <v>39.181288436000003</v>
      </c>
      <c r="Y56" s="42">
        <v>42.849601036000003</v>
      </c>
      <c r="Z56" s="43">
        <v>0.96385622999999998</v>
      </c>
      <c r="AA56" s="44" t="s">
        <v>24</v>
      </c>
      <c r="AB56" s="40" t="s">
        <v>24</v>
      </c>
      <c r="AC56" s="37">
        <v>215</v>
      </c>
      <c r="AD56" s="37">
        <v>620194</v>
      </c>
      <c r="AE56" s="38">
        <v>34.666572072999998</v>
      </c>
      <c r="AF56" s="38">
        <v>37.132185923999998</v>
      </c>
      <c r="AG56" s="39">
        <v>0.76197102699999997</v>
      </c>
      <c r="AH56" s="44" t="s">
        <v>24</v>
      </c>
      <c r="AI56" s="41">
        <v>486</v>
      </c>
      <c r="AJ56" s="41">
        <v>308760</v>
      </c>
      <c r="AK56" s="42">
        <v>157.40380878400001</v>
      </c>
      <c r="AL56" s="42">
        <v>177.278337061</v>
      </c>
      <c r="AM56" s="43">
        <v>0.95760403699999996</v>
      </c>
    </row>
    <row r="57" spans="1:39" ht="15" customHeight="1">
      <c r="A57" s="36" t="s">
        <v>136</v>
      </c>
      <c r="B57" s="36" t="s">
        <v>137</v>
      </c>
      <c r="C57" s="37">
        <v>934</v>
      </c>
      <c r="D57" s="37">
        <v>341176</v>
      </c>
      <c r="E57" s="38">
        <v>273.75899828799999</v>
      </c>
      <c r="F57" s="38">
        <v>439.95406766799999</v>
      </c>
      <c r="G57" s="39">
        <v>0.88340755699999995</v>
      </c>
      <c r="H57" s="40" t="s">
        <v>24</v>
      </c>
      <c r="I57" s="41">
        <v>118</v>
      </c>
      <c r="J57" s="41">
        <v>168261</v>
      </c>
      <c r="K57" s="42">
        <v>70.129144603</v>
      </c>
      <c r="L57" s="42">
        <v>93.405720838999997</v>
      </c>
      <c r="M57" s="43">
        <v>0.81146788400000003</v>
      </c>
      <c r="N57" s="44" t="s">
        <v>24</v>
      </c>
      <c r="O57" s="40" t="s">
        <v>24</v>
      </c>
      <c r="P57" s="37">
        <v>109</v>
      </c>
      <c r="Q57" s="37">
        <v>341176</v>
      </c>
      <c r="R57" s="38">
        <v>31.948319929</v>
      </c>
      <c r="S57" s="38">
        <v>58.098668308999997</v>
      </c>
      <c r="T57" s="39">
        <v>0.92267917200000005</v>
      </c>
      <c r="U57" s="40" t="s">
        <v>24</v>
      </c>
      <c r="V57" s="41">
        <v>91</v>
      </c>
      <c r="W57" s="41">
        <v>341176</v>
      </c>
      <c r="X57" s="42">
        <v>26.672450583</v>
      </c>
      <c r="Y57" s="42">
        <v>49.324732851</v>
      </c>
      <c r="Z57" s="43">
        <v>1.1095074380000001</v>
      </c>
      <c r="AA57" s="44" t="s">
        <v>24</v>
      </c>
      <c r="AB57" s="40" t="s">
        <v>24</v>
      </c>
      <c r="AC57" s="37">
        <v>84</v>
      </c>
      <c r="AD57" s="37">
        <v>341176</v>
      </c>
      <c r="AE57" s="38">
        <v>24.620723614999999</v>
      </c>
      <c r="AF57" s="38">
        <v>33.573666989000003</v>
      </c>
      <c r="AG57" s="39">
        <v>0.68894843900000002</v>
      </c>
      <c r="AH57" s="44" t="s">
        <v>24</v>
      </c>
      <c r="AI57" s="41">
        <v>152</v>
      </c>
      <c r="AJ57" s="41">
        <v>172915</v>
      </c>
      <c r="AK57" s="42">
        <v>87.904461729999994</v>
      </c>
      <c r="AL57" s="42">
        <v>167.041880475</v>
      </c>
      <c r="AM57" s="43">
        <v>0.90230979</v>
      </c>
    </row>
    <row r="58" spans="1:39" ht="15" customHeight="1">
      <c r="A58" s="36" t="s">
        <v>138</v>
      </c>
      <c r="B58" s="36" t="s">
        <v>139</v>
      </c>
      <c r="C58" s="37">
        <v>1800</v>
      </c>
      <c r="D58" s="37">
        <v>512626</v>
      </c>
      <c r="E58" s="38">
        <v>351.13318481699997</v>
      </c>
      <c r="F58" s="38">
        <v>475.23319711900001</v>
      </c>
      <c r="G58" s="39">
        <v>0.95424642900000001</v>
      </c>
      <c r="H58" s="40" t="s">
        <v>24</v>
      </c>
      <c r="I58" s="41">
        <v>220</v>
      </c>
      <c r="J58" s="41">
        <v>259539</v>
      </c>
      <c r="K58" s="42">
        <v>84.765680688000003</v>
      </c>
      <c r="L58" s="42">
        <v>100.355353716</v>
      </c>
      <c r="M58" s="43">
        <v>0.87184324199999996</v>
      </c>
      <c r="N58" s="44" t="s">
        <v>24</v>
      </c>
      <c r="O58" s="40" t="s">
        <v>24</v>
      </c>
      <c r="P58" s="37">
        <v>221</v>
      </c>
      <c r="Q58" s="37">
        <v>512626</v>
      </c>
      <c r="R58" s="38">
        <v>43.111352136000001</v>
      </c>
      <c r="S58" s="38">
        <v>60.470944070999998</v>
      </c>
      <c r="T58" s="39">
        <v>0.960353864</v>
      </c>
      <c r="U58" s="40" t="s">
        <v>24</v>
      </c>
      <c r="V58" s="41">
        <v>224</v>
      </c>
      <c r="W58" s="41">
        <v>512626</v>
      </c>
      <c r="X58" s="42">
        <v>43.696574110999997</v>
      </c>
      <c r="Y58" s="42">
        <v>66.157222368999996</v>
      </c>
      <c r="Z58" s="43">
        <v>1.488136398</v>
      </c>
      <c r="AA58" s="44" t="s">
        <v>24</v>
      </c>
      <c r="AB58" s="40" t="s">
        <v>24</v>
      </c>
      <c r="AC58" s="37">
        <v>106</v>
      </c>
      <c r="AD58" s="37">
        <v>512626</v>
      </c>
      <c r="AE58" s="38">
        <v>20.677843106000001</v>
      </c>
      <c r="AF58" s="38">
        <v>26.144285455999999</v>
      </c>
      <c r="AG58" s="39">
        <v>0.53649381399999996</v>
      </c>
      <c r="AH58" s="44" t="s">
        <v>24</v>
      </c>
      <c r="AI58" s="41">
        <v>265</v>
      </c>
      <c r="AJ58" s="41">
        <v>253087</v>
      </c>
      <c r="AK58" s="42">
        <v>104.707077013</v>
      </c>
      <c r="AL58" s="42">
        <v>156.752714658</v>
      </c>
      <c r="AM58" s="43">
        <v>0.84673082399999999</v>
      </c>
    </row>
    <row r="59" spans="1:39" ht="15" customHeight="1">
      <c r="A59" s="36" t="s">
        <v>140</v>
      </c>
      <c r="B59" s="36" t="s">
        <v>141</v>
      </c>
      <c r="C59" s="37">
        <v>993</v>
      </c>
      <c r="D59" s="37">
        <v>195447</v>
      </c>
      <c r="E59" s="38">
        <v>508.06612534300001</v>
      </c>
      <c r="F59" s="38">
        <v>468.64347069500002</v>
      </c>
      <c r="G59" s="39">
        <v>0.94101456100000003</v>
      </c>
      <c r="H59" s="40" t="s">
        <v>24</v>
      </c>
      <c r="I59" s="41">
        <v>108</v>
      </c>
      <c r="J59" s="41">
        <v>98361</v>
      </c>
      <c r="K59" s="42">
        <v>109.79961570099999</v>
      </c>
      <c r="L59" s="42">
        <v>100.643133672</v>
      </c>
      <c r="M59" s="43">
        <v>0.87434334800000002</v>
      </c>
      <c r="N59" s="44" t="s">
        <v>24</v>
      </c>
      <c r="O59" s="40" t="s">
        <v>24</v>
      </c>
      <c r="P59" s="37">
        <v>108</v>
      </c>
      <c r="Q59" s="37">
        <v>195447</v>
      </c>
      <c r="R59" s="38">
        <v>55.257947166999998</v>
      </c>
      <c r="S59" s="38">
        <v>50.057188826999997</v>
      </c>
      <c r="T59" s="39">
        <v>0.79497046800000004</v>
      </c>
      <c r="U59" s="40" t="s">
        <v>24</v>
      </c>
      <c r="V59" s="41">
        <v>114</v>
      </c>
      <c r="W59" s="41">
        <v>195447</v>
      </c>
      <c r="X59" s="42">
        <v>58.327833120999998</v>
      </c>
      <c r="Y59" s="42">
        <v>53.855112935999998</v>
      </c>
      <c r="Z59" s="43">
        <v>1.211413522</v>
      </c>
      <c r="AA59" s="44" t="s">
        <v>24</v>
      </c>
      <c r="AB59" s="40" t="s">
        <v>24</v>
      </c>
      <c r="AC59" s="37">
        <v>60</v>
      </c>
      <c r="AD59" s="37">
        <v>195447</v>
      </c>
      <c r="AE59" s="38">
        <v>30.698859537000001</v>
      </c>
      <c r="AF59" s="38">
        <v>28.4383461</v>
      </c>
      <c r="AG59" s="39">
        <v>0.58356908600000001</v>
      </c>
      <c r="AH59" s="44" t="s">
        <v>24</v>
      </c>
      <c r="AI59" s="41">
        <v>170</v>
      </c>
      <c r="AJ59" s="41">
        <v>97086</v>
      </c>
      <c r="AK59" s="42">
        <v>175.10248645499999</v>
      </c>
      <c r="AL59" s="42">
        <v>170.842119728</v>
      </c>
      <c r="AM59" s="43">
        <v>0.92283753499999999</v>
      </c>
    </row>
    <row r="60" spans="1:39" ht="15" customHeight="1">
      <c r="A60" s="36" t="s">
        <v>142</v>
      </c>
      <c r="B60" s="36" t="s">
        <v>143</v>
      </c>
      <c r="C60" s="37">
        <v>1130</v>
      </c>
      <c r="D60" s="37">
        <v>258791</v>
      </c>
      <c r="E60" s="38">
        <v>436.64578752699998</v>
      </c>
      <c r="F60" s="38">
        <v>464.24914028299997</v>
      </c>
      <c r="G60" s="39">
        <v>0.93219094700000005</v>
      </c>
      <c r="H60" s="40" t="s">
        <v>24</v>
      </c>
      <c r="I60" s="41">
        <v>155</v>
      </c>
      <c r="J60" s="41">
        <v>129099</v>
      </c>
      <c r="K60" s="42">
        <v>120.062897466</v>
      </c>
      <c r="L60" s="42">
        <v>121.940302641</v>
      </c>
      <c r="M60" s="43">
        <v>1.059363799</v>
      </c>
      <c r="N60" s="44" t="s">
        <v>24</v>
      </c>
      <c r="O60" s="40" t="s">
        <v>24</v>
      </c>
      <c r="P60" s="37">
        <v>129</v>
      </c>
      <c r="Q60" s="37">
        <v>258791</v>
      </c>
      <c r="R60" s="38">
        <v>49.847173974</v>
      </c>
      <c r="S60" s="38">
        <v>54.812706317999996</v>
      </c>
      <c r="T60" s="39">
        <v>0.87049400499999996</v>
      </c>
      <c r="U60" s="40" t="s">
        <v>24</v>
      </c>
      <c r="V60" s="41">
        <v>129</v>
      </c>
      <c r="W60" s="41">
        <v>258791</v>
      </c>
      <c r="X60" s="42">
        <v>49.847173974</v>
      </c>
      <c r="Y60" s="42">
        <v>55.324410362999998</v>
      </c>
      <c r="Z60" s="43">
        <v>1.244463806</v>
      </c>
      <c r="AA60" s="44" t="s">
        <v>24</v>
      </c>
      <c r="AB60" s="40" t="s">
        <v>24</v>
      </c>
      <c r="AC60" s="37">
        <v>70</v>
      </c>
      <c r="AD60" s="37">
        <v>258791</v>
      </c>
      <c r="AE60" s="38">
        <v>27.048854094999999</v>
      </c>
      <c r="AF60" s="38">
        <v>27.470677930000001</v>
      </c>
      <c r="AG60" s="39">
        <v>0.56371205099999999</v>
      </c>
      <c r="AH60" s="44" t="s">
        <v>24</v>
      </c>
      <c r="AI60" s="41">
        <v>147</v>
      </c>
      <c r="AJ60" s="41">
        <v>129692</v>
      </c>
      <c r="AK60" s="42">
        <v>113.345464639</v>
      </c>
      <c r="AL60" s="42">
        <v>125.66846466</v>
      </c>
      <c r="AM60" s="43">
        <v>0.67882309299999999</v>
      </c>
    </row>
    <row r="61" spans="1:39" ht="15" customHeight="1">
      <c r="A61" s="36" t="s">
        <v>144</v>
      </c>
      <c r="B61" s="36" t="s">
        <v>145</v>
      </c>
      <c r="C61" s="37">
        <v>3280</v>
      </c>
      <c r="D61" s="37">
        <v>889075</v>
      </c>
      <c r="E61" s="38">
        <v>368.92275679800002</v>
      </c>
      <c r="F61" s="38">
        <v>499.082358005</v>
      </c>
      <c r="G61" s="39">
        <v>1.0021344480000001</v>
      </c>
      <c r="H61" s="40" t="s">
        <v>24</v>
      </c>
      <c r="I61" s="41">
        <v>403</v>
      </c>
      <c r="J61" s="41">
        <v>415764</v>
      </c>
      <c r="K61" s="42">
        <v>96.929989128000003</v>
      </c>
      <c r="L61" s="42">
        <v>123.82960701099999</v>
      </c>
      <c r="M61" s="43">
        <v>1.0757772459999999</v>
      </c>
      <c r="N61" s="44" t="s">
        <v>24</v>
      </c>
      <c r="O61" s="40" t="s">
        <v>24</v>
      </c>
      <c r="P61" s="37">
        <v>356</v>
      </c>
      <c r="Q61" s="37">
        <v>889075</v>
      </c>
      <c r="R61" s="38">
        <v>40.041616286999997</v>
      </c>
      <c r="S61" s="38">
        <v>58.017032098999998</v>
      </c>
      <c r="T61" s="39">
        <v>0.92138268700000003</v>
      </c>
      <c r="U61" s="40" t="s">
        <v>24</v>
      </c>
      <c r="V61" s="41">
        <v>316</v>
      </c>
      <c r="W61" s="41">
        <v>889075</v>
      </c>
      <c r="X61" s="42">
        <v>35.542558276999998</v>
      </c>
      <c r="Y61" s="42">
        <v>53.994512454999999</v>
      </c>
      <c r="Z61" s="43">
        <v>1.2145491660000001</v>
      </c>
      <c r="AA61" s="44" t="s">
        <v>24</v>
      </c>
      <c r="AB61" s="40" t="s">
        <v>24</v>
      </c>
      <c r="AC61" s="37">
        <v>269</v>
      </c>
      <c r="AD61" s="37">
        <v>889075</v>
      </c>
      <c r="AE61" s="38">
        <v>30.256165115000002</v>
      </c>
      <c r="AF61" s="38">
        <v>36.777603833999997</v>
      </c>
      <c r="AG61" s="39">
        <v>0.75469482499999996</v>
      </c>
      <c r="AH61" s="44" t="s">
        <v>24</v>
      </c>
      <c r="AI61" s="41">
        <v>475</v>
      </c>
      <c r="AJ61" s="41">
        <v>473311</v>
      </c>
      <c r="AK61" s="42">
        <v>100.356847823</v>
      </c>
      <c r="AL61" s="42">
        <v>147.73086488999999</v>
      </c>
      <c r="AM61" s="43">
        <v>0.79799751600000002</v>
      </c>
    </row>
    <row r="62" spans="1:39" ht="15" customHeight="1">
      <c r="A62" s="36" t="s">
        <v>146</v>
      </c>
      <c r="B62" s="36" t="s">
        <v>147</v>
      </c>
      <c r="C62" s="37">
        <v>3485</v>
      </c>
      <c r="D62" s="37">
        <v>628163</v>
      </c>
      <c r="E62" s="38">
        <v>554.79230709199999</v>
      </c>
      <c r="F62" s="38">
        <v>516.68407595400004</v>
      </c>
      <c r="G62" s="39">
        <v>1.037477889</v>
      </c>
      <c r="H62" s="40" t="s">
        <v>24</v>
      </c>
      <c r="I62" s="41">
        <v>460</v>
      </c>
      <c r="J62" s="41">
        <v>323112</v>
      </c>
      <c r="K62" s="42">
        <v>142.36549555600001</v>
      </c>
      <c r="L62" s="42">
        <v>136.300568863</v>
      </c>
      <c r="M62" s="43">
        <v>1.1841194859999999</v>
      </c>
      <c r="N62" s="44" t="s">
        <v>24</v>
      </c>
      <c r="O62" s="40" t="s">
        <v>24</v>
      </c>
      <c r="P62" s="37">
        <v>369</v>
      </c>
      <c r="Q62" s="37">
        <v>628163</v>
      </c>
      <c r="R62" s="38">
        <v>58.742714868999997</v>
      </c>
      <c r="S62" s="38">
        <v>52.584375321000003</v>
      </c>
      <c r="T62" s="39">
        <v>0.83510533499999995</v>
      </c>
      <c r="U62" s="40" t="s">
        <v>24</v>
      </c>
      <c r="V62" s="41">
        <v>260</v>
      </c>
      <c r="W62" s="41">
        <v>628163</v>
      </c>
      <c r="X62" s="42">
        <v>41.390530802000001</v>
      </c>
      <c r="Y62" s="42">
        <v>38.238218822999997</v>
      </c>
      <c r="Z62" s="43">
        <v>0.86012808900000004</v>
      </c>
      <c r="AA62" s="44" t="s">
        <v>24</v>
      </c>
      <c r="AB62" s="40" t="s">
        <v>24</v>
      </c>
      <c r="AC62" s="37">
        <v>353</v>
      </c>
      <c r="AD62" s="37">
        <v>628163</v>
      </c>
      <c r="AE62" s="38">
        <v>56.195605280999999</v>
      </c>
      <c r="AF62" s="38">
        <v>52.419496219999999</v>
      </c>
      <c r="AG62" s="39">
        <v>1.0756742800000001</v>
      </c>
      <c r="AH62" s="44" t="s">
        <v>24</v>
      </c>
      <c r="AI62" s="41">
        <v>617</v>
      </c>
      <c r="AJ62" s="41">
        <v>305051</v>
      </c>
      <c r="AK62" s="42">
        <v>202.26126123200001</v>
      </c>
      <c r="AL62" s="42">
        <v>203.943561192</v>
      </c>
      <c r="AM62" s="43">
        <v>1.101641525</v>
      </c>
    </row>
    <row r="63" spans="1:39" ht="15" customHeight="1">
      <c r="A63" s="36" t="s">
        <v>148</v>
      </c>
      <c r="B63" s="36" t="s">
        <v>149</v>
      </c>
      <c r="C63" s="37">
        <v>3447</v>
      </c>
      <c r="D63" s="37">
        <v>654692</v>
      </c>
      <c r="E63" s="38">
        <v>526.50712090599995</v>
      </c>
      <c r="F63" s="38">
        <v>518.12729420799997</v>
      </c>
      <c r="G63" s="39">
        <v>1.040375805</v>
      </c>
      <c r="H63" s="40" t="s">
        <v>24</v>
      </c>
      <c r="I63" s="41">
        <v>434</v>
      </c>
      <c r="J63" s="41">
        <v>330469</v>
      </c>
      <c r="K63" s="42">
        <v>131.32850585099999</v>
      </c>
      <c r="L63" s="42">
        <v>128.226043272</v>
      </c>
      <c r="M63" s="43">
        <v>1.1139715539999999</v>
      </c>
      <c r="N63" s="44" t="s">
        <v>24</v>
      </c>
      <c r="O63" s="40" t="s">
        <v>24</v>
      </c>
      <c r="P63" s="37">
        <v>366</v>
      </c>
      <c r="Q63" s="37">
        <v>654692</v>
      </c>
      <c r="R63" s="38">
        <v>55.904150348999998</v>
      </c>
      <c r="S63" s="38">
        <v>54.301206227999998</v>
      </c>
      <c r="T63" s="39">
        <v>0.86237074700000005</v>
      </c>
      <c r="U63" s="40" t="s">
        <v>24</v>
      </c>
      <c r="V63" s="41">
        <v>311</v>
      </c>
      <c r="W63" s="41">
        <v>654692</v>
      </c>
      <c r="X63" s="42">
        <v>47.503253438000002</v>
      </c>
      <c r="Y63" s="42">
        <v>46.422712857999997</v>
      </c>
      <c r="Z63" s="43">
        <v>1.044229582</v>
      </c>
      <c r="AA63" s="44" t="s">
        <v>24</v>
      </c>
      <c r="AB63" s="40" t="s">
        <v>24</v>
      </c>
      <c r="AC63" s="37">
        <v>323</v>
      </c>
      <c r="AD63" s="37">
        <v>654692</v>
      </c>
      <c r="AE63" s="38">
        <v>49.336176401000003</v>
      </c>
      <c r="AF63" s="38">
        <v>47.905867716000003</v>
      </c>
      <c r="AG63" s="39">
        <v>0.98305236600000001</v>
      </c>
      <c r="AH63" s="44" t="s">
        <v>24</v>
      </c>
      <c r="AI63" s="41">
        <v>581</v>
      </c>
      <c r="AJ63" s="41">
        <v>324223</v>
      </c>
      <c r="AK63" s="42">
        <v>179.19765099899999</v>
      </c>
      <c r="AL63" s="42">
        <v>193.96292613200001</v>
      </c>
      <c r="AM63" s="43">
        <v>1.0477291479999999</v>
      </c>
    </row>
    <row r="64" spans="1:39" ht="15" customHeight="1">
      <c r="A64" s="36" t="s">
        <v>150</v>
      </c>
      <c r="B64" s="36" t="s">
        <v>151</v>
      </c>
      <c r="C64" s="37">
        <v>3804</v>
      </c>
      <c r="D64" s="37">
        <v>793542</v>
      </c>
      <c r="E64" s="38">
        <v>479.36971199999999</v>
      </c>
      <c r="F64" s="38">
        <v>451.13371622</v>
      </c>
      <c r="G64" s="39">
        <v>0.90585577799999994</v>
      </c>
      <c r="H64" s="40" t="s">
        <v>24</v>
      </c>
      <c r="I64" s="41">
        <v>461</v>
      </c>
      <c r="J64" s="41">
        <v>401595</v>
      </c>
      <c r="K64" s="42">
        <v>114.79226584</v>
      </c>
      <c r="L64" s="42">
        <v>109.878800447</v>
      </c>
      <c r="M64" s="43">
        <v>0.95457876500000005</v>
      </c>
      <c r="N64" s="44" t="s">
        <v>24</v>
      </c>
      <c r="O64" s="40" t="s">
        <v>24</v>
      </c>
      <c r="P64" s="37">
        <v>494</v>
      </c>
      <c r="Q64" s="37">
        <v>793542</v>
      </c>
      <c r="R64" s="38">
        <v>62.252533577000001</v>
      </c>
      <c r="S64" s="38">
        <v>57.391575488000001</v>
      </c>
      <c r="T64" s="39">
        <v>0.911449658</v>
      </c>
      <c r="U64" s="40" t="s">
        <v>24</v>
      </c>
      <c r="V64" s="41">
        <v>375</v>
      </c>
      <c r="W64" s="41">
        <v>793542</v>
      </c>
      <c r="X64" s="42">
        <v>47.256477918000002</v>
      </c>
      <c r="Y64" s="42">
        <v>44.250377929999999</v>
      </c>
      <c r="Z64" s="43">
        <v>0.99536521700000002</v>
      </c>
      <c r="AA64" s="44" t="s">
        <v>24</v>
      </c>
      <c r="AB64" s="40" t="s">
        <v>24</v>
      </c>
      <c r="AC64" s="37">
        <v>284</v>
      </c>
      <c r="AD64" s="37">
        <v>793542</v>
      </c>
      <c r="AE64" s="38">
        <v>35.788905943000003</v>
      </c>
      <c r="AF64" s="38">
        <v>33.572787490000003</v>
      </c>
      <c r="AG64" s="39">
        <v>0.68893039099999998</v>
      </c>
      <c r="AH64" s="44" t="s">
        <v>24</v>
      </c>
      <c r="AI64" s="41">
        <v>551</v>
      </c>
      <c r="AJ64" s="41">
        <v>391947</v>
      </c>
      <c r="AK64" s="42">
        <v>140.58023151099999</v>
      </c>
      <c r="AL64" s="42">
        <v>139.88751250300001</v>
      </c>
      <c r="AM64" s="43">
        <v>0.755630095</v>
      </c>
    </row>
    <row r="65" spans="1:39" ht="15" customHeight="1">
      <c r="A65" s="36" t="s">
        <v>152</v>
      </c>
      <c r="B65" s="36" t="s">
        <v>153</v>
      </c>
      <c r="C65" s="37">
        <v>2731</v>
      </c>
      <c r="D65" s="37">
        <v>636350</v>
      </c>
      <c r="E65" s="38">
        <v>429.166339279</v>
      </c>
      <c r="F65" s="38">
        <v>427.64581015599998</v>
      </c>
      <c r="G65" s="39">
        <v>0.85869314200000002</v>
      </c>
      <c r="H65" s="40" t="s">
        <v>24</v>
      </c>
      <c r="I65" s="41">
        <v>313</v>
      </c>
      <c r="J65" s="41">
        <v>316180</v>
      </c>
      <c r="K65" s="42">
        <v>98.994243784999995</v>
      </c>
      <c r="L65" s="42">
        <v>97.926500421</v>
      </c>
      <c r="M65" s="43">
        <v>0.85074243100000002</v>
      </c>
      <c r="N65" s="44" t="s">
        <v>24</v>
      </c>
      <c r="O65" s="40" t="s">
        <v>24</v>
      </c>
      <c r="P65" s="37">
        <v>377</v>
      </c>
      <c r="Q65" s="37">
        <v>636350</v>
      </c>
      <c r="R65" s="38">
        <v>59.244126659999999</v>
      </c>
      <c r="S65" s="38">
        <v>59.004348727</v>
      </c>
      <c r="T65" s="39">
        <v>0.93706250400000002</v>
      </c>
      <c r="U65" s="40" t="s">
        <v>24</v>
      </c>
      <c r="V65" s="41">
        <v>305</v>
      </c>
      <c r="W65" s="41">
        <v>636350</v>
      </c>
      <c r="X65" s="42">
        <v>47.929598491</v>
      </c>
      <c r="Y65" s="42">
        <v>47.572651491000002</v>
      </c>
      <c r="Z65" s="43">
        <v>1.0700962300000001</v>
      </c>
      <c r="AA65" s="44" t="s">
        <v>24</v>
      </c>
      <c r="AB65" s="40" t="s">
        <v>24</v>
      </c>
      <c r="AC65" s="37">
        <v>128</v>
      </c>
      <c r="AD65" s="37">
        <v>636350</v>
      </c>
      <c r="AE65" s="38">
        <v>20.114716743999999</v>
      </c>
      <c r="AF65" s="38">
        <v>19.759351253999998</v>
      </c>
      <c r="AG65" s="39">
        <v>0.40547177099999998</v>
      </c>
      <c r="AH65" s="44" t="s">
        <v>24</v>
      </c>
      <c r="AI65" s="41">
        <v>399</v>
      </c>
      <c r="AJ65" s="41">
        <v>320170</v>
      </c>
      <c r="AK65" s="42">
        <v>124.621294937</v>
      </c>
      <c r="AL65" s="42">
        <v>131.466010471</v>
      </c>
      <c r="AM65" s="43">
        <v>0.71013968400000005</v>
      </c>
    </row>
    <row r="66" spans="1:39" ht="15" customHeight="1">
      <c r="A66" s="36" t="s">
        <v>154</v>
      </c>
      <c r="B66" s="36" t="s">
        <v>155</v>
      </c>
      <c r="C66" s="37">
        <v>3263</v>
      </c>
      <c r="D66" s="37">
        <v>585963</v>
      </c>
      <c r="E66" s="38">
        <v>556.86109873800001</v>
      </c>
      <c r="F66" s="38">
        <v>479.04262110299999</v>
      </c>
      <c r="G66" s="39">
        <v>0.96189557699999995</v>
      </c>
      <c r="H66" s="40" t="s">
        <v>24</v>
      </c>
      <c r="I66" s="41">
        <v>373</v>
      </c>
      <c r="J66" s="41">
        <v>300520</v>
      </c>
      <c r="K66" s="42">
        <v>124.118195128</v>
      </c>
      <c r="L66" s="42">
        <v>110.33457355100001</v>
      </c>
      <c r="M66" s="43">
        <v>0.958538322</v>
      </c>
      <c r="N66" s="44" t="s">
        <v>24</v>
      </c>
      <c r="O66" s="40" t="s">
        <v>24</v>
      </c>
      <c r="P66" s="37">
        <v>409</v>
      </c>
      <c r="Q66" s="37">
        <v>585963</v>
      </c>
      <c r="R66" s="38">
        <v>69.799628987000006</v>
      </c>
      <c r="S66" s="38">
        <v>58.748995964999999</v>
      </c>
      <c r="T66" s="39">
        <v>0.93300718500000002</v>
      </c>
      <c r="U66" s="40" t="s">
        <v>24</v>
      </c>
      <c r="V66" s="41">
        <v>289</v>
      </c>
      <c r="W66" s="41">
        <v>585963</v>
      </c>
      <c r="X66" s="42">
        <v>49.320520238</v>
      </c>
      <c r="Y66" s="42">
        <v>41.421602186999998</v>
      </c>
      <c r="Z66" s="43">
        <v>0.93173491399999997</v>
      </c>
      <c r="AA66" s="44" t="s">
        <v>24</v>
      </c>
      <c r="AB66" s="40" t="s">
        <v>24</v>
      </c>
      <c r="AC66" s="37">
        <v>263</v>
      </c>
      <c r="AD66" s="37">
        <v>585963</v>
      </c>
      <c r="AE66" s="38">
        <v>44.883380009</v>
      </c>
      <c r="AF66" s="38">
        <v>38.692106817999999</v>
      </c>
      <c r="AG66" s="39">
        <v>0.79398138399999996</v>
      </c>
      <c r="AH66" s="44" t="s">
        <v>24</v>
      </c>
      <c r="AI66" s="41">
        <v>595</v>
      </c>
      <c r="AJ66" s="41">
        <v>285443</v>
      </c>
      <c r="AK66" s="42">
        <v>208.44792130100001</v>
      </c>
      <c r="AL66" s="42">
        <v>192.31369577000001</v>
      </c>
      <c r="AM66" s="43">
        <v>1.038820504</v>
      </c>
    </row>
    <row r="67" spans="1:39" ht="15" customHeight="1">
      <c r="A67" s="36" t="s">
        <v>156</v>
      </c>
      <c r="B67" s="36" t="s">
        <v>157</v>
      </c>
      <c r="C67" s="37">
        <v>3277</v>
      </c>
      <c r="D67" s="37">
        <v>626362</v>
      </c>
      <c r="E67" s="38">
        <v>523.17988639199996</v>
      </c>
      <c r="F67" s="38">
        <v>463.921209928</v>
      </c>
      <c r="G67" s="39">
        <v>0.93153247800000005</v>
      </c>
      <c r="H67" s="40" t="s">
        <v>24</v>
      </c>
      <c r="I67" s="41">
        <v>347</v>
      </c>
      <c r="J67" s="41">
        <v>315997</v>
      </c>
      <c r="K67" s="42">
        <v>109.811169093</v>
      </c>
      <c r="L67" s="42">
        <v>97.601544391999994</v>
      </c>
      <c r="M67" s="43">
        <v>0.84791935600000001</v>
      </c>
      <c r="N67" s="44" t="s">
        <v>24</v>
      </c>
      <c r="O67" s="40" t="s">
        <v>24</v>
      </c>
      <c r="P67" s="37">
        <v>431</v>
      </c>
      <c r="Q67" s="37">
        <v>626362</v>
      </c>
      <c r="R67" s="38">
        <v>68.810049140999993</v>
      </c>
      <c r="S67" s="38">
        <v>60.002315910999997</v>
      </c>
      <c r="T67" s="39">
        <v>0.95291146599999998</v>
      </c>
      <c r="U67" s="40" t="s">
        <v>24</v>
      </c>
      <c r="V67" s="41">
        <v>314</v>
      </c>
      <c r="W67" s="41">
        <v>626362</v>
      </c>
      <c r="X67" s="42">
        <v>50.130755059000002</v>
      </c>
      <c r="Y67" s="42">
        <v>43.845620003999997</v>
      </c>
      <c r="Z67" s="43">
        <v>0.98626061799999998</v>
      </c>
      <c r="AA67" s="44" t="s">
        <v>24</v>
      </c>
      <c r="AB67" s="40" t="s">
        <v>24</v>
      </c>
      <c r="AC67" s="37">
        <v>187</v>
      </c>
      <c r="AD67" s="37">
        <v>626362</v>
      </c>
      <c r="AE67" s="38">
        <v>29.854940115000002</v>
      </c>
      <c r="AF67" s="38">
        <v>26.297988444000001</v>
      </c>
      <c r="AG67" s="39">
        <v>0.53964787599999997</v>
      </c>
      <c r="AH67" s="44" t="s">
        <v>24</v>
      </c>
      <c r="AI67" s="41">
        <v>567</v>
      </c>
      <c r="AJ67" s="41">
        <v>310365</v>
      </c>
      <c r="AK67" s="42">
        <v>182.68812527200001</v>
      </c>
      <c r="AL67" s="42">
        <v>172.47465234000001</v>
      </c>
      <c r="AM67" s="43">
        <v>0.93165598299999997</v>
      </c>
    </row>
    <row r="68" spans="1:39" ht="15" customHeight="1">
      <c r="A68" s="36" t="s">
        <v>158</v>
      </c>
      <c r="B68" s="36" t="s">
        <v>159</v>
      </c>
      <c r="C68" s="37">
        <v>1774</v>
      </c>
      <c r="D68" s="37">
        <v>356427</v>
      </c>
      <c r="E68" s="38">
        <v>497.71762520800002</v>
      </c>
      <c r="F68" s="38">
        <v>452.87013362900001</v>
      </c>
      <c r="G68" s="39">
        <v>0.90934242399999998</v>
      </c>
      <c r="H68" s="40" t="s">
        <v>24</v>
      </c>
      <c r="I68" s="41">
        <v>245</v>
      </c>
      <c r="J68" s="41">
        <v>183520</v>
      </c>
      <c r="K68" s="42">
        <v>133.50043592</v>
      </c>
      <c r="L68" s="42">
        <v>122.678298376</v>
      </c>
      <c r="M68" s="43">
        <v>1.0657751820000001</v>
      </c>
      <c r="N68" s="44" t="s">
        <v>24</v>
      </c>
      <c r="O68" s="40" t="s">
        <v>24</v>
      </c>
      <c r="P68" s="37">
        <v>221</v>
      </c>
      <c r="Q68" s="37">
        <v>356427</v>
      </c>
      <c r="R68" s="38">
        <v>62.004281382000002</v>
      </c>
      <c r="S68" s="38">
        <v>55.543475118000003</v>
      </c>
      <c r="T68" s="39">
        <v>0.88209952400000002</v>
      </c>
      <c r="U68" s="40" t="s">
        <v>24</v>
      </c>
      <c r="V68" s="41">
        <v>152</v>
      </c>
      <c r="W68" s="41">
        <v>356427</v>
      </c>
      <c r="X68" s="42">
        <v>42.645478597</v>
      </c>
      <c r="Y68" s="42">
        <v>38.699436738000003</v>
      </c>
      <c r="Z68" s="43">
        <v>0.87050269499999999</v>
      </c>
      <c r="AA68" s="44" t="s">
        <v>24</v>
      </c>
      <c r="AB68" s="40" t="s">
        <v>24</v>
      </c>
      <c r="AC68" s="37">
        <v>137</v>
      </c>
      <c r="AD68" s="37">
        <v>356427</v>
      </c>
      <c r="AE68" s="38">
        <v>38.437043209000002</v>
      </c>
      <c r="AF68" s="38">
        <v>34.446000013999999</v>
      </c>
      <c r="AG68" s="39">
        <v>0.70684914899999995</v>
      </c>
      <c r="AH68" s="44" t="s">
        <v>24</v>
      </c>
      <c r="AI68" s="41">
        <v>295</v>
      </c>
      <c r="AJ68" s="41">
        <v>172907</v>
      </c>
      <c r="AK68" s="42">
        <v>170.61194746300001</v>
      </c>
      <c r="AL68" s="42">
        <v>165.01047053299999</v>
      </c>
      <c r="AM68" s="43">
        <v>0.891336727</v>
      </c>
    </row>
    <row r="69" spans="1:39" ht="15" customHeight="1">
      <c r="A69" s="36" t="s">
        <v>160</v>
      </c>
      <c r="B69" s="36" t="s">
        <v>161</v>
      </c>
      <c r="C69" s="37">
        <v>1182</v>
      </c>
      <c r="D69" s="37">
        <v>265555</v>
      </c>
      <c r="E69" s="38">
        <v>445.10553369399997</v>
      </c>
      <c r="F69" s="38">
        <v>487.28999820000001</v>
      </c>
      <c r="G69" s="39">
        <v>0.97845593099999995</v>
      </c>
      <c r="H69" s="40" t="s">
        <v>24</v>
      </c>
      <c r="I69" s="41">
        <v>162</v>
      </c>
      <c r="J69" s="41">
        <v>138452</v>
      </c>
      <c r="K69" s="42">
        <v>117.008060555</v>
      </c>
      <c r="L69" s="42">
        <v>114.374634755</v>
      </c>
      <c r="M69" s="43">
        <v>0.99363659900000001</v>
      </c>
      <c r="N69" s="44" t="s">
        <v>24</v>
      </c>
      <c r="O69" s="40" t="s">
        <v>24</v>
      </c>
      <c r="P69" s="37">
        <v>132</v>
      </c>
      <c r="Q69" s="37">
        <v>265555</v>
      </c>
      <c r="R69" s="38">
        <v>49.707216961</v>
      </c>
      <c r="S69" s="38">
        <v>58.563795061999997</v>
      </c>
      <c r="T69" s="39">
        <v>0.93006596399999997</v>
      </c>
      <c r="U69" s="40" t="s">
        <v>24</v>
      </c>
      <c r="V69" s="41">
        <v>101</v>
      </c>
      <c r="W69" s="41">
        <v>265555</v>
      </c>
      <c r="X69" s="42">
        <v>38.033552370999999</v>
      </c>
      <c r="Y69" s="42">
        <v>43.722513163999999</v>
      </c>
      <c r="Z69" s="43">
        <v>0.98349145999999998</v>
      </c>
      <c r="AA69" s="44" t="s">
        <v>24</v>
      </c>
      <c r="AB69" s="40" t="s">
        <v>24</v>
      </c>
      <c r="AC69" s="37">
        <v>117</v>
      </c>
      <c r="AD69" s="37">
        <v>265555</v>
      </c>
      <c r="AE69" s="38">
        <v>44.058669578999996</v>
      </c>
      <c r="AF69" s="38">
        <v>45.175717656000003</v>
      </c>
      <c r="AG69" s="39">
        <v>0.92702832099999999</v>
      </c>
      <c r="AH69" s="44" t="s">
        <v>24</v>
      </c>
      <c r="AI69" s="41">
        <v>191</v>
      </c>
      <c r="AJ69" s="41">
        <v>127103</v>
      </c>
      <c r="AK69" s="42">
        <v>150.27182678599999</v>
      </c>
      <c r="AL69" s="42">
        <v>177.17272749399999</v>
      </c>
      <c r="AM69" s="43">
        <v>0.957033566</v>
      </c>
    </row>
    <row r="70" spans="1:39" ht="15" customHeight="1">
      <c r="A70" s="36" t="s">
        <v>162</v>
      </c>
      <c r="B70" s="36" t="s">
        <v>163</v>
      </c>
      <c r="C70" s="37">
        <v>3086</v>
      </c>
      <c r="D70" s="37">
        <v>697616</v>
      </c>
      <c r="E70" s="38">
        <v>442.36370725400002</v>
      </c>
      <c r="F70" s="38">
        <v>425.21208929800002</v>
      </c>
      <c r="G70" s="39">
        <v>0.85380634200000005</v>
      </c>
      <c r="H70" s="40" t="s">
        <v>24</v>
      </c>
      <c r="I70" s="41">
        <v>368</v>
      </c>
      <c r="J70" s="41">
        <v>353256</v>
      </c>
      <c r="K70" s="42">
        <v>104.173743687</v>
      </c>
      <c r="L70" s="42">
        <v>97.495927137999999</v>
      </c>
      <c r="M70" s="43">
        <v>0.84700180000000003</v>
      </c>
      <c r="N70" s="44" t="s">
        <v>24</v>
      </c>
      <c r="O70" s="40" t="s">
        <v>24</v>
      </c>
      <c r="P70" s="37">
        <v>421</v>
      </c>
      <c r="Q70" s="37">
        <v>697616</v>
      </c>
      <c r="R70" s="38">
        <v>60.348386505000001</v>
      </c>
      <c r="S70" s="38">
        <v>57.841331044</v>
      </c>
      <c r="T70" s="39">
        <v>0.91859233600000001</v>
      </c>
      <c r="U70" s="40" t="s">
        <v>24</v>
      </c>
      <c r="V70" s="41">
        <v>294</v>
      </c>
      <c r="W70" s="41">
        <v>697616</v>
      </c>
      <c r="X70" s="42">
        <v>42.143528818</v>
      </c>
      <c r="Y70" s="42">
        <v>40.140517154000001</v>
      </c>
      <c r="Z70" s="43">
        <v>0.90291826799999997</v>
      </c>
      <c r="AA70" s="44" t="s">
        <v>24</v>
      </c>
      <c r="AB70" s="40" t="s">
        <v>24</v>
      </c>
      <c r="AC70" s="37">
        <v>177</v>
      </c>
      <c r="AD70" s="37">
        <v>697616</v>
      </c>
      <c r="AE70" s="38">
        <v>25.372124493000001</v>
      </c>
      <c r="AF70" s="38">
        <v>24.391787012000002</v>
      </c>
      <c r="AG70" s="39">
        <v>0.50053166900000001</v>
      </c>
      <c r="AH70" s="44" t="s">
        <v>24</v>
      </c>
      <c r="AI70" s="41">
        <v>429</v>
      </c>
      <c r="AJ70" s="41">
        <v>344360</v>
      </c>
      <c r="AK70" s="42">
        <v>124.578929028</v>
      </c>
      <c r="AL70" s="42">
        <v>130.488536383</v>
      </c>
      <c r="AM70" s="43">
        <v>0.70485966499999997</v>
      </c>
    </row>
    <row r="71" spans="1:39" ht="15" customHeight="1">
      <c r="A71" s="36" t="s">
        <v>164</v>
      </c>
      <c r="B71" s="36" t="s">
        <v>165</v>
      </c>
      <c r="C71" s="37">
        <v>2458</v>
      </c>
      <c r="D71" s="37">
        <v>508727</v>
      </c>
      <c r="E71" s="38">
        <v>483.16680655800002</v>
      </c>
      <c r="F71" s="38">
        <v>469.45516782700003</v>
      </c>
      <c r="G71" s="39">
        <v>0.94264441099999996</v>
      </c>
      <c r="H71" s="40" t="s">
        <v>24</v>
      </c>
      <c r="I71" s="41">
        <v>394</v>
      </c>
      <c r="J71" s="41">
        <v>261525</v>
      </c>
      <c r="K71" s="42">
        <v>150.654813115</v>
      </c>
      <c r="L71" s="42">
        <v>143.42352202500001</v>
      </c>
      <c r="M71" s="43">
        <v>1.2460005750000001</v>
      </c>
      <c r="N71" s="44" t="s">
        <v>24</v>
      </c>
      <c r="O71" s="40" t="s">
        <v>24</v>
      </c>
      <c r="P71" s="37">
        <v>292</v>
      </c>
      <c r="Q71" s="37">
        <v>508727</v>
      </c>
      <c r="R71" s="38">
        <v>57.398172301000002</v>
      </c>
      <c r="S71" s="38">
        <v>55.839266930000001</v>
      </c>
      <c r="T71" s="39">
        <v>0.88679706599999997</v>
      </c>
      <c r="U71" s="40" t="s">
        <v>24</v>
      </c>
      <c r="V71" s="41">
        <v>163</v>
      </c>
      <c r="W71" s="41">
        <v>508727</v>
      </c>
      <c r="X71" s="42">
        <v>32.040760564999999</v>
      </c>
      <c r="Y71" s="42">
        <v>30.99071416</v>
      </c>
      <c r="Z71" s="43">
        <v>0.69710317499999996</v>
      </c>
      <c r="AA71" s="44" t="s">
        <v>24</v>
      </c>
      <c r="AB71" s="40" t="s">
        <v>24</v>
      </c>
      <c r="AC71" s="37">
        <v>221</v>
      </c>
      <c r="AD71" s="37">
        <v>508727</v>
      </c>
      <c r="AE71" s="38">
        <v>43.441767392000003</v>
      </c>
      <c r="AF71" s="38">
        <v>42.029746316999997</v>
      </c>
      <c r="AG71" s="39">
        <v>0.86247141599999999</v>
      </c>
      <c r="AH71" s="44" t="s">
        <v>24</v>
      </c>
      <c r="AI71" s="41">
        <v>405</v>
      </c>
      <c r="AJ71" s="41">
        <v>247202</v>
      </c>
      <c r="AK71" s="42">
        <v>163.833625942</v>
      </c>
      <c r="AL71" s="42">
        <v>172.50807492499999</v>
      </c>
      <c r="AM71" s="43">
        <v>0.931836522</v>
      </c>
    </row>
    <row r="72" spans="1:39" ht="15" customHeight="1">
      <c r="A72" s="36" t="s">
        <v>166</v>
      </c>
      <c r="B72" s="36" t="s">
        <v>167</v>
      </c>
      <c r="C72" s="37">
        <v>1812</v>
      </c>
      <c r="D72" s="37">
        <v>386757</v>
      </c>
      <c r="E72" s="38">
        <v>468.51123573699999</v>
      </c>
      <c r="F72" s="38">
        <v>457.17633363800002</v>
      </c>
      <c r="G72" s="39">
        <v>0.91798907600000001</v>
      </c>
      <c r="H72" s="40" t="s">
        <v>24</v>
      </c>
      <c r="I72" s="41">
        <v>224</v>
      </c>
      <c r="J72" s="41">
        <v>196957</v>
      </c>
      <c r="K72" s="42">
        <v>113.73040816</v>
      </c>
      <c r="L72" s="42">
        <v>106.327073274</v>
      </c>
      <c r="M72" s="43">
        <v>0.92372291900000003</v>
      </c>
      <c r="N72" s="44" t="s">
        <v>24</v>
      </c>
      <c r="O72" s="40" t="s">
        <v>24</v>
      </c>
      <c r="P72" s="37">
        <v>236</v>
      </c>
      <c r="Q72" s="37">
        <v>386757</v>
      </c>
      <c r="R72" s="38">
        <v>61.020227171000002</v>
      </c>
      <c r="S72" s="38">
        <v>61.362849773999997</v>
      </c>
      <c r="T72" s="39">
        <v>0.97451843699999996</v>
      </c>
      <c r="U72" s="40" t="s">
        <v>24</v>
      </c>
      <c r="V72" s="41">
        <v>126</v>
      </c>
      <c r="W72" s="41">
        <v>386757</v>
      </c>
      <c r="X72" s="42">
        <v>32.578595862999997</v>
      </c>
      <c r="Y72" s="42">
        <v>31.340848394999998</v>
      </c>
      <c r="Z72" s="43">
        <v>0.70497907199999998</v>
      </c>
      <c r="AA72" s="44" t="s">
        <v>24</v>
      </c>
      <c r="AB72" s="40" t="s">
        <v>24</v>
      </c>
      <c r="AC72" s="37">
        <v>196</v>
      </c>
      <c r="AD72" s="37">
        <v>386757</v>
      </c>
      <c r="AE72" s="38">
        <v>50.677815785999996</v>
      </c>
      <c r="AF72" s="38">
        <v>50.291199124000002</v>
      </c>
      <c r="AG72" s="39">
        <v>1.03200056</v>
      </c>
      <c r="AH72" s="44" t="s">
        <v>24</v>
      </c>
      <c r="AI72" s="41">
        <v>328</v>
      </c>
      <c r="AJ72" s="41">
        <v>189800</v>
      </c>
      <c r="AK72" s="42">
        <v>172.813487882</v>
      </c>
      <c r="AL72" s="42">
        <v>178.73729944900001</v>
      </c>
      <c r="AM72" s="43">
        <v>0.965484911</v>
      </c>
    </row>
    <row r="73" spans="1:39" ht="15" customHeight="1">
      <c r="A73" s="36" t="s">
        <v>168</v>
      </c>
      <c r="B73" s="36" t="s">
        <v>169</v>
      </c>
      <c r="C73" s="37">
        <v>3360</v>
      </c>
      <c r="D73" s="37">
        <v>542458</v>
      </c>
      <c r="E73" s="38">
        <v>619.40279247399997</v>
      </c>
      <c r="F73" s="38">
        <v>490.57735640099997</v>
      </c>
      <c r="G73" s="39">
        <v>0.98505679599999996</v>
      </c>
      <c r="H73" s="40" t="s">
        <v>24</v>
      </c>
      <c r="I73" s="41">
        <v>522</v>
      </c>
      <c r="J73" s="41">
        <v>281794</v>
      </c>
      <c r="K73" s="42">
        <v>185.241701385</v>
      </c>
      <c r="L73" s="42">
        <v>148.77214580699999</v>
      </c>
      <c r="M73" s="43">
        <v>1.2924670700000001</v>
      </c>
      <c r="N73" s="44" t="s">
        <v>24</v>
      </c>
      <c r="O73" s="40" t="s">
        <v>24</v>
      </c>
      <c r="P73" s="37">
        <v>437</v>
      </c>
      <c r="Q73" s="37">
        <v>542458</v>
      </c>
      <c r="R73" s="38">
        <v>80.559232234999996</v>
      </c>
      <c r="S73" s="38">
        <v>61.870799734000002</v>
      </c>
      <c r="T73" s="39">
        <v>0.98258531400000004</v>
      </c>
      <c r="U73" s="40" t="s">
        <v>24</v>
      </c>
      <c r="V73" s="41">
        <v>183</v>
      </c>
      <c r="W73" s="41">
        <v>542458</v>
      </c>
      <c r="X73" s="42">
        <v>33.735330662000003</v>
      </c>
      <c r="Y73" s="42">
        <v>25.110973214000001</v>
      </c>
      <c r="Z73" s="43">
        <v>0.564844652</v>
      </c>
      <c r="AA73" s="44" t="s">
        <v>24</v>
      </c>
      <c r="AB73" s="40" t="s">
        <v>24</v>
      </c>
      <c r="AC73" s="37">
        <v>335</v>
      </c>
      <c r="AD73" s="37">
        <v>542458</v>
      </c>
      <c r="AE73" s="38">
        <v>61.755933177999999</v>
      </c>
      <c r="AF73" s="38">
        <v>49.221795041</v>
      </c>
      <c r="AG73" s="39">
        <v>1.0100558529999999</v>
      </c>
      <c r="AH73" s="44" t="s">
        <v>24</v>
      </c>
      <c r="AI73" s="41">
        <v>713</v>
      </c>
      <c r="AJ73" s="41">
        <v>260664</v>
      </c>
      <c r="AK73" s="42">
        <v>273.53221004800002</v>
      </c>
      <c r="AL73" s="42">
        <v>222.807911316</v>
      </c>
      <c r="AM73" s="43">
        <v>1.2035410470000001</v>
      </c>
    </row>
    <row r="74" spans="1:39" ht="15" customHeight="1">
      <c r="A74" s="36" t="s">
        <v>170</v>
      </c>
      <c r="B74" s="36" t="s">
        <v>171</v>
      </c>
      <c r="C74" s="37">
        <v>2382</v>
      </c>
      <c r="D74" s="37">
        <v>453260</v>
      </c>
      <c r="E74" s="38">
        <v>525.52618805999998</v>
      </c>
      <c r="F74" s="38">
        <v>482.37120879999998</v>
      </c>
      <c r="G74" s="39">
        <v>0.96857922799999996</v>
      </c>
      <c r="H74" s="40" t="s">
        <v>24</v>
      </c>
      <c r="I74" s="41">
        <v>348</v>
      </c>
      <c r="J74" s="41">
        <v>238391</v>
      </c>
      <c r="K74" s="42">
        <v>145.978665302</v>
      </c>
      <c r="L74" s="42">
        <v>129.46842355800001</v>
      </c>
      <c r="M74" s="43">
        <v>1.1247648079999999</v>
      </c>
      <c r="N74" s="44" t="s">
        <v>24</v>
      </c>
      <c r="O74" s="40" t="s">
        <v>24</v>
      </c>
      <c r="P74" s="37">
        <v>261</v>
      </c>
      <c r="Q74" s="37">
        <v>453260</v>
      </c>
      <c r="R74" s="38">
        <v>57.582844283999997</v>
      </c>
      <c r="S74" s="38">
        <v>53.165117109999997</v>
      </c>
      <c r="T74" s="39">
        <v>0.84432823800000001</v>
      </c>
      <c r="U74" s="40" t="s">
        <v>24</v>
      </c>
      <c r="V74" s="41">
        <v>147</v>
      </c>
      <c r="W74" s="41">
        <v>453260</v>
      </c>
      <c r="X74" s="42">
        <v>32.431716895000001</v>
      </c>
      <c r="Y74" s="42">
        <v>30.861009186</v>
      </c>
      <c r="Z74" s="43">
        <v>0.69418559899999999</v>
      </c>
      <c r="AA74" s="44" t="s">
        <v>24</v>
      </c>
      <c r="AB74" s="40" t="s">
        <v>24</v>
      </c>
      <c r="AC74" s="37">
        <v>255</v>
      </c>
      <c r="AD74" s="37">
        <v>453260</v>
      </c>
      <c r="AE74" s="38">
        <v>56.259100736999997</v>
      </c>
      <c r="AF74" s="38">
        <v>51.609564036000002</v>
      </c>
      <c r="AG74" s="39">
        <v>1.0590540669999999</v>
      </c>
      <c r="AH74" s="44" t="s">
        <v>24</v>
      </c>
      <c r="AI74" s="41">
        <v>492</v>
      </c>
      <c r="AJ74" s="41">
        <v>214869</v>
      </c>
      <c r="AK74" s="42">
        <v>228.976725354</v>
      </c>
      <c r="AL74" s="42">
        <v>221.08704425600001</v>
      </c>
      <c r="AM74" s="43">
        <v>1.194245443</v>
      </c>
    </row>
    <row r="75" spans="1:39" ht="15" customHeight="1">
      <c r="A75" s="36" t="s">
        <v>172</v>
      </c>
      <c r="B75" s="36" t="s">
        <v>173</v>
      </c>
      <c r="C75" s="37">
        <v>1071</v>
      </c>
      <c r="D75" s="37">
        <v>201490</v>
      </c>
      <c r="E75" s="38">
        <v>531.54002679999996</v>
      </c>
      <c r="F75" s="38">
        <v>489.44366740599997</v>
      </c>
      <c r="G75" s="39">
        <v>0.9827804</v>
      </c>
      <c r="H75" s="40" t="s">
        <v>24</v>
      </c>
      <c r="I75" s="41">
        <v>136</v>
      </c>
      <c r="J75" s="41">
        <v>103058</v>
      </c>
      <c r="K75" s="42">
        <v>131.96452483100001</v>
      </c>
      <c r="L75" s="42">
        <v>122.872631755</v>
      </c>
      <c r="M75" s="43">
        <v>1.0674634649999999</v>
      </c>
      <c r="N75" s="44" t="s">
        <v>24</v>
      </c>
      <c r="O75" s="40" t="s">
        <v>24</v>
      </c>
      <c r="P75" s="37">
        <v>134</v>
      </c>
      <c r="Q75" s="37">
        <v>201490</v>
      </c>
      <c r="R75" s="38">
        <v>66.504541168000003</v>
      </c>
      <c r="S75" s="38">
        <v>61.010380546999997</v>
      </c>
      <c r="T75" s="39">
        <v>0.96892078699999995</v>
      </c>
      <c r="U75" s="40" t="s">
        <v>24</v>
      </c>
      <c r="V75" s="41">
        <v>69</v>
      </c>
      <c r="W75" s="41">
        <v>201490</v>
      </c>
      <c r="X75" s="42">
        <v>34.244875675999999</v>
      </c>
      <c r="Y75" s="42">
        <v>31.083798250000001</v>
      </c>
      <c r="Z75" s="43">
        <v>0.69919700200000001</v>
      </c>
      <c r="AA75" s="44" t="s">
        <v>24</v>
      </c>
      <c r="AB75" s="40" t="s">
        <v>24</v>
      </c>
      <c r="AC75" s="37">
        <v>143</v>
      </c>
      <c r="AD75" s="37">
        <v>201490</v>
      </c>
      <c r="AE75" s="38">
        <v>70.971264082999994</v>
      </c>
      <c r="AF75" s="38">
        <v>65.747917732000005</v>
      </c>
      <c r="AG75" s="39">
        <v>1.3491801560000001</v>
      </c>
      <c r="AH75" s="44" t="s">
        <v>24</v>
      </c>
      <c r="AI75" s="41">
        <v>192</v>
      </c>
      <c r="AJ75" s="41">
        <v>98432</v>
      </c>
      <c r="AK75" s="42">
        <v>195.05851755500001</v>
      </c>
      <c r="AL75" s="42">
        <v>196.73210747600001</v>
      </c>
      <c r="AM75" s="43">
        <v>1.0626874289999999</v>
      </c>
    </row>
    <row r="76" spans="1:39" ht="15" customHeight="1">
      <c r="A76" s="36" t="s">
        <v>174</v>
      </c>
      <c r="B76" s="36" t="s">
        <v>175</v>
      </c>
      <c r="C76" s="37">
        <v>1776</v>
      </c>
      <c r="D76" s="37">
        <v>288318</v>
      </c>
      <c r="E76" s="38">
        <v>615.98651488999997</v>
      </c>
      <c r="F76" s="38">
        <v>504.09279525900001</v>
      </c>
      <c r="G76" s="39">
        <v>1.0121951760000001</v>
      </c>
      <c r="H76" s="40" t="s">
        <v>24</v>
      </c>
      <c r="I76" s="41">
        <v>254</v>
      </c>
      <c r="J76" s="41">
        <v>147178</v>
      </c>
      <c r="K76" s="42">
        <v>172.58014105399999</v>
      </c>
      <c r="L76" s="42">
        <v>139.89501177700001</v>
      </c>
      <c r="M76" s="43">
        <v>1.2153464279999999</v>
      </c>
      <c r="N76" s="44" t="s">
        <v>24</v>
      </c>
      <c r="O76" s="40" t="s">
        <v>24</v>
      </c>
      <c r="P76" s="37">
        <v>219</v>
      </c>
      <c r="Q76" s="37">
        <v>288318</v>
      </c>
      <c r="R76" s="38">
        <v>75.957796599999995</v>
      </c>
      <c r="S76" s="38">
        <v>61.730640389999998</v>
      </c>
      <c r="T76" s="39">
        <v>0.98035941000000004</v>
      </c>
      <c r="U76" s="40" t="s">
        <v>24</v>
      </c>
      <c r="V76" s="41">
        <v>100</v>
      </c>
      <c r="W76" s="41">
        <v>288318</v>
      </c>
      <c r="X76" s="42">
        <v>34.683925387999999</v>
      </c>
      <c r="Y76" s="42">
        <v>27.318686051</v>
      </c>
      <c r="Z76" s="43">
        <v>0.61450480500000004</v>
      </c>
      <c r="AA76" s="44" t="s">
        <v>24</v>
      </c>
      <c r="AB76" s="40" t="s">
        <v>24</v>
      </c>
      <c r="AC76" s="37">
        <v>229</v>
      </c>
      <c r="AD76" s="37">
        <v>288318</v>
      </c>
      <c r="AE76" s="38">
        <v>79.426189137999998</v>
      </c>
      <c r="AF76" s="38">
        <v>65.189858504</v>
      </c>
      <c r="AG76" s="39">
        <v>1.337728502</v>
      </c>
      <c r="AH76" s="44" t="s">
        <v>24</v>
      </c>
      <c r="AI76" s="41">
        <v>349</v>
      </c>
      <c r="AJ76" s="41">
        <v>141140</v>
      </c>
      <c r="AK76" s="42">
        <v>247.27221198800001</v>
      </c>
      <c r="AL76" s="42">
        <v>203.15549150199999</v>
      </c>
      <c r="AM76" s="43">
        <v>1.09738461</v>
      </c>
    </row>
    <row r="77" spans="1:39" ht="15" customHeight="1">
      <c r="A77" s="36" t="s">
        <v>176</v>
      </c>
      <c r="B77" s="36" t="s">
        <v>177</v>
      </c>
      <c r="C77" s="37">
        <v>4110</v>
      </c>
      <c r="D77" s="37">
        <v>713468</v>
      </c>
      <c r="E77" s="38">
        <v>576.05947288499999</v>
      </c>
      <c r="F77" s="38">
        <v>504.502611204</v>
      </c>
      <c r="G77" s="39">
        <v>1.013018067</v>
      </c>
      <c r="H77" s="40" t="s">
        <v>24</v>
      </c>
      <c r="I77" s="41">
        <v>510</v>
      </c>
      <c r="J77" s="41">
        <v>361725</v>
      </c>
      <c r="K77" s="42">
        <v>140.991084387</v>
      </c>
      <c r="L77" s="42">
        <v>124.269744379</v>
      </c>
      <c r="M77" s="43">
        <v>1.0796009660000001</v>
      </c>
      <c r="N77" s="44" t="s">
        <v>24</v>
      </c>
      <c r="O77" s="40" t="s">
        <v>24</v>
      </c>
      <c r="P77" s="37">
        <v>521</v>
      </c>
      <c r="Q77" s="37">
        <v>713468</v>
      </c>
      <c r="R77" s="38">
        <v>73.023597413999994</v>
      </c>
      <c r="S77" s="38">
        <v>61.465783197</v>
      </c>
      <c r="T77" s="39">
        <v>0.97615314799999997</v>
      </c>
      <c r="U77" s="40" t="s">
        <v>24</v>
      </c>
      <c r="V77" s="41">
        <v>305</v>
      </c>
      <c r="W77" s="41">
        <v>713468</v>
      </c>
      <c r="X77" s="42">
        <v>42.748938985000002</v>
      </c>
      <c r="Y77" s="42">
        <v>36.018598249999997</v>
      </c>
      <c r="Z77" s="43">
        <v>0.81020008300000002</v>
      </c>
      <c r="AA77" s="44" t="s">
        <v>24</v>
      </c>
      <c r="AB77" s="40" t="s">
        <v>24</v>
      </c>
      <c r="AC77" s="37">
        <v>491</v>
      </c>
      <c r="AD77" s="37">
        <v>713468</v>
      </c>
      <c r="AE77" s="38">
        <v>68.818783744000001</v>
      </c>
      <c r="AF77" s="38">
        <v>60.811258053000003</v>
      </c>
      <c r="AG77" s="39">
        <v>1.24787743</v>
      </c>
      <c r="AH77" s="44" t="s">
        <v>24</v>
      </c>
      <c r="AI77" s="41">
        <v>748</v>
      </c>
      <c r="AJ77" s="41">
        <v>351743</v>
      </c>
      <c r="AK77" s="42">
        <v>212.655262507</v>
      </c>
      <c r="AL77" s="42">
        <v>203.42226158400001</v>
      </c>
      <c r="AM77" s="43">
        <v>1.098825621</v>
      </c>
    </row>
    <row r="78" spans="1:39" ht="15" customHeight="1">
      <c r="A78" s="36" t="s">
        <v>178</v>
      </c>
      <c r="B78" s="36" t="s">
        <v>179</v>
      </c>
      <c r="C78" s="37">
        <v>927</v>
      </c>
      <c r="D78" s="37">
        <v>244419</v>
      </c>
      <c r="E78" s="38">
        <v>379.26675094799998</v>
      </c>
      <c r="F78" s="38">
        <v>484.13625588299999</v>
      </c>
      <c r="G78" s="39">
        <v>0.97212336200000005</v>
      </c>
      <c r="H78" s="40" t="s">
        <v>24</v>
      </c>
      <c r="I78" s="41">
        <v>119</v>
      </c>
      <c r="J78" s="41">
        <v>124741</v>
      </c>
      <c r="K78" s="42">
        <v>95.397663960000003</v>
      </c>
      <c r="L78" s="42">
        <v>108.355810315</v>
      </c>
      <c r="M78" s="43">
        <v>0.94134769600000001</v>
      </c>
      <c r="N78" s="44" t="s">
        <v>24</v>
      </c>
      <c r="O78" s="40" t="s">
        <v>24</v>
      </c>
      <c r="P78" s="37">
        <v>98</v>
      </c>
      <c r="Q78" s="37">
        <v>244419</v>
      </c>
      <c r="R78" s="38">
        <v>40.095082625000003</v>
      </c>
      <c r="S78" s="38">
        <v>53.323760849999999</v>
      </c>
      <c r="T78" s="39">
        <v>0.84684769800000004</v>
      </c>
      <c r="U78" s="40" t="s">
        <v>24</v>
      </c>
      <c r="V78" s="41">
        <v>73</v>
      </c>
      <c r="W78" s="41">
        <v>244419</v>
      </c>
      <c r="X78" s="42">
        <v>29.866745219999999</v>
      </c>
      <c r="Y78" s="42">
        <v>42.713574862000002</v>
      </c>
      <c r="Z78" s="43">
        <v>0.96079646600000002</v>
      </c>
      <c r="AA78" s="44" t="s">
        <v>24</v>
      </c>
      <c r="AB78" s="40" t="s">
        <v>24</v>
      </c>
      <c r="AC78" s="37">
        <v>99</v>
      </c>
      <c r="AD78" s="37">
        <v>244419</v>
      </c>
      <c r="AE78" s="38">
        <v>40.504216120999999</v>
      </c>
      <c r="AF78" s="38">
        <v>50.610853933999998</v>
      </c>
      <c r="AG78" s="39">
        <v>1.038560036</v>
      </c>
      <c r="AH78" s="44" t="s">
        <v>24</v>
      </c>
      <c r="AI78" s="41">
        <v>188</v>
      </c>
      <c r="AJ78" s="41">
        <v>119678</v>
      </c>
      <c r="AK78" s="42">
        <v>157.08818663400001</v>
      </c>
      <c r="AL78" s="42">
        <v>225.10736099900001</v>
      </c>
      <c r="AM78" s="43">
        <v>1.215961979</v>
      </c>
    </row>
    <row r="79" spans="1:39" ht="15" customHeight="1">
      <c r="A79" s="36" t="s">
        <v>180</v>
      </c>
      <c r="B79" s="36" t="s">
        <v>181</v>
      </c>
      <c r="C79" s="37">
        <v>3051</v>
      </c>
      <c r="D79" s="37">
        <v>748962</v>
      </c>
      <c r="E79" s="38">
        <v>407.36379148700001</v>
      </c>
      <c r="F79" s="38">
        <v>498.62872683400002</v>
      </c>
      <c r="G79" s="39">
        <v>1.0012235780000001</v>
      </c>
      <c r="H79" s="40" t="s">
        <v>24</v>
      </c>
      <c r="I79" s="41">
        <v>391</v>
      </c>
      <c r="J79" s="41">
        <v>379852</v>
      </c>
      <c r="K79" s="42">
        <v>102.93482724899999</v>
      </c>
      <c r="L79" s="42">
        <v>109.948876797</v>
      </c>
      <c r="M79" s="43">
        <v>0.95518755799999999</v>
      </c>
      <c r="N79" s="44" t="s">
        <v>24</v>
      </c>
      <c r="O79" s="40" t="s">
        <v>24</v>
      </c>
      <c r="P79" s="37">
        <v>370</v>
      </c>
      <c r="Q79" s="37">
        <v>748962</v>
      </c>
      <c r="R79" s="38">
        <v>49.401705292999999</v>
      </c>
      <c r="S79" s="38">
        <v>63.503291679999997</v>
      </c>
      <c r="T79" s="39">
        <v>1.0085113189999999</v>
      </c>
      <c r="U79" s="40" t="s">
        <v>24</v>
      </c>
      <c r="V79" s="41">
        <v>307</v>
      </c>
      <c r="W79" s="41">
        <v>748962</v>
      </c>
      <c r="X79" s="42">
        <v>40.990063581000001</v>
      </c>
      <c r="Y79" s="42">
        <v>55.010853224000002</v>
      </c>
      <c r="Z79" s="43">
        <v>1.237410672</v>
      </c>
      <c r="AA79" s="44" t="s">
        <v>24</v>
      </c>
      <c r="AB79" s="40" t="s">
        <v>24</v>
      </c>
      <c r="AC79" s="37">
        <v>240</v>
      </c>
      <c r="AD79" s="37">
        <v>748962</v>
      </c>
      <c r="AE79" s="38">
        <v>32.04434938</v>
      </c>
      <c r="AF79" s="38">
        <v>36.718328743999997</v>
      </c>
      <c r="AG79" s="39">
        <v>0.75347847099999998</v>
      </c>
      <c r="AH79" s="44" t="s">
        <v>24</v>
      </c>
      <c r="AI79" s="41">
        <v>493</v>
      </c>
      <c r="AJ79" s="41">
        <v>369110</v>
      </c>
      <c r="AK79" s="42">
        <v>133.56452006200001</v>
      </c>
      <c r="AL79" s="42">
        <v>171.50507299899999</v>
      </c>
      <c r="AM79" s="43">
        <v>0.92641860799999998</v>
      </c>
    </row>
    <row r="80" spans="1:39" ht="15" customHeight="1">
      <c r="A80" s="36" t="s">
        <v>182</v>
      </c>
      <c r="B80" s="36" t="s">
        <v>183</v>
      </c>
      <c r="C80" s="37">
        <v>866</v>
      </c>
      <c r="D80" s="37">
        <v>180121</v>
      </c>
      <c r="E80" s="38">
        <v>480.78791479099999</v>
      </c>
      <c r="F80" s="38">
        <v>526.08636883400004</v>
      </c>
      <c r="G80" s="39">
        <v>1.056357261</v>
      </c>
      <c r="H80" s="40" t="s">
        <v>24</v>
      </c>
      <c r="I80" s="41">
        <v>109</v>
      </c>
      <c r="J80" s="41">
        <v>89427</v>
      </c>
      <c r="K80" s="42">
        <v>121.88712581199999</v>
      </c>
      <c r="L80" s="42">
        <v>120.514530849</v>
      </c>
      <c r="M80" s="43">
        <v>1.0469773200000001</v>
      </c>
      <c r="N80" s="44" t="s">
        <v>24</v>
      </c>
      <c r="O80" s="40" t="s">
        <v>24</v>
      </c>
      <c r="P80" s="37">
        <v>87</v>
      </c>
      <c r="Q80" s="37">
        <v>180121</v>
      </c>
      <c r="R80" s="38">
        <v>48.300864419</v>
      </c>
      <c r="S80" s="38">
        <v>55.765511162000003</v>
      </c>
      <c r="T80" s="39">
        <v>0.88562573200000005</v>
      </c>
      <c r="U80" s="40" t="s">
        <v>24</v>
      </c>
      <c r="V80" s="41">
        <v>76</v>
      </c>
      <c r="W80" s="41">
        <v>180121</v>
      </c>
      <c r="X80" s="42">
        <v>42.193858573</v>
      </c>
      <c r="Y80" s="42">
        <v>48.278799773000003</v>
      </c>
      <c r="Z80" s="43">
        <v>1.085980285</v>
      </c>
      <c r="AA80" s="44" t="s">
        <v>24</v>
      </c>
      <c r="AB80" s="40" t="s">
        <v>24</v>
      </c>
      <c r="AC80" s="37">
        <v>95</v>
      </c>
      <c r="AD80" s="37">
        <v>180121</v>
      </c>
      <c r="AE80" s="38">
        <v>52.742323216000003</v>
      </c>
      <c r="AF80" s="38">
        <v>57.043680340999998</v>
      </c>
      <c r="AG80" s="39">
        <v>1.170564851</v>
      </c>
      <c r="AH80" s="44" t="s">
        <v>24</v>
      </c>
      <c r="AI80" s="41">
        <v>194</v>
      </c>
      <c r="AJ80" s="41">
        <v>90694</v>
      </c>
      <c r="AK80" s="42">
        <v>213.90610183699999</v>
      </c>
      <c r="AL80" s="42">
        <v>238.03083777399999</v>
      </c>
      <c r="AM80" s="43">
        <v>1.2857706980000001</v>
      </c>
    </row>
    <row r="81" spans="1:39" ht="15" customHeight="1">
      <c r="A81" s="36" t="s">
        <v>184</v>
      </c>
      <c r="B81" s="36" t="s">
        <v>185</v>
      </c>
      <c r="C81" s="37">
        <v>1998</v>
      </c>
      <c r="D81" s="37">
        <v>384216</v>
      </c>
      <c r="E81" s="38">
        <v>520.01998875599998</v>
      </c>
      <c r="F81" s="38">
        <v>449.21797422999998</v>
      </c>
      <c r="G81" s="39">
        <v>0.90200905600000003</v>
      </c>
      <c r="H81" s="40" t="s">
        <v>24</v>
      </c>
      <c r="I81" s="41">
        <v>266</v>
      </c>
      <c r="J81" s="41">
        <v>197351</v>
      </c>
      <c r="K81" s="42">
        <v>134.78523037599999</v>
      </c>
      <c r="L81" s="42">
        <v>110.995252337</v>
      </c>
      <c r="M81" s="43">
        <v>0.96427800900000005</v>
      </c>
      <c r="N81" s="44" t="s">
        <v>24</v>
      </c>
      <c r="O81" s="40" t="s">
        <v>24</v>
      </c>
      <c r="P81" s="37">
        <v>240</v>
      </c>
      <c r="Q81" s="37">
        <v>384216</v>
      </c>
      <c r="R81" s="38">
        <v>62.464863514000001</v>
      </c>
      <c r="S81" s="38">
        <v>53.644007170999998</v>
      </c>
      <c r="T81" s="39">
        <v>0.85193360799999995</v>
      </c>
      <c r="U81" s="40" t="s">
        <v>24</v>
      </c>
      <c r="V81" s="41">
        <v>132</v>
      </c>
      <c r="W81" s="41">
        <v>384216</v>
      </c>
      <c r="X81" s="42">
        <v>34.355674933000003</v>
      </c>
      <c r="Y81" s="42">
        <v>29.616447170000001</v>
      </c>
      <c r="Z81" s="43">
        <v>0.66619049900000005</v>
      </c>
      <c r="AA81" s="44" t="s">
        <v>24</v>
      </c>
      <c r="AB81" s="40" t="s">
        <v>24</v>
      </c>
      <c r="AC81" s="37">
        <v>211</v>
      </c>
      <c r="AD81" s="37">
        <v>384216</v>
      </c>
      <c r="AE81" s="38">
        <v>54.917025840000001</v>
      </c>
      <c r="AF81" s="38">
        <v>49.331341008000003</v>
      </c>
      <c r="AG81" s="39">
        <v>1.0123037909999999</v>
      </c>
      <c r="AH81" s="44" t="s">
        <v>24</v>
      </c>
      <c r="AI81" s="41">
        <v>393</v>
      </c>
      <c r="AJ81" s="41">
        <v>186865</v>
      </c>
      <c r="AK81" s="42">
        <v>210.312257512</v>
      </c>
      <c r="AL81" s="42">
        <v>184.1987092</v>
      </c>
      <c r="AM81" s="43">
        <v>0.99498579700000001</v>
      </c>
    </row>
    <row r="82" spans="1:39" ht="15" customHeight="1">
      <c r="A82" s="36" t="s">
        <v>186</v>
      </c>
      <c r="B82" s="36" t="s">
        <v>187</v>
      </c>
      <c r="C82" s="37">
        <v>2587</v>
      </c>
      <c r="D82" s="37">
        <v>625806</v>
      </c>
      <c r="E82" s="38">
        <v>413.38689625900003</v>
      </c>
      <c r="F82" s="38">
        <v>489.41105252599999</v>
      </c>
      <c r="G82" s="39">
        <v>0.98271491099999997</v>
      </c>
      <c r="H82" s="40" t="s">
        <v>24</v>
      </c>
      <c r="I82" s="41">
        <v>295</v>
      </c>
      <c r="J82" s="41">
        <v>316630</v>
      </c>
      <c r="K82" s="42">
        <v>93.168682689999997</v>
      </c>
      <c r="L82" s="42">
        <v>100.701022908</v>
      </c>
      <c r="M82" s="43">
        <v>0.87484626399999998</v>
      </c>
      <c r="N82" s="44" t="s">
        <v>24</v>
      </c>
      <c r="O82" s="40" t="s">
        <v>24</v>
      </c>
      <c r="P82" s="37">
        <v>325</v>
      </c>
      <c r="Q82" s="37">
        <v>625806</v>
      </c>
      <c r="R82" s="38">
        <v>51.933027168000002</v>
      </c>
      <c r="S82" s="38">
        <v>63.889528628999997</v>
      </c>
      <c r="T82" s="39">
        <v>1.0146452420000001</v>
      </c>
      <c r="U82" s="40" t="s">
        <v>24</v>
      </c>
      <c r="V82" s="41">
        <v>230</v>
      </c>
      <c r="W82" s="41">
        <v>625806</v>
      </c>
      <c r="X82" s="42">
        <v>36.752603841999999</v>
      </c>
      <c r="Y82" s="42">
        <v>47.488139562999997</v>
      </c>
      <c r="Z82" s="43">
        <v>1.0681952240000001</v>
      </c>
      <c r="AA82" s="44" t="s">
        <v>24</v>
      </c>
      <c r="AB82" s="40" t="s">
        <v>24</v>
      </c>
      <c r="AC82" s="37">
        <v>234</v>
      </c>
      <c r="AD82" s="37">
        <v>625806</v>
      </c>
      <c r="AE82" s="38">
        <v>37.391779561</v>
      </c>
      <c r="AF82" s="38">
        <v>42.95312337</v>
      </c>
      <c r="AG82" s="39">
        <v>0.88141957500000001</v>
      </c>
      <c r="AH82" s="44" t="s">
        <v>24</v>
      </c>
      <c r="AI82" s="41">
        <v>424</v>
      </c>
      <c r="AJ82" s="41">
        <v>309176</v>
      </c>
      <c r="AK82" s="42">
        <v>137.138717106</v>
      </c>
      <c r="AL82" s="42">
        <v>167.48648207100001</v>
      </c>
      <c r="AM82" s="43">
        <v>0.904711394</v>
      </c>
    </row>
    <row r="83" spans="1:39" ht="15" customHeight="1">
      <c r="A83" s="36" t="s">
        <v>188</v>
      </c>
      <c r="B83" s="36" t="s">
        <v>189</v>
      </c>
      <c r="C83" s="37">
        <v>829</v>
      </c>
      <c r="D83" s="37">
        <v>180659</v>
      </c>
      <c r="E83" s="38">
        <v>458.87556114</v>
      </c>
      <c r="F83" s="38">
        <v>522.198611433</v>
      </c>
      <c r="G83" s="39">
        <v>1.048550823</v>
      </c>
      <c r="H83" s="40" t="s">
        <v>24</v>
      </c>
      <c r="I83" s="41">
        <v>103</v>
      </c>
      <c r="J83" s="41">
        <v>90603</v>
      </c>
      <c r="K83" s="42">
        <v>113.682769886</v>
      </c>
      <c r="L83" s="42">
        <v>121.46605323599999</v>
      </c>
      <c r="M83" s="43">
        <v>1.0552437290000001</v>
      </c>
      <c r="N83" s="44" t="s">
        <v>24</v>
      </c>
      <c r="O83" s="40" t="s">
        <v>24</v>
      </c>
      <c r="P83" s="37">
        <v>112</v>
      </c>
      <c r="Q83" s="37">
        <v>180659</v>
      </c>
      <c r="R83" s="38">
        <v>61.995250720999998</v>
      </c>
      <c r="S83" s="38">
        <v>71.896444364999994</v>
      </c>
      <c r="T83" s="39">
        <v>1.1418050310000001</v>
      </c>
      <c r="U83" s="40" t="s">
        <v>24</v>
      </c>
      <c r="V83" s="41">
        <v>68</v>
      </c>
      <c r="W83" s="41">
        <v>180659</v>
      </c>
      <c r="X83" s="42">
        <v>37.639973652000002</v>
      </c>
      <c r="Y83" s="42">
        <v>44.556319764999998</v>
      </c>
      <c r="Z83" s="43">
        <v>1.0022470539999999</v>
      </c>
      <c r="AA83" s="44" t="s">
        <v>24</v>
      </c>
      <c r="AB83" s="40" t="s">
        <v>24</v>
      </c>
      <c r="AC83" s="37">
        <v>92</v>
      </c>
      <c r="AD83" s="37">
        <v>180659</v>
      </c>
      <c r="AE83" s="38">
        <v>50.924670235000001</v>
      </c>
      <c r="AF83" s="38">
        <v>56.894856400000002</v>
      </c>
      <c r="AG83" s="39">
        <v>1.1675109100000001</v>
      </c>
      <c r="AH83" s="44" t="s">
        <v>24</v>
      </c>
      <c r="AI83" s="41">
        <v>107</v>
      </c>
      <c r="AJ83" s="41">
        <v>90056</v>
      </c>
      <c r="AK83" s="42">
        <v>118.814959581</v>
      </c>
      <c r="AL83" s="42">
        <v>149.47636265200001</v>
      </c>
      <c r="AM83" s="43">
        <v>0.807426168</v>
      </c>
    </row>
    <row r="84" spans="1:39" ht="15" customHeight="1">
      <c r="A84" s="36" t="s">
        <v>190</v>
      </c>
      <c r="B84" s="36" t="s">
        <v>191</v>
      </c>
      <c r="C84" s="37">
        <v>1062</v>
      </c>
      <c r="D84" s="37">
        <v>264691</v>
      </c>
      <c r="E84" s="38">
        <v>401.22255762399999</v>
      </c>
      <c r="F84" s="38">
        <v>508.92640944499999</v>
      </c>
      <c r="G84" s="39">
        <v>1.0219008510000001</v>
      </c>
      <c r="H84" s="40" t="s">
        <v>24</v>
      </c>
      <c r="I84" s="41">
        <v>147</v>
      </c>
      <c r="J84" s="41">
        <v>132339</v>
      </c>
      <c r="K84" s="42">
        <v>111.078366921</v>
      </c>
      <c r="L84" s="42">
        <v>122.418559007</v>
      </c>
      <c r="M84" s="43">
        <v>1.0635186809999999</v>
      </c>
      <c r="N84" s="44" t="s">
        <v>24</v>
      </c>
      <c r="O84" s="40" t="s">
        <v>24</v>
      </c>
      <c r="P84" s="37">
        <v>133</v>
      </c>
      <c r="Q84" s="37">
        <v>264691</v>
      </c>
      <c r="R84" s="38">
        <v>50.247269457999998</v>
      </c>
      <c r="S84" s="38">
        <v>69.404331459999995</v>
      </c>
      <c r="T84" s="39">
        <v>1.102227176</v>
      </c>
      <c r="U84" s="40" t="s">
        <v>24</v>
      </c>
      <c r="V84" s="41">
        <v>101</v>
      </c>
      <c r="W84" s="41">
        <v>264691</v>
      </c>
      <c r="X84" s="42">
        <v>38.157700865999999</v>
      </c>
      <c r="Y84" s="42">
        <v>50.843943004000003</v>
      </c>
      <c r="Z84" s="43">
        <v>1.1436804549999999</v>
      </c>
      <c r="AA84" s="44" t="s">
        <v>24</v>
      </c>
      <c r="AB84" s="40" t="s">
        <v>24</v>
      </c>
      <c r="AC84" s="37">
        <v>82</v>
      </c>
      <c r="AD84" s="37">
        <v>264691</v>
      </c>
      <c r="AE84" s="38">
        <v>30.979519515</v>
      </c>
      <c r="AF84" s="38">
        <v>34.666122936999997</v>
      </c>
      <c r="AG84" s="39">
        <v>0.71136618100000004</v>
      </c>
      <c r="AH84" s="44" t="s">
        <v>24</v>
      </c>
      <c r="AI84" s="41">
        <v>161</v>
      </c>
      <c r="AJ84" s="41">
        <v>132352</v>
      </c>
      <c r="AK84" s="42">
        <v>121.645309478</v>
      </c>
      <c r="AL84" s="42">
        <v>165.02958361200001</v>
      </c>
      <c r="AM84" s="43">
        <v>0.89143996999999997</v>
      </c>
    </row>
    <row r="85" spans="1:39" ht="15" customHeight="1">
      <c r="A85" s="36" t="s">
        <v>192</v>
      </c>
      <c r="B85" s="36" t="s">
        <v>193</v>
      </c>
      <c r="C85" s="37">
        <v>1133</v>
      </c>
      <c r="D85" s="37">
        <v>365811</v>
      </c>
      <c r="E85" s="38">
        <v>309.72278034300001</v>
      </c>
      <c r="F85" s="38">
        <v>399.26522934899998</v>
      </c>
      <c r="G85" s="39">
        <v>0.80170623900000004</v>
      </c>
      <c r="H85" s="40" t="s">
        <v>24</v>
      </c>
      <c r="I85" s="41">
        <v>128</v>
      </c>
      <c r="J85" s="41">
        <v>174652</v>
      </c>
      <c r="K85" s="42">
        <v>73.288596752000004</v>
      </c>
      <c r="L85" s="42">
        <v>86.543861558000003</v>
      </c>
      <c r="M85" s="43">
        <v>0.75185506400000002</v>
      </c>
      <c r="N85" s="44" t="s">
        <v>24</v>
      </c>
      <c r="O85" s="40" t="s">
        <v>24</v>
      </c>
      <c r="P85" s="37">
        <v>180</v>
      </c>
      <c r="Q85" s="37">
        <v>365811</v>
      </c>
      <c r="R85" s="38">
        <v>49.205737388999999</v>
      </c>
      <c r="S85" s="38">
        <v>66.598802688000006</v>
      </c>
      <c r="T85" s="39">
        <v>1.0576718869999999</v>
      </c>
      <c r="U85" s="40" t="s">
        <v>24</v>
      </c>
      <c r="V85" s="41">
        <v>106</v>
      </c>
      <c r="W85" s="41">
        <v>365811</v>
      </c>
      <c r="X85" s="42">
        <v>28.976712018000001</v>
      </c>
      <c r="Y85" s="42">
        <v>40.713719531999999</v>
      </c>
      <c r="Z85" s="43">
        <v>0.91581184599999998</v>
      </c>
      <c r="AA85" s="44" t="s">
        <v>24</v>
      </c>
      <c r="AB85" s="40" t="s">
        <v>24</v>
      </c>
      <c r="AC85" s="37">
        <v>42</v>
      </c>
      <c r="AD85" s="37">
        <v>365811</v>
      </c>
      <c r="AE85" s="38">
        <v>11.481338724</v>
      </c>
      <c r="AF85" s="38">
        <v>14.567084525</v>
      </c>
      <c r="AG85" s="39">
        <v>0.29892385999999999</v>
      </c>
      <c r="AH85" s="44" t="s">
        <v>24</v>
      </c>
      <c r="AI85" s="41">
        <v>160</v>
      </c>
      <c r="AJ85" s="41">
        <v>191159</v>
      </c>
      <c r="AK85" s="42">
        <v>83.699956580999995</v>
      </c>
      <c r="AL85" s="42">
        <v>122.818973672</v>
      </c>
      <c r="AM85" s="43">
        <v>0.66343100300000002</v>
      </c>
    </row>
    <row r="86" spans="1:39" ht="15" customHeight="1">
      <c r="A86" s="36" t="s">
        <v>194</v>
      </c>
      <c r="B86" s="36" t="s">
        <v>195</v>
      </c>
      <c r="C86" s="37">
        <v>1516</v>
      </c>
      <c r="D86" s="37">
        <v>296158</v>
      </c>
      <c r="E86" s="38">
        <v>511.88892415499998</v>
      </c>
      <c r="F86" s="38">
        <v>457.58308272699998</v>
      </c>
      <c r="G86" s="39">
        <v>0.91880580999999995</v>
      </c>
      <c r="H86" s="40" t="s">
        <v>24</v>
      </c>
      <c r="I86" s="41">
        <v>207</v>
      </c>
      <c r="J86" s="41">
        <v>149970</v>
      </c>
      <c r="K86" s="42">
        <v>138.027605521</v>
      </c>
      <c r="L86" s="42">
        <v>121.41934664199999</v>
      </c>
      <c r="M86" s="43">
        <v>1.0548379619999999</v>
      </c>
      <c r="N86" s="44" t="s">
        <v>24</v>
      </c>
      <c r="O86" s="40" t="s">
        <v>24</v>
      </c>
      <c r="P86" s="37">
        <v>185</v>
      </c>
      <c r="Q86" s="37">
        <v>296158</v>
      </c>
      <c r="R86" s="38">
        <v>62.466656311999998</v>
      </c>
      <c r="S86" s="38">
        <v>55.480545743999997</v>
      </c>
      <c r="T86" s="39">
        <v>0.88110012699999996</v>
      </c>
      <c r="U86" s="40" t="s">
        <v>24</v>
      </c>
      <c r="V86" s="41">
        <v>138</v>
      </c>
      <c r="W86" s="41">
        <v>296158</v>
      </c>
      <c r="X86" s="42">
        <v>46.596749033000002</v>
      </c>
      <c r="Y86" s="42">
        <v>41.156366888999997</v>
      </c>
      <c r="Z86" s="43">
        <v>0.92576872799999999</v>
      </c>
      <c r="AA86" s="44" t="s">
        <v>24</v>
      </c>
      <c r="AB86" s="40" t="s">
        <v>24</v>
      </c>
      <c r="AC86" s="37">
        <v>127</v>
      </c>
      <c r="AD86" s="37">
        <v>296158</v>
      </c>
      <c r="AE86" s="38">
        <v>42.882515413999997</v>
      </c>
      <c r="AF86" s="38">
        <v>38.656280443</v>
      </c>
      <c r="AG86" s="39">
        <v>0.79324620899999998</v>
      </c>
      <c r="AH86" s="44" t="s">
        <v>24</v>
      </c>
      <c r="AI86" s="41">
        <v>267</v>
      </c>
      <c r="AJ86" s="41">
        <v>146188</v>
      </c>
      <c r="AK86" s="42">
        <v>182.641530085</v>
      </c>
      <c r="AL86" s="42">
        <v>166.043746492</v>
      </c>
      <c r="AM86" s="43">
        <v>0.89691817200000001</v>
      </c>
    </row>
    <row r="87" spans="1:39" ht="15" customHeight="1">
      <c r="A87" s="36" t="s">
        <v>196</v>
      </c>
      <c r="B87" s="36" t="s">
        <v>197</v>
      </c>
      <c r="C87" s="37">
        <v>2992</v>
      </c>
      <c r="D87" s="37">
        <v>667650</v>
      </c>
      <c r="E87" s="38">
        <v>448.13899498199999</v>
      </c>
      <c r="F87" s="38">
        <v>458.74743815400001</v>
      </c>
      <c r="G87" s="39">
        <v>0.92114378200000002</v>
      </c>
      <c r="H87" s="40" t="s">
        <v>24</v>
      </c>
      <c r="I87" s="41">
        <v>343</v>
      </c>
      <c r="J87" s="41">
        <v>334023</v>
      </c>
      <c r="K87" s="42">
        <v>102.687539481</v>
      </c>
      <c r="L87" s="42">
        <v>105.38184425599999</v>
      </c>
      <c r="M87" s="43">
        <v>0.91551118499999995</v>
      </c>
      <c r="N87" s="44" t="s">
        <v>24</v>
      </c>
      <c r="O87" s="40" t="s">
        <v>24</v>
      </c>
      <c r="P87" s="37">
        <v>378</v>
      </c>
      <c r="Q87" s="37">
        <v>667650</v>
      </c>
      <c r="R87" s="38">
        <v>56.616490675999998</v>
      </c>
      <c r="S87" s="38">
        <v>57.611601931999999</v>
      </c>
      <c r="T87" s="39">
        <v>0.914943952</v>
      </c>
      <c r="U87" s="40" t="s">
        <v>24</v>
      </c>
      <c r="V87" s="41">
        <v>312</v>
      </c>
      <c r="W87" s="41">
        <v>667650</v>
      </c>
      <c r="X87" s="42">
        <v>46.731071669000002</v>
      </c>
      <c r="Y87" s="42">
        <v>48.043554503000003</v>
      </c>
      <c r="Z87" s="43">
        <v>1.0806886920000001</v>
      </c>
      <c r="AA87" s="44" t="s">
        <v>24</v>
      </c>
      <c r="AB87" s="40" t="s">
        <v>24</v>
      </c>
      <c r="AC87" s="37">
        <v>189</v>
      </c>
      <c r="AD87" s="37">
        <v>667650</v>
      </c>
      <c r="AE87" s="38">
        <v>28.308245337999999</v>
      </c>
      <c r="AF87" s="38">
        <v>29.042257744</v>
      </c>
      <c r="AG87" s="39">
        <v>0.59596165499999998</v>
      </c>
      <c r="AH87" s="44" t="s">
        <v>24</v>
      </c>
      <c r="AI87" s="41">
        <v>447</v>
      </c>
      <c r="AJ87" s="41">
        <v>333627</v>
      </c>
      <c r="AK87" s="42">
        <v>133.98196189199999</v>
      </c>
      <c r="AL87" s="42">
        <v>147.08762651200001</v>
      </c>
      <c r="AM87" s="43">
        <v>0.79452293600000001</v>
      </c>
    </row>
    <row r="88" spans="1:39" ht="15" customHeight="1">
      <c r="A88" s="36" t="s">
        <v>198</v>
      </c>
      <c r="B88" s="36" t="s">
        <v>199</v>
      </c>
      <c r="C88" s="37">
        <v>2596</v>
      </c>
      <c r="D88" s="37">
        <v>606440</v>
      </c>
      <c r="E88" s="38">
        <v>428.07202691100002</v>
      </c>
      <c r="F88" s="38">
        <v>458.66723315399997</v>
      </c>
      <c r="G88" s="39">
        <v>0.92098273399999997</v>
      </c>
      <c r="H88" s="40" t="s">
        <v>24</v>
      </c>
      <c r="I88" s="41">
        <v>347</v>
      </c>
      <c r="J88" s="41">
        <v>300203</v>
      </c>
      <c r="K88" s="42">
        <v>115.588451814</v>
      </c>
      <c r="L88" s="42">
        <v>119.72200320899999</v>
      </c>
      <c r="M88" s="43">
        <v>1.040092188</v>
      </c>
      <c r="N88" s="44" t="s">
        <v>24</v>
      </c>
      <c r="O88" s="40" t="s">
        <v>24</v>
      </c>
      <c r="P88" s="37">
        <v>320</v>
      </c>
      <c r="Q88" s="37">
        <v>606440</v>
      </c>
      <c r="R88" s="38">
        <v>52.766967878000003</v>
      </c>
      <c r="S88" s="38">
        <v>57.159475301999997</v>
      </c>
      <c r="T88" s="39">
        <v>0.90776361800000005</v>
      </c>
      <c r="U88" s="40" t="s">
        <v>24</v>
      </c>
      <c r="V88" s="41">
        <v>234</v>
      </c>
      <c r="W88" s="41">
        <v>606440</v>
      </c>
      <c r="X88" s="42">
        <v>38.585845261000003</v>
      </c>
      <c r="Y88" s="42">
        <v>42.031459972</v>
      </c>
      <c r="Z88" s="43">
        <v>0.94545301599999998</v>
      </c>
      <c r="AA88" s="44" t="s">
        <v>24</v>
      </c>
      <c r="AB88" s="40" t="s">
        <v>24</v>
      </c>
      <c r="AC88" s="37">
        <v>197</v>
      </c>
      <c r="AD88" s="37">
        <v>606440</v>
      </c>
      <c r="AE88" s="38">
        <v>32.484664600000002</v>
      </c>
      <c r="AF88" s="38">
        <v>34.874766628000003</v>
      </c>
      <c r="AG88" s="39">
        <v>0.71564765399999997</v>
      </c>
      <c r="AH88" s="44" t="s">
        <v>24</v>
      </c>
      <c r="AI88" s="41">
        <v>432</v>
      </c>
      <c r="AJ88" s="41">
        <v>306237</v>
      </c>
      <c r="AK88" s="42">
        <v>141.067212649</v>
      </c>
      <c r="AL88" s="42">
        <v>169.26537364699999</v>
      </c>
      <c r="AM88" s="43">
        <v>0.91432042899999999</v>
      </c>
    </row>
    <row r="89" spans="1:39" ht="15" customHeight="1">
      <c r="A89" s="36" t="s">
        <v>200</v>
      </c>
      <c r="B89" s="36" t="s">
        <v>201</v>
      </c>
      <c r="C89" s="37">
        <v>1145</v>
      </c>
      <c r="D89" s="37">
        <v>217854</v>
      </c>
      <c r="E89" s="38">
        <v>525.581352649</v>
      </c>
      <c r="F89" s="38">
        <v>456.58118115799999</v>
      </c>
      <c r="G89" s="39">
        <v>0.91679403699999995</v>
      </c>
      <c r="H89" s="40" t="s">
        <v>24</v>
      </c>
      <c r="I89" s="41">
        <v>142</v>
      </c>
      <c r="J89" s="41">
        <v>111752</v>
      </c>
      <c r="K89" s="42">
        <v>127.067077099</v>
      </c>
      <c r="L89" s="42">
        <v>110.447585366</v>
      </c>
      <c r="M89" s="43">
        <v>0.959520119</v>
      </c>
      <c r="N89" s="44" t="s">
        <v>24</v>
      </c>
      <c r="O89" s="40" t="s">
        <v>24</v>
      </c>
      <c r="P89" s="37">
        <v>172</v>
      </c>
      <c r="Q89" s="37">
        <v>217854</v>
      </c>
      <c r="R89" s="38">
        <v>78.951958650999998</v>
      </c>
      <c r="S89" s="38">
        <v>67.527713048999999</v>
      </c>
      <c r="T89" s="39">
        <v>1.072424139</v>
      </c>
      <c r="U89" s="40" t="s">
        <v>24</v>
      </c>
      <c r="V89" s="41">
        <v>78</v>
      </c>
      <c r="W89" s="41">
        <v>217854</v>
      </c>
      <c r="X89" s="42">
        <v>35.803795202000003</v>
      </c>
      <c r="Y89" s="42">
        <v>30.646110663999998</v>
      </c>
      <c r="Z89" s="43">
        <v>0.68935168499999999</v>
      </c>
      <c r="AA89" s="44" t="s">
        <v>24</v>
      </c>
      <c r="AB89" s="40" t="s">
        <v>24</v>
      </c>
      <c r="AC89" s="37">
        <v>108</v>
      </c>
      <c r="AD89" s="37">
        <v>217854</v>
      </c>
      <c r="AE89" s="38">
        <v>49.574485664999997</v>
      </c>
      <c r="AF89" s="38">
        <v>43.223989756000002</v>
      </c>
      <c r="AG89" s="39">
        <v>0.88697788899999996</v>
      </c>
      <c r="AH89" s="44" t="s">
        <v>24</v>
      </c>
      <c r="AI89" s="41">
        <v>225</v>
      </c>
      <c r="AJ89" s="41">
        <v>106102</v>
      </c>
      <c r="AK89" s="42">
        <v>212.060093118</v>
      </c>
      <c r="AL89" s="42">
        <v>194.477695458</v>
      </c>
      <c r="AM89" s="43">
        <v>1.050509777</v>
      </c>
    </row>
    <row r="90" spans="1:39" ht="15" customHeight="1">
      <c r="A90" s="36" t="s">
        <v>202</v>
      </c>
      <c r="B90" s="36" t="s">
        <v>203</v>
      </c>
      <c r="C90" s="37">
        <v>2987</v>
      </c>
      <c r="D90" s="37">
        <v>606622</v>
      </c>
      <c r="E90" s="38">
        <v>492.39889090700001</v>
      </c>
      <c r="F90" s="38">
        <v>434.23695837100001</v>
      </c>
      <c r="G90" s="39">
        <v>0.871927864</v>
      </c>
      <c r="H90" s="40" t="s">
        <v>24</v>
      </c>
      <c r="I90" s="41">
        <v>370</v>
      </c>
      <c r="J90" s="41">
        <v>310577</v>
      </c>
      <c r="K90" s="42">
        <v>119.133097428</v>
      </c>
      <c r="L90" s="42">
        <v>107.802959036</v>
      </c>
      <c r="M90" s="43">
        <v>0.936544767</v>
      </c>
      <c r="N90" s="44" t="s">
        <v>24</v>
      </c>
      <c r="O90" s="40" t="s">
        <v>24</v>
      </c>
      <c r="P90" s="37">
        <v>393</v>
      </c>
      <c r="Q90" s="37">
        <v>606622</v>
      </c>
      <c r="R90" s="38">
        <v>64.784989663999994</v>
      </c>
      <c r="S90" s="38">
        <v>56.303137786999997</v>
      </c>
      <c r="T90" s="39">
        <v>0.89416391200000001</v>
      </c>
      <c r="U90" s="40" t="s">
        <v>24</v>
      </c>
      <c r="V90" s="41">
        <v>240</v>
      </c>
      <c r="W90" s="41">
        <v>606622</v>
      </c>
      <c r="X90" s="42">
        <v>39.563352467000001</v>
      </c>
      <c r="Y90" s="42">
        <v>34.066939560000002</v>
      </c>
      <c r="Z90" s="43">
        <v>0.766299595</v>
      </c>
      <c r="AA90" s="44" t="s">
        <v>24</v>
      </c>
      <c r="AB90" s="40" t="s">
        <v>24</v>
      </c>
      <c r="AC90" s="37">
        <v>261</v>
      </c>
      <c r="AD90" s="37">
        <v>606622</v>
      </c>
      <c r="AE90" s="38">
        <v>43.025145807000001</v>
      </c>
      <c r="AF90" s="38">
        <v>37.970534206000004</v>
      </c>
      <c r="AG90" s="39">
        <v>0.77917435300000004</v>
      </c>
      <c r="AH90" s="44" t="s">
        <v>24</v>
      </c>
      <c r="AI90" s="41">
        <v>482</v>
      </c>
      <c r="AJ90" s="41">
        <v>296045</v>
      </c>
      <c r="AK90" s="42">
        <v>162.81308584799999</v>
      </c>
      <c r="AL90" s="42">
        <v>159.59069852900001</v>
      </c>
      <c r="AM90" s="43">
        <v>0.86206075500000001</v>
      </c>
    </row>
    <row r="91" spans="1:39" ht="15" customHeight="1">
      <c r="A91" s="36" t="s">
        <v>204</v>
      </c>
      <c r="B91" s="36" t="s">
        <v>205</v>
      </c>
      <c r="C91" s="37">
        <v>1386</v>
      </c>
      <c r="D91" s="37">
        <v>397086</v>
      </c>
      <c r="E91" s="38">
        <v>349.04277662800001</v>
      </c>
      <c r="F91" s="38">
        <v>463.80704368200003</v>
      </c>
      <c r="G91" s="39">
        <v>0.93130323699999995</v>
      </c>
      <c r="H91" s="40" t="s">
        <v>24</v>
      </c>
      <c r="I91" s="41">
        <v>170</v>
      </c>
      <c r="J91" s="41">
        <v>198554</v>
      </c>
      <c r="K91" s="42">
        <v>85.619025554999993</v>
      </c>
      <c r="L91" s="42">
        <v>99.173655506000003</v>
      </c>
      <c r="M91" s="43">
        <v>0.86157716699999998</v>
      </c>
      <c r="N91" s="44" t="s">
        <v>24</v>
      </c>
      <c r="O91" s="40" t="s">
        <v>24</v>
      </c>
      <c r="P91" s="37">
        <v>183</v>
      </c>
      <c r="Q91" s="37">
        <v>397086</v>
      </c>
      <c r="R91" s="38">
        <v>46.085734576</v>
      </c>
      <c r="S91" s="38">
        <v>66.305650630000002</v>
      </c>
      <c r="T91" s="39">
        <v>1.0530162670000001</v>
      </c>
      <c r="U91" s="40" t="s">
        <v>24</v>
      </c>
      <c r="V91" s="41">
        <v>151</v>
      </c>
      <c r="W91" s="41">
        <v>397086</v>
      </c>
      <c r="X91" s="42">
        <v>38.027026890999998</v>
      </c>
      <c r="Y91" s="42">
        <v>54.226220243</v>
      </c>
      <c r="Z91" s="43">
        <v>1.219761187</v>
      </c>
      <c r="AA91" s="44" t="s">
        <v>24</v>
      </c>
      <c r="AB91" s="40" t="s">
        <v>24</v>
      </c>
      <c r="AC91" s="37">
        <v>94</v>
      </c>
      <c r="AD91" s="37">
        <v>397086</v>
      </c>
      <c r="AE91" s="38">
        <v>23.672453826000002</v>
      </c>
      <c r="AF91" s="38">
        <v>31.437723139999999</v>
      </c>
      <c r="AG91" s="39">
        <v>0.64511780299999999</v>
      </c>
      <c r="AH91" s="44" t="s">
        <v>24</v>
      </c>
      <c r="AI91" s="41">
        <v>195</v>
      </c>
      <c r="AJ91" s="41">
        <v>198532</v>
      </c>
      <c r="AK91" s="42">
        <v>98.220941711999998</v>
      </c>
      <c r="AL91" s="42">
        <v>139.34013141700001</v>
      </c>
      <c r="AM91" s="43">
        <v>0.75267330799999999</v>
      </c>
    </row>
    <row r="92" spans="1:39" ht="15" customHeight="1">
      <c r="A92" s="36" t="s">
        <v>206</v>
      </c>
      <c r="B92" s="36" t="s">
        <v>207</v>
      </c>
      <c r="C92" s="37">
        <v>3493</v>
      </c>
      <c r="D92" s="37">
        <v>896277</v>
      </c>
      <c r="E92" s="38">
        <v>389.72326635600001</v>
      </c>
      <c r="F92" s="38">
        <v>410.606425339</v>
      </c>
      <c r="G92" s="39">
        <v>0.82447884000000005</v>
      </c>
      <c r="H92" s="40" t="s">
        <v>24</v>
      </c>
      <c r="I92" s="41">
        <v>441</v>
      </c>
      <c r="J92" s="41">
        <v>452013</v>
      </c>
      <c r="K92" s="42">
        <v>97.563565650000001</v>
      </c>
      <c r="L92" s="42">
        <v>96.144618668999996</v>
      </c>
      <c r="M92" s="43">
        <v>0.83526222500000002</v>
      </c>
      <c r="N92" s="44" t="s">
        <v>24</v>
      </c>
      <c r="O92" s="40" t="s">
        <v>24</v>
      </c>
      <c r="P92" s="37">
        <v>455</v>
      </c>
      <c r="Q92" s="37">
        <v>896277</v>
      </c>
      <c r="R92" s="38">
        <v>50.765555738000003</v>
      </c>
      <c r="S92" s="38">
        <v>54.101565121999997</v>
      </c>
      <c r="T92" s="39">
        <v>0.85920019800000003</v>
      </c>
      <c r="U92" s="40" t="s">
        <v>24</v>
      </c>
      <c r="V92" s="41">
        <v>403</v>
      </c>
      <c r="W92" s="41">
        <v>896277</v>
      </c>
      <c r="X92" s="42">
        <v>44.963777939000003</v>
      </c>
      <c r="Y92" s="42">
        <v>48.337671202999999</v>
      </c>
      <c r="Z92" s="43">
        <v>1.0873045349999999</v>
      </c>
      <c r="AA92" s="44" t="s">
        <v>24</v>
      </c>
      <c r="AB92" s="40" t="s">
        <v>24</v>
      </c>
      <c r="AC92" s="37">
        <v>112</v>
      </c>
      <c r="AD92" s="37">
        <v>896277</v>
      </c>
      <c r="AE92" s="38">
        <v>12.496136797</v>
      </c>
      <c r="AF92" s="38">
        <v>12.941927365</v>
      </c>
      <c r="AG92" s="39">
        <v>0.26557482300000002</v>
      </c>
      <c r="AH92" s="44" t="s">
        <v>24</v>
      </c>
      <c r="AI92" s="41">
        <v>495</v>
      </c>
      <c r="AJ92" s="41">
        <v>444264</v>
      </c>
      <c r="AK92" s="42">
        <v>111.420236616</v>
      </c>
      <c r="AL92" s="42">
        <v>122.312217778</v>
      </c>
      <c r="AM92" s="43">
        <v>0.66069366100000004</v>
      </c>
    </row>
    <row r="93" spans="1:39" ht="15" customHeight="1">
      <c r="A93" s="36" t="s">
        <v>208</v>
      </c>
      <c r="B93" s="36" t="s">
        <v>209</v>
      </c>
      <c r="C93" s="37">
        <v>1861</v>
      </c>
      <c r="D93" s="37">
        <v>510509</v>
      </c>
      <c r="E93" s="38">
        <v>364.53813742800003</v>
      </c>
      <c r="F93" s="38">
        <v>439.28141777000002</v>
      </c>
      <c r="G93" s="39">
        <v>0.88205690699999995</v>
      </c>
      <c r="H93" s="40" t="s">
        <v>24</v>
      </c>
      <c r="I93" s="41">
        <v>227</v>
      </c>
      <c r="J93" s="41">
        <v>255913</v>
      </c>
      <c r="K93" s="42">
        <v>88.702019827000001</v>
      </c>
      <c r="L93" s="42">
        <v>96.870582139000007</v>
      </c>
      <c r="M93" s="43">
        <v>0.84156907700000005</v>
      </c>
      <c r="N93" s="44" t="s">
        <v>24</v>
      </c>
      <c r="O93" s="40" t="s">
        <v>24</v>
      </c>
      <c r="P93" s="37">
        <v>206</v>
      </c>
      <c r="Q93" s="37">
        <v>510509</v>
      </c>
      <c r="R93" s="38">
        <v>40.351884099999999</v>
      </c>
      <c r="S93" s="38">
        <v>50.281165715999997</v>
      </c>
      <c r="T93" s="39">
        <v>0.79852749999999995</v>
      </c>
      <c r="U93" s="40" t="s">
        <v>24</v>
      </c>
      <c r="V93" s="41">
        <v>196</v>
      </c>
      <c r="W93" s="41">
        <v>510509</v>
      </c>
      <c r="X93" s="42">
        <v>38.393054775000003</v>
      </c>
      <c r="Y93" s="42">
        <v>49.389717511999997</v>
      </c>
      <c r="Z93" s="43">
        <v>1.1109691989999999</v>
      </c>
      <c r="AA93" s="44" t="s">
        <v>24</v>
      </c>
      <c r="AB93" s="40" t="s">
        <v>24</v>
      </c>
      <c r="AC93" s="37">
        <v>132</v>
      </c>
      <c r="AD93" s="37">
        <v>510509</v>
      </c>
      <c r="AE93" s="38">
        <v>25.856547093</v>
      </c>
      <c r="AF93" s="38">
        <v>30.866352375000002</v>
      </c>
      <c r="AG93" s="39">
        <v>0.63339298899999996</v>
      </c>
      <c r="AH93" s="44" t="s">
        <v>24</v>
      </c>
      <c r="AI93" s="41">
        <v>305</v>
      </c>
      <c r="AJ93" s="41">
        <v>254596</v>
      </c>
      <c r="AK93" s="42">
        <v>119.797640183</v>
      </c>
      <c r="AL93" s="42">
        <v>159.023556582</v>
      </c>
      <c r="AM93" s="43">
        <v>0.85899722599999995</v>
      </c>
    </row>
    <row r="94" spans="1:39" ht="15" customHeight="1">
      <c r="A94" s="36" t="s">
        <v>210</v>
      </c>
      <c r="B94" s="36" t="s">
        <v>211</v>
      </c>
      <c r="C94" s="37">
        <v>3467</v>
      </c>
      <c r="D94" s="37">
        <v>532525</v>
      </c>
      <c r="E94" s="38">
        <v>651.04924651399995</v>
      </c>
      <c r="F94" s="38">
        <v>527.92521743700001</v>
      </c>
      <c r="G94" s="39">
        <v>1.060049585</v>
      </c>
      <c r="H94" s="40" t="s">
        <v>24</v>
      </c>
      <c r="I94" s="41">
        <v>366</v>
      </c>
      <c r="J94" s="41">
        <v>271373</v>
      </c>
      <c r="K94" s="42">
        <v>134.86971806299999</v>
      </c>
      <c r="L94" s="42">
        <v>115.47219499400001</v>
      </c>
      <c r="M94" s="43">
        <v>1.003171721</v>
      </c>
      <c r="N94" s="44" t="s">
        <v>24</v>
      </c>
      <c r="O94" s="40" t="s">
        <v>24</v>
      </c>
      <c r="P94" s="37">
        <v>402</v>
      </c>
      <c r="Q94" s="37">
        <v>532525</v>
      </c>
      <c r="R94" s="38">
        <v>75.489413643000006</v>
      </c>
      <c r="S94" s="38">
        <v>59.325362918000003</v>
      </c>
      <c r="T94" s="39">
        <v>0.94216060899999998</v>
      </c>
      <c r="U94" s="40" t="s">
        <v>24</v>
      </c>
      <c r="V94" s="41">
        <v>215</v>
      </c>
      <c r="W94" s="41">
        <v>532525</v>
      </c>
      <c r="X94" s="42">
        <v>40.373691375999996</v>
      </c>
      <c r="Y94" s="42">
        <v>30.303449574999998</v>
      </c>
      <c r="Z94" s="43">
        <v>0.68164388799999998</v>
      </c>
      <c r="AA94" s="44" t="s">
        <v>24</v>
      </c>
      <c r="AB94" s="40" t="s">
        <v>24</v>
      </c>
      <c r="AC94" s="37">
        <v>416</v>
      </c>
      <c r="AD94" s="37">
        <v>532525</v>
      </c>
      <c r="AE94" s="38">
        <v>78.118398197000005</v>
      </c>
      <c r="AF94" s="38">
        <v>64.678809447999996</v>
      </c>
      <c r="AG94" s="39">
        <v>1.327241519</v>
      </c>
      <c r="AH94" s="44" t="s">
        <v>24</v>
      </c>
      <c r="AI94" s="41">
        <v>778</v>
      </c>
      <c r="AJ94" s="41">
        <v>261152</v>
      </c>
      <c r="AK94" s="42">
        <v>297.91079524600002</v>
      </c>
      <c r="AL94" s="42">
        <v>255.02654497699999</v>
      </c>
      <c r="AM94" s="43">
        <v>1.3775763750000001</v>
      </c>
    </row>
    <row r="95" spans="1:39" ht="15" customHeight="1">
      <c r="A95" s="36" t="s">
        <v>212</v>
      </c>
      <c r="B95" s="36" t="s">
        <v>213</v>
      </c>
      <c r="C95" s="37">
        <v>2820</v>
      </c>
      <c r="D95" s="37">
        <v>544360</v>
      </c>
      <c r="E95" s="38">
        <v>518.03953266200006</v>
      </c>
      <c r="F95" s="38">
        <v>524.70830321599999</v>
      </c>
      <c r="G95" s="39">
        <v>1.053590169</v>
      </c>
      <c r="H95" s="40" t="s">
        <v>24</v>
      </c>
      <c r="I95" s="41">
        <v>345</v>
      </c>
      <c r="J95" s="41">
        <v>275592</v>
      </c>
      <c r="K95" s="42">
        <v>125.18505617</v>
      </c>
      <c r="L95" s="42">
        <v>115.768571724</v>
      </c>
      <c r="M95" s="43">
        <v>1.005746512</v>
      </c>
      <c r="N95" s="44" t="s">
        <v>24</v>
      </c>
      <c r="O95" s="40" t="s">
        <v>24</v>
      </c>
      <c r="P95" s="37">
        <v>298</v>
      </c>
      <c r="Q95" s="37">
        <v>544360</v>
      </c>
      <c r="R95" s="38">
        <v>54.743184657</v>
      </c>
      <c r="S95" s="38">
        <v>56.450948388</v>
      </c>
      <c r="T95" s="39">
        <v>0.89651132899999997</v>
      </c>
      <c r="U95" s="40" t="s">
        <v>24</v>
      </c>
      <c r="V95" s="41">
        <v>190</v>
      </c>
      <c r="W95" s="41">
        <v>544360</v>
      </c>
      <c r="X95" s="42">
        <v>34.903372767999997</v>
      </c>
      <c r="Y95" s="42">
        <v>36.638376074999996</v>
      </c>
      <c r="Z95" s="43">
        <v>0.82414132600000001</v>
      </c>
      <c r="AA95" s="44" t="s">
        <v>24</v>
      </c>
      <c r="AB95" s="40" t="s">
        <v>24</v>
      </c>
      <c r="AC95" s="37">
        <v>366</v>
      </c>
      <c r="AD95" s="37">
        <v>544360</v>
      </c>
      <c r="AE95" s="38">
        <v>67.234918069000003</v>
      </c>
      <c r="AF95" s="38">
        <v>67.577823749000004</v>
      </c>
      <c r="AG95" s="39">
        <v>1.386730743</v>
      </c>
      <c r="AH95" s="44" t="s">
        <v>24</v>
      </c>
      <c r="AI95" s="41">
        <v>620</v>
      </c>
      <c r="AJ95" s="41">
        <v>268768</v>
      </c>
      <c r="AK95" s="42">
        <v>230.682224074</v>
      </c>
      <c r="AL95" s="42">
        <v>245.18269954100001</v>
      </c>
      <c r="AM95" s="43">
        <v>1.324402895</v>
      </c>
    </row>
    <row r="96" spans="1:39" ht="15" customHeight="1">
      <c r="A96" s="36" t="s">
        <v>214</v>
      </c>
      <c r="B96" s="36" t="s">
        <v>215</v>
      </c>
      <c r="C96" s="37">
        <v>2545</v>
      </c>
      <c r="D96" s="37">
        <v>458669</v>
      </c>
      <c r="E96" s="38">
        <v>554.86636332499995</v>
      </c>
      <c r="F96" s="38">
        <v>499.60379508599999</v>
      </c>
      <c r="G96" s="39">
        <v>1.0031814699999999</v>
      </c>
      <c r="H96" s="40" t="s">
        <v>24</v>
      </c>
      <c r="I96" s="41">
        <v>307</v>
      </c>
      <c r="J96" s="41">
        <v>235348</v>
      </c>
      <c r="K96" s="42">
        <v>130.445128066</v>
      </c>
      <c r="L96" s="42">
        <v>116.445959757</v>
      </c>
      <c r="M96" s="43">
        <v>1.0116313610000001</v>
      </c>
      <c r="N96" s="44" t="s">
        <v>24</v>
      </c>
      <c r="O96" s="40" t="s">
        <v>24</v>
      </c>
      <c r="P96" s="37">
        <v>322</v>
      </c>
      <c r="Q96" s="37">
        <v>458669</v>
      </c>
      <c r="R96" s="38">
        <v>70.203131233999997</v>
      </c>
      <c r="S96" s="38">
        <v>61.696635239000003</v>
      </c>
      <c r="T96" s="39">
        <v>0.97981936599999997</v>
      </c>
      <c r="U96" s="40" t="s">
        <v>24</v>
      </c>
      <c r="V96" s="41">
        <v>217</v>
      </c>
      <c r="W96" s="41">
        <v>458669</v>
      </c>
      <c r="X96" s="42">
        <v>47.310805832</v>
      </c>
      <c r="Y96" s="42">
        <v>41.679539085000002</v>
      </c>
      <c r="Z96" s="43">
        <v>0.93753693000000005</v>
      </c>
      <c r="AA96" s="44" t="s">
        <v>24</v>
      </c>
      <c r="AB96" s="40" t="s">
        <v>24</v>
      </c>
      <c r="AC96" s="37">
        <v>254</v>
      </c>
      <c r="AD96" s="37">
        <v>458669</v>
      </c>
      <c r="AE96" s="38">
        <v>55.377625258999998</v>
      </c>
      <c r="AF96" s="38">
        <v>52.430541644999998</v>
      </c>
      <c r="AG96" s="39">
        <v>1.075900938</v>
      </c>
      <c r="AH96" s="44" t="s">
        <v>24</v>
      </c>
      <c r="AI96" s="41">
        <v>414</v>
      </c>
      <c r="AJ96" s="41">
        <v>223321</v>
      </c>
      <c r="AK96" s="42">
        <v>185.38337191799999</v>
      </c>
      <c r="AL96" s="42">
        <v>179.595598174</v>
      </c>
      <c r="AM96" s="43">
        <v>0.97012118199999997</v>
      </c>
    </row>
    <row r="97" spans="1:39" ht="15" customHeight="1">
      <c r="A97" s="36" t="s">
        <v>216</v>
      </c>
      <c r="B97" s="36" t="s">
        <v>217</v>
      </c>
      <c r="C97" s="37">
        <v>797</v>
      </c>
      <c r="D97" s="37">
        <v>131728</v>
      </c>
      <c r="E97" s="38">
        <v>605.03461678600002</v>
      </c>
      <c r="F97" s="38">
        <v>485.89900843499998</v>
      </c>
      <c r="G97" s="39">
        <v>0.97566288800000001</v>
      </c>
      <c r="H97" s="40" t="s">
        <v>24</v>
      </c>
      <c r="I97" s="41">
        <v>80</v>
      </c>
      <c r="J97" s="41">
        <v>65478</v>
      </c>
      <c r="K97" s="42">
        <v>122.17844161399999</v>
      </c>
      <c r="L97" s="42">
        <v>97.742560527999998</v>
      </c>
      <c r="M97" s="43">
        <v>0.84914444200000005</v>
      </c>
      <c r="N97" s="44" t="s">
        <v>24</v>
      </c>
      <c r="O97" s="40" t="s">
        <v>24</v>
      </c>
      <c r="P97" s="37">
        <v>93</v>
      </c>
      <c r="Q97" s="37">
        <v>131728</v>
      </c>
      <c r="R97" s="38">
        <v>70.600024292000001</v>
      </c>
      <c r="S97" s="38">
        <v>54.601269404</v>
      </c>
      <c r="T97" s="39">
        <v>0.86713612399999995</v>
      </c>
      <c r="U97" s="40" t="s">
        <v>24</v>
      </c>
      <c r="V97" s="41">
        <v>56</v>
      </c>
      <c r="W97" s="41">
        <v>131728</v>
      </c>
      <c r="X97" s="42">
        <v>42.511842584999997</v>
      </c>
      <c r="Y97" s="42">
        <v>34.507453884</v>
      </c>
      <c r="Z97" s="43">
        <v>0.77620849700000005</v>
      </c>
      <c r="AA97" s="44" t="s">
        <v>24</v>
      </c>
      <c r="AB97" s="40" t="s">
        <v>24</v>
      </c>
      <c r="AC97" s="37">
        <v>87</v>
      </c>
      <c r="AD97" s="37">
        <v>131728</v>
      </c>
      <c r="AE97" s="38">
        <v>66.045184015999993</v>
      </c>
      <c r="AF97" s="38">
        <v>55.580153336000002</v>
      </c>
      <c r="AG97" s="39">
        <v>1.1405325449999999</v>
      </c>
      <c r="AH97" s="44" t="s">
        <v>24</v>
      </c>
      <c r="AI97" s="41">
        <v>141</v>
      </c>
      <c r="AJ97" s="41">
        <v>66250</v>
      </c>
      <c r="AK97" s="42">
        <v>212.830188679</v>
      </c>
      <c r="AL97" s="42">
        <v>162.993085296</v>
      </c>
      <c r="AM97" s="43">
        <v>0.88043942100000006</v>
      </c>
    </row>
    <row r="98" spans="1:39" ht="15" customHeight="1">
      <c r="A98" s="36" t="s">
        <v>218</v>
      </c>
      <c r="B98" s="36" t="s">
        <v>219</v>
      </c>
      <c r="C98" s="37">
        <v>851</v>
      </c>
      <c r="D98" s="37">
        <v>119579</v>
      </c>
      <c r="E98" s="38">
        <v>711.66341916199997</v>
      </c>
      <c r="F98" s="38">
        <v>479.123627548</v>
      </c>
      <c r="G98" s="39">
        <v>0.96205823400000001</v>
      </c>
      <c r="H98" s="40" t="s">
        <v>24</v>
      </c>
      <c r="I98" s="41">
        <v>70</v>
      </c>
      <c r="J98" s="41">
        <v>58893</v>
      </c>
      <c r="K98" s="42">
        <v>118.859626781</v>
      </c>
      <c r="L98" s="42">
        <v>83.213201322000003</v>
      </c>
      <c r="M98" s="43">
        <v>0.72291974999999997</v>
      </c>
      <c r="N98" s="44" t="s">
        <v>24</v>
      </c>
      <c r="O98" s="40" t="s">
        <v>24</v>
      </c>
      <c r="P98" s="37">
        <v>110</v>
      </c>
      <c r="Q98" s="37">
        <v>119579</v>
      </c>
      <c r="R98" s="38">
        <v>91.989396131000007</v>
      </c>
      <c r="S98" s="38">
        <v>60.063089492000003</v>
      </c>
      <c r="T98" s="39">
        <v>0.95387662600000001</v>
      </c>
      <c r="U98" s="40" t="s">
        <v>24</v>
      </c>
      <c r="V98" s="41">
        <v>103</v>
      </c>
      <c r="W98" s="41">
        <v>119579</v>
      </c>
      <c r="X98" s="42">
        <v>86.135525469000001</v>
      </c>
      <c r="Y98" s="42">
        <v>54.913369535999998</v>
      </c>
      <c r="Z98" s="43">
        <v>1.23521788</v>
      </c>
      <c r="AA98" s="44" t="s">
        <v>24</v>
      </c>
      <c r="AB98" s="40" t="s">
        <v>24</v>
      </c>
      <c r="AC98" s="37">
        <v>76</v>
      </c>
      <c r="AD98" s="37">
        <v>119579</v>
      </c>
      <c r="AE98" s="38">
        <v>63.556310054000001</v>
      </c>
      <c r="AF98" s="38">
        <v>48.733408019999999</v>
      </c>
      <c r="AG98" s="39">
        <v>1.0000339069999999</v>
      </c>
      <c r="AH98" s="44" t="s">
        <v>24</v>
      </c>
      <c r="AI98" s="41">
        <v>139</v>
      </c>
      <c r="AJ98" s="41">
        <v>60686</v>
      </c>
      <c r="AK98" s="42">
        <v>229.047885839</v>
      </c>
      <c r="AL98" s="42">
        <v>145.42361462</v>
      </c>
      <c r="AM98" s="43">
        <v>0.78553444699999997</v>
      </c>
    </row>
    <row r="99" spans="1:39" ht="15" customHeight="1">
      <c r="A99" s="36" t="s">
        <v>220</v>
      </c>
      <c r="B99" s="36" t="s">
        <v>221</v>
      </c>
      <c r="C99" s="37">
        <v>2361</v>
      </c>
      <c r="D99" s="37">
        <v>416858</v>
      </c>
      <c r="E99" s="38">
        <v>566.37991834100001</v>
      </c>
      <c r="F99" s="38">
        <v>499.63778266000003</v>
      </c>
      <c r="G99" s="39">
        <v>1.0032497149999999</v>
      </c>
      <c r="H99" s="40" t="s">
        <v>24</v>
      </c>
      <c r="I99" s="41">
        <v>243</v>
      </c>
      <c r="J99" s="41">
        <v>214170</v>
      </c>
      <c r="K99" s="42">
        <v>113.461269085</v>
      </c>
      <c r="L99" s="42">
        <v>100.91103182000001</v>
      </c>
      <c r="M99" s="43">
        <v>0.87667072899999998</v>
      </c>
      <c r="N99" s="44" t="s">
        <v>24</v>
      </c>
      <c r="O99" s="40" t="s">
        <v>24</v>
      </c>
      <c r="P99" s="37">
        <v>327</v>
      </c>
      <c r="Q99" s="37">
        <v>416858</v>
      </c>
      <c r="R99" s="38">
        <v>78.443978525000006</v>
      </c>
      <c r="S99" s="38">
        <v>67.753547303999994</v>
      </c>
      <c r="T99" s="39">
        <v>1.076010669</v>
      </c>
      <c r="U99" s="40" t="s">
        <v>24</v>
      </c>
      <c r="V99" s="41">
        <v>202</v>
      </c>
      <c r="W99" s="41">
        <v>416858</v>
      </c>
      <c r="X99" s="42">
        <v>48.457748201999998</v>
      </c>
      <c r="Y99" s="42">
        <v>42.589360231999997</v>
      </c>
      <c r="Z99" s="43">
        <v>0.95800238999999998</v>
      </c>
      <c r="AA99" s="44" t="s">
        <v>24</v>
      </c>
      <c r="AB99" s="40" t="s">
        <v>24</v>
      </c>
      <c r="AC99" s="37">
        <v>208</v>
      </c>
      <c r="AD99" s="37">
        <v>416858</v>
      </c>
      <c r="AE99" s="38">
        <v>49.897087257999999</v>
      </c>
      <c r="AF99" s="38">
        <v>45.683996692999997</v>
      </c>
      <c r="AG99" s="39">
        <v>0.93745846099999997</v>
      </c>
      <c r="AH99" s="44" t="s">
        <v>24</v>
      </c>
      <c r="AI99" s="41">
        <v>444</v>
      </c>
      <c r="AJ99" s="41">
        <v>202688</v>
      </c>
      <c r="AK99" s="42">
        <v>219.05588885399999</v>
      </c>
      <c r="AL99" s="42">
        <v>205.044735707</v>
      </c>
      <c r="AM99" s="43">
        <v>1.1075897370000001</v>
      </c>
    </row>
    <row r="100" spans="1:39" ht="15" customHeight="1">
      <c r="A100" s="36" t="s">
        <v>222</v>
      </c>
      <c r="B100" s="36" t="s">
        <v>223</v>
      </c>
      <c r="C100" s="37">
        <v>1411</v>
      </c>
      <c r="D100" s="37">
        <v>212913</v>
      </c>
      <c r="E100" s="38">
        <v>662.71199973700004</v>
      </c>
      <c r="F100" s="38">
        <v>509.96291422899998</v>
      </c>
      <c r="G100" s="39">
        <v>1.023982105</v>
      </c>
      <c r="H100" s="40" t="s">
        <v>24</v>
      </c>
      <c r="I100" s="41">
        <v>150</v>
      </c>
      <c r="J100" s="41">
        <v>106308</v>
      </c>
      <c r="K100" s="42">
        <v>141.09944689</v>
      </c>
      <c r="L100" s="42">
        <v>110.880928811</v>
      </c>
      <c r="M100" s="43">
        <v>0.96328481600000004</v>
      </c>
      <c r="N100" s="44" t="s">
        <v>24</v>
      </c>
      <c r="O100" s="40" t="s">
        <v>24</v>
      </c>
      <c r="P100" s="37">
        <v>204</v>
      </c>
      <c r="Q100" s="37">
        <v>212913</v>
      </c>
      <c r="R100" s="38">
        <v>95.813783095000005</v>
      </c>
      <c r="S100" s="38">
        <v>73.026071649000002</v>
      </c>
      <c r="T100" s="39">
        <v>1.1597449179999999</v>
      </c>
      <c r="U100" s="40" t="s">
        <v>24</v>
      </c>
      <c r="V100" s="41">
        <v>133</v>
      </c>
      <c r="W100" s="41">
        <v>212913</v>
      </c>
      <c r="X100" s="42">
        <v>62.466829173999997</v>
      </c>
      <c r="Y100" s="42">
        <v>46.558312182000002</v>
      </c>
      <c r="Z100" s="43">
        <v>1.047279745</v>
      </c>
      <c r="AA100" s="44" t="s">
        <v>24</v>
      </c>
      <c r="AB100" s="40" t="s">
        <v>24</v>
      </c>
      <c r="AC100" s="37">
        <v>122</v>
      </c>
      <c r="AD100" s="37">
        <v>212913</v>
      </c>
      <c r="AE100" s="38">
        <v>57.300399693999999</v>
      </c>
      <c r="AF100" s="38">
        <v>46.101226136999998</v>
      </c>
      <c r="AG100" s="39">
        <v>0.94602021800000002</v>
      </c>
      <c r="AH100" s="44" t="s">
        <v>24</v>
      </c>
      <c r="AI100" s="41">
        <v>248</v>
      </c>
      <c r="AJ100" s="41">
        <v>106605</v>
      </c>
      <c r="AK100" s="42">
        <v>232.63449181600001</v>
      </c>
      <c r="AL100" s="42">
        <v>176.022648043</v>
      </c>
      <c r="AM100" s="43">
        <v>0.95082118400000004</v>
      </c>
    </row>
    <row r="101" spans="1:39" ht="15" customHeight="1">
      <c r="A101" s="36" t="s">
        <v>224</v>
      </c>
      <c r="B101" s="36" t="s">
        <v>225</v>
      </c>
      <c r="C101" s="37">
        <v>411</v>
      </c>
      <c r="D101" s="37">
        <v>57469</v>
      </c>
      <c r="E101" s="38">
        <v>715.16817762599999</v>
      </c>
      <c r="F101" s="38">
        <v>511.03568201799999</v>
      </c>
      <c r="G101" s="39">
        <v>1.0261361739999999</v>
      </c>
      <c r="H101" s="40" t="s">
        <v>24</v>
      </c>
      <c r="I101" s="41">
        <v>40</v>
      </c>
      <c r="J101" s="41">
        <v>27833</v>
      </c>
      <c r="K101" s="42">
        <v>143.71429598</v>
      </c>
      <c r="L101" s="42">
        <v>101.36201905199999</v>
      </c>
      <c r="M101" s="43">
        <v>0.88058870899999997</v>
      </c>
      <c r="N101" s="44" t="s">
        <v>24</v>
      </c>
      <c r="O101" s="40" t="s">
        <v>24</v>
      </c>
      <c r="P101" s="37">
        <v>60</v>
      </c>
      <c r="Q101" s="37">
        <v>57469</v>
      </c>
      <c r="R101" s="38">
        <v>104.404113522</v>
      </c>
      <c r="S101" s="38">
        <v>73.380914383999993</v>
      </c>
      <c r="T101" s="39">
        <v>1.1653802630000001</v>
      </c>
      <c r="U101" s="40" t="s">
        <v>24</v>
      </c>
      <c r="V101" s="41">
        <v>33</v>
      </c>
      <c r="W101" s="41">
        <v>57469</v>
      </c>
      <c r="X101" s="42">
        <v>57.422262437000001</v>
      </c>
      <c r="Y101" s="42">
        <v>39.015561900000002</v>
      </c>
      <c r="Z101" s="43">
        <v>0.87761359500000002</v>
      </c>
      <c r="AA101" s="44" t="s">
        <v>24</v>
      </c>
      <c r="AB101" s="40" t="s">
        <v>24</v>
      </c>
      <c r="AC101" s="37">
        <v>39</v>
      </c>
      <c r="AD101" s="37">
        <v>57469</v>
      </c>
      <c r="AE101" s="38">
        <v>67.862673788999999</v>
      </c>
      <c r="AF101" s="38">
        <v>59.692075095</v>
      </c>
      <c r="AG101" s="39">
        <v>1.2249112360000001</v>
      </c>
      <c r="AH101" s="44" t="s">
        <v>24</v>
      </c>
      <c r="AI101" s="41">
        <v>89</v>
      </c>
      <c r="AJ101" s="41">
        <v>29636</v>
      </c>
      <c r="AK101" s="42">
        <v>300.310433257</v>
      </c>
      <c r="AL101" s="42">
        <v>193.10196836099999</v>
      </c>
      <c r="AM101" s="43">
        <v>1.0430785140000001</v>
      </c>
    </row>
    <row r="102" spans="1:39" ht="15" customHeight="1">
      <c r="A102" s="36" t="s">
        <v>226</v>
      </c>
      <c r="B102" s="36" t="s">
        <v>227</v>
      </c>
      <c r="C102" s="37">
        <v>397</v>
      </c>
      <c r="D102" s="37">
        <v>77375</v>
      </c>
      <c r="E102" s="38">
        <v>513.08562197100002</v>
      </c>
      <c r="F102" s="38">
        <v>506.756058139</v>
      </c>
      <c r="G102" s="39">
        <v>1.0175428849999999</v>
      </c>
      <c r="H102" s="40" t="s">
        <v>24</v>
      </c>
      <c r="I102" s="41">
        <v>46</v>
      </c>
      <c r="J102" s="41">
        <v>37755</v>
      </c>
      <c r="K102" s="42">
        <v>121.83816713</v>
      </c>
      <c r="L102" s="42">
        <v>110.473608007</v>
      </c>
      <c r="M102" s="43">
        <v>0.959746192</v>
      </c>
      <c r="N102" s="44" t="s">
        <v>24</v>
      </c>
      <c r="O102" s="40" t="s">
        <v>24</v>
      </c>
      <c r="P102" s="37">
        <v>42</v>
      </c>
      <c r="Q102" s="37">
        <v>77375</v>
      </c>
      <c r="R102" s="38">
        <v>54.281098546000003</v>
      </c>
      <c r="S102" s="38">
        <v>54.176960082000001</v>
      </c>
      <c r="T102" s="39">
        <v>0.860397564</v>
      </c>
      <c r="U102" s="40" t="s">
        <v>24</v>
      </c>
      <c r="V102" s="41">
        <v>18</v>
      </c>
      <c r="W102" s="41">
        <v>77375</v>
      </c>
      <c r="X102" s="42">
        <v>23.263327948000001</v>
      </c>
      <c r="Y102" s="42">
        <v>25.823508497999999</v>
      </c>
      <c r="Z102" s="43">
        <v>0.58087237599999997</v>
      </c>
      <c r="AA102" s="44" t="s">
        <v>24</v>
      </c>
      <c r="AB102" s="40" t="s">
        <v>24</v>
      </c>
      <c r="AC102" s="37">
        <v>34</v>
      </c>
      <c r="AD102" s="37">
        <v>77375</v>
      </c>
      <c r="AE102" s="38">
        <v>43.941841680000003</v>
      </c>
      <c r="AF102" s="38">
        <v>45.614844322000003</v>
      </c>
      <c r="AG102" s="39">
        <v>0.93603941999999996</v>
      </c>
      <c r="AH102" s="44" t="s">
        <v>24</v>
      </c>
      <c r="AI102" s="41">
        <v>98</v>
      </c>
      <c r="AJ102" s="41">
        <v>39620</v>
      </c>
      <c r="AK102" s="42">
        <v>247.34982332199999</v>
      </c>
      <c r="AL102" s="42">
        <v>238.329434526</v>
      </c>
      <c r="AM102" s="43">
        <v>1.2873836270000001</v>
      </c>
    </row>
    <row r="103" spans="1:39" ht="15" customHeight="1">
      <c r="A103" s="36" t="s">
        <v>228</v>
      </c>
      <c r="B103" s="36" t="s">
        <v>229</v>
      </c>
      <c r="C103" s="37">
        <v>5215</v>
      </c>
      <c r="D103" s="37">
        <v>854734</v>
      </c>
      <c r="E103" s="38">
        <v>610.13133910700003</v>
      </c>
      <c r="F103" s="38">
        <v>525.58532851799998</v>
      </c>
      <c r="G103" s="39">
        <v>1.0553511950000001</v>
      </c>
      <c r="H103" s="40" t="s">
        <v>24</v>
      </c>
      <c r="I103" s="41">
        <v>571</v>
      </c>
      <c r="J103" s="41">
        <v>433688</v>
      </c>
      <c r="K103" s="42">
        <v>131.66147091900001</v>
      </c>
      <c r="L103" s="42">
        <v>115.41068522499999</v>
      </c>
      <c r="M103" s="43">
        <v>1.002637351</v>
      </c>
      <c r="N103" s="44" t="s">
        <v>24</v>
      </c>
      <c r="O103" s="40" t="s">
        <v>24</v>
      </c>
      <c r="P103" s="37">
        <v>691</v>
      </c>
      <c r="Q103" s="37">
        <v>854734</v>
      </c>
      <c r="R103" s="38">
        <v>80.843864874999994</v>
      </c>
      <c r="S103" s="38">
        <v>68.128263110000006</v>
      </c>
      <c r="T103" s="39">
        <v>1.0819616219999999</v>
      </c>
      <c r="U103" s="40" t="s">
        <v>24</v>
      </c>
      <c r="V103" s="41">
        <v>486</v>
      </c>
      <c r="W103" s="41">
        <v>854734</v>
      </c>
      <c r="X103" s="42">
        <v>56.859794977</v>
      </c>
      <c r="Y103" s="42">
        <v>47.936735775000002</v>
      </c>
      <c r="Z103" s="43">
        <v>1.078285919</v>
      </c>
      <c r="AA103" s="44" t="s">
        <v>24</v>
      </c>
      <c r="AB103" s="40" t="s">
        <v>24</v>
      </c>
      <c r="AC103" s="37">
        <v>420</v>
      </c>
      <c r="AD103" s="37">
        <v>854734</v>
      </c>
      <c r="AE103" s="38">
        <v>49.138094424999998</v>
      </c>
      <c r="AF103" s="38">
        <v>44.052736791999997</v>
      </c>
      <c r="AG103" s="39">
        <v>0.90398419200000002</v>
      </c>
      <c r="AH103" s="44" t="s">
        <v>24</v>
      </c>
      <c r="AI103" s="41">
        <v>947</v>
      </c>
      <c r="AJ103" s="41">
        <v>421046</v>
      </c>
      <c r="AK103" s="42">
        <v>224.916042428</v>
      </c>
      <c r="AL103" s="42">
        <v>204.42359421500001</v>
      </c>
      <c r="AM103" s="43">
        <v>1.1042345179999999</v>
      </c>
    </row>
    <row r="104" spans="1:39" ht="15" customHeight="1">
      <c r="A104" s="36" t="s">
        <v>230</v>
      </c>
      <c r="B104" s="36" t="s">
        <v>231</v>
      </c>
      <c r="C104" s="37">
        <v>2071</v>
      </c>
      <c r="D104" s="37">
        <v>286639</v>
      </c>
      <c r="E104" s="38">
        <v>722.51159123499997</v>
      </c>
      <c r="F104" s="38">
        <v>532.96277754599998</v>
      </c>
      <c r="G104" s="39">
        <v>1.070164774</v>
      </c>
      <c r="H104" s="40" t="s">
        <v>24</v>
      </c>
      <c r="I104" s="41">
        <v>211</v>
      </c>
      <c r="J104" s="41">
        <v>145551</v>
      </c>
      <c r="K104" s="42">
        <v>144.966369176</v>
      </c>
      <c r="L104" s="42">
        <v>109.02892565000001</v>
      </c>
      <c r="M104" s="43">
        <v>0.94719542599999995</v>
      </c>
      <c r="N104" s="44" t="s">
        <v>24</v>
      </c>
      <c r="O104" s="40" t="s">
        <v>24</v>
      </c>
      <c r="P104" s="37">
        <v>271</v>
      </c>
      <c r="Q104" s="37">
        <v>286639</v>
      </c>
      <c r="R104" s="38">
        <v>94.544008317000007</v>
      </c>
      <c r="S104" s="38">
        <v>68.232175483000006</v>
      </c>
      <c r="T104" s="39">
        <v>1.0836118800000001</v>
      </c>
      <c r="U104" s="40" t="s">
        <v>24</v>
      </c>
      <c r="V104" s="41">
        <v>155</v>
      </c>
      <c r="W104" s="41">
        <v>286639</v>
      </c>
      <c r="X104" s="42">
        <v>54.074986307000003</v>
      </c>
      <c r="Y104" s="42">
        <v>37.743738643</v>
      </c>
      <c r="Z104" s="43">
        <v>0.849005283</v>
      </c>
      <c r="AA104" s="44" t="s">
        <v>24</v>
      </c>
      <c r="AB104" s="40" t="s">
        <v>24</v>
      </c>
      <c r="AC104" s="37">
        <v>194</v>
      </c>
      <c r="AD104" s="37">
        <v>286639</v>
      </c>
      <c r="AE104" s="38">
        <v>67.680950602999999</v>
      </c>
      <c r="AF104" s="38">
        <v>54.042111368999997</v>
      </c>
      <c r="AG104" s="39">
        <v>1.1089711550000001</v>
      </c>
      <c r="AH104" s="44" t="s">
        <v>24</v>
      </c>
      <c r="AI104" s="41">
        <v>467</v>
      </c>
      <c r="AJ104" s="41">
        <v>141088</v>
      </c>
      <c r="AK104" s="42">
        <v>330.999092765</v>
      </c>
      <c r="AL104" s="42">
        <v>244.337076927</v>
      </c>
      <c r="AM104" s="43">
        <v>1.3198350969999999</v>
      </c>
    </row>
    <row r="105" spans="1:39" ht="15" customHeight="1">
      <c r="A105" s="36" t="s">
        <v>232</v>
      </c>
      <c r="B105" s="36" t="s">
        <v>233</v>
      </c>
      <c r="C105" s="37">
        <v>1711</v>
      </c>
      <c r="D105" s="37">
        <v>245777</v>
      </c>
      <c r="E105" s="38">
        <v>696.15952672499998</v>
      </c>
      <c r="F105" s="38">
        <v>535.61921238800005</v>
      </c>
      <c r="G105" s="39">
        <v>1.0754987730000001</v>
      </c>
      <c r="H105" s="40" t="s">
        <v>24</v>
      </c>
      <c r="I105" s="41">
        <v>199</v>
      </c>
      <c r="J105" s="41">
        <v>120911</v>
      </c>
      <c r="K105" s="42">
        <v>164.583867473</v>
      </c>
      <c r="L105" s="42">
        <v>127.46880747599999</v>
      </c>
      <c r="M105" s="43">
        <v>1.1073930219999999</v>
      </c>
      <c r="N105" s="44" t="s">
        <v>24</v>
      </c>
      <c r="O105" s="40" t="s">
        <v>24</v>
      </c>
      <c r="P105" s="37">
        <v>230</v>
      </c>
      <c r="Q105" s="37">
        <v>245777</v>
      </c>
      <c r="R105" s="38">
        <v>93.580766303999994</v>
      </c>
      <c r="S105" s="38">
        <v>71.970814555000004</v>
      </c>
      <c r="T105" s="39">
        <v>1.1429861219999999</v>
      </c>
      <c r="U105" s="40" t="s">
        <v>24</v>
      </c>
      <c r="V105" s="41">
        <v>154</v>
      </c>
      <c r="W105" s="41">
        <v>245777</v>
      </c>
      <c r="X105" s="42">
        <v>62.658426134000003</v>
      </c>
      <c r="Y105" s="42">
        <v>47.072140304000001</v>
      </c>
      <c r="Z105" s="43">
        <v>1.0588377630000001</v>
      </c>
      <c r="AA105" s="44" t="s">
        <v>24</v>
      </c>
      <c r="AB105" s="40" t="s">
        <v>24</v>
      </c>
      <c r="AC105" s="37">
        <v>169</v>
      </c>
      <c r="AD105" s="37">
        <v>245777</v>
      </c>
      <c r="AE105" s="38">
        <v>68.761519589000002</v>
      </c>
      <c r="AF105" s="38">
        <v>54.706685270000001</v>
      </c>
      <c r="AG105" s="39">
        <v>1.122608544</v>
      </c>
      <c r="AH105" s="44" t="s">
        <v>24</v>
      </c>
      <c r="AI105" s="41">
        <v>317</v>
      </c>
      <c r="AJ105" s="41">
        <v>124866</v>
      </c>
      <c r="AK105" s="42">
        <v>253.872150946</v>
      </c>
      <c r="AL105" s="42">
        <v>192.85308105300001</v>
      </c>
      <c r="AM105" s="43">
        <v>1.0417341</v>
      </c>
    </row>
    <row r="106" spans="1:39" ht="15" customHeight="1">
      <c r="A106" s="36" t="s">
        <v>234</v>
      </c>
      <c r="B106" s="36" t="s">
        <v>235</v>
      </c>
      <c r="C106" s="37">
        <v>1534</v>
      </c>
      <c r="D106" s="37">
        <v>222382</v>
      </c>
      <c r="E106" s="38">
        <v>689.80403090200002</v>
      </c>
      <c r="F106" s="38">
        <v>511.67619979</v>
      </c>
      <c r="G106" s="39">
        <v>1.0274223039999999</v>
      </c>
      <c r="H106" s="40" t="s">
        <v>24</v>
      </c>
      <c r="I106" s="41">
        <v>156</v>
      </c>
      <c r="J106" s="41">
        <v>113075</v>
      </c>
      <c r="K106" s="42">
        <v>137.961529958</v>
      </c>
      <c r="L106" s="42">
        <v>103.844115769</v>
      </c>
      <c r="M106" s="43">
        <v>0.90215207500000005</v>
      </c>
      <c r="N106" s="44" t="s">
        <v>24</v>
      </c>
      <c r="O106" s="40" t="s">
        <v>24</v>
      </c>
      <c r="P106" s="37">
        <v>202</v>
      </c>
      <c r="Q106" s="37">
        <v>222382</v>
      </c>
      <c r="R106" s="38">
        <v>90.834689858000004</v>
      </c>
      <c r="S106" s="38">
        <v>64.992949519000007</v>
      </c>
      <c r="T106" s="39">
        <v>1.032168939</v>
      </c>
      <c r="U106" s="40" t="s">
        <v>24</v>
      </c>
      <c r="V106" s="41">
        <v>149</v>
      </c>
      <c r="W106" s="41">
        <v>222382</v>
      </c>
      <c r="X106" s="42">
        <v>67.001825686999993</v>
      </c>
      <c r="Y106" s="42">
        <v>46.509057040999998</v>
      </c>
      <c r="Z106" s="43">
        <v>1.046171803</v>
      </c>
      <c r="AA106" s="44" t="s">
        <v>24</v>
      </c>
      <c r="AB106" s="40" t="s">
        <v>24</v>
      </c>
      <c r="AC106" s="37">
        <v>161</v>
      </c>
      <c r="AD106" s="37">
        <v>222382</v>
      </c>
      <c r="AE106" s="38">
        <v>72.397945876999998</v>
      </c>
      <c r="AF106" s="38">
        <v>60.575209882000003</v>
      </c>
      <c r="AG106" s="39">
        <v>1.2430336040000001</v>
      </c>
      <c r="AH106" s="44" t="s">
        <v>24</v>
      </c>
      <c r="AI106" s="41">
        <v>279</v>
      </c>
      <c r="AJ106" s="41">
        <v>109307</v>
      </c>
      <c r="AK106" s="42">
        <v>255.24440337799999</v>
      </c>
      <c r="AL106" s="42">
        <v>188.71883138999999</v>
      </c>
      <c r="AM106" s="43">
        <v>1.019402132</v>
      </c>
    </row>
    <row r="107" spans="1:39" ht="15" customHeight="1">
      <c r="A107" s="36" t="s">
        <v>236</v>
      </c>
      <c r="B107" s="36" t="s">
        <v>237</v>
      </c>
      <c r="C107" s="37">
        <v>1784</v>
      </c>
      <c r="D107" s="37">
        <v>321819</v>
      </c>
      <c r="E107" s="38">
        <v>554.34887312399997</v>
      </c>
      <c r="F107" s="38">
        <v>490.48774580899999</v>
      </c>
      <c r="G107" s="39">
        <v>0.98487686200000002</v>
      </c>
      <c r="H107" s="40" t="s">
        <v>24</v>
      </c>
      <c r="I107" s="41">
        <v>205</v>
      </c>
      <c r="J107" s="41">
        <v>160555</v>
      </c>
      <c r="K107" s="42">
        <v>127.68210270599999</v>
      </c>
      <c r="L107" s="42">
        <v>112.178687942</v>
      </c>
      <c r="M107" s="43">
        <v>0.97455917800000003</v>
      </c>
      <c r="N107" s="44" t="s">
        <v>24</v>
      </c>
      <c r="O107" s="40" t="s">
        <v>24</v>
      </c>
      <c r="P107" s="37">
        <v>214</v>
      </c>
      <c r="Q107" s="37">
        <v>321819</v>
      </c>
      <c r="R107" s="38">
        <v>66.497006080999995</v>
      </c>
      <c r="S107" s="38">
        <v>58.940836136999998</v>
      </c>
      <c r="T107" s="39">
        <v>0.936053845</v>
      </c>
      <c r="U107" s="40" t="s">
        <v>24</v>
      </c>
      <c r="V107" s="41">
        <v>183</v>
      </c>
      <c r="W107" s="41">
        <v>321819</v>
      </c>
      <c r="X107" s="42">
        <v>56.86426221</v>
      </c>
      <c r="Y107" s="42">
        <v>49.942064141000003</v>
      </c>
      <c r="Z107" s="43">
        <v>1.123393649</v>
      </c>
      <c r="AA107" s="44" t="s">
        <v>24</v>
      </c>
      <c r="AB107" s="40" t="s">
        <v>24</v>
      </c>
      <c r="AC107" s="37">
        <v>157</v>
      </c>
      <c r="AD107" s="37">
        <v>321819</v>
      </c>
      <c r="AE107" s="38">
        <v>48.785186703999997</v>
      </c>
      <c r="AF107" s="38">
        <v>44.995836183999998</v>
      </c>
      <c r="AG107" s="39">
        <v>0.92333706299999996</v>
      </c>
      <c r="AH107" s="44" t="s">
        <v>24</v>
      </c>
      <c r="AI107" s="41">
        <v>373</v>
      </c>
      <c r="AJ107" s="41">
        <v>161264</v>
      </c>
      <c r="AK107" s="42">
        <v>231.297747792</v>
      </c>
      <c r="AL107" s="42">
        <v>207.881594689</v>
      </c>
      <c r="AM107" s="43">
        <v>1.122913592</v>
      </c>
    </row>
    <row r="108" spans="1:39" ht="15" customHeight="1">
      <c r="A108" s="36" t="s">
        <v>238</v>
      </c>
      <c r="B108" s="36" t="s">
        <v>239</v>
      </c>
      <c r="C108" s="37">
        <v>1072</v>
      </c>
      <c r="D108" s="37">
        <v>198970</v>
      </c>
      <c r="E108" s="38">
        <v>538.77468965200001</v>
      </c>
      <c r="F108" s="38">
        <v>453.73097976399998</v>
      </c>
      <c r="G108" s="39">
        <v>0.91107096399999998</v>
      </c>
      <c r="H108" s="40" t="s">
        <v>24</v>
      </c>
      <c r="I108" s="41">
        <v>135</v>
      </c>
      <c r="J108" s="41">
        <v>100674</v>
      </c>
      <c r="K108" s="42">
        <v>134.09619166799999</v>
      </c>
      <c r="L108" s="42">
        <v>111.378207385</v>
      </c>
      <c r="M108" s="43">
        <v>0.96760495400000002</v>
      </c>
      <c r="N108" s="44" t="s">
        <v>24</v>
      </c>
      <c r="O108" s="40" t="s">
        <v>24</v>
      </c>
      <c r="P108" s="37">
        <v>136</v>
      </c>
      <c r="Q108" s="37">
        <v>198970</v>
      </c>
      <c r="R108" s="38">
        <v>68.352012865999995</v>
      </c>
      <c r="S108" s="38">
        <v>56.949315083999998</v>
      </c>
      <c r="T108" s="39">
        <v>0.90442601199999995</v>
      </c>
      <c r="U108" s="40" t="s">
        <v>24</v>
      </c>
      <c r="V108" s="41">
        <v>90</v>
      </c>
      <c r="W108" s="41">
        <v>198970</v>
      </c>
      <c r="X108" s="42">
        <v>45.232949691000002</v>
      </c>
      <c r="Y108" s="42">
        <v>36.741108857</v>
      </c>
      <c r="Z108" s="43">
        <v>0.826452191</v>
      </c>
      <c r="AA108" s="44" t="s">
        <v>24</v>
      </c>
      <c r="AB108" s="40" t="s">
        <v>24</v>
      </c>
      <c r="AC108" s="37">
        <v>105</v>
      </c>
      <c r="AD108" s="37">
        <v>198970</v>
      </c>
      <c r="AE108" s="38">
        <v>52.771774639</v>
      </c>
      <c r="AF108" s="38">
        <v>46.898053619000002</v>
      </c>
      <c r="AG108" s="39">
        <v>0.96237151700000001</v>
      </c>
      <c r="AH108" s="44" t="s">
        <v>24</v>
      </c>
      <c r="AI108" s="41">
        <v>169</v>
      </c>
      <c r="AJ108" s="41">
        <v>98296</v>
      </c>
      <c r="AK108" s="42">
        <v>171.92968177700001</v>
      </c>
      <c r="AL108" s="42">
        <v>143.928747308</v>
      </c>
      <c r="AM108" s="43">
        <v>0.77745962499999999</v>
      </c>
    </row>
    <row r="109" spans="1:39" ht="15" customHeight="1">
      <c r="A109" s="36" t="s">
        <v>240</v>
      </c>
      <c r="B109" s="36" t="s">
        <v>241</v>
      </c>
      <c r="C109" s="37">
        <v>1551</v>
      </c>
      <c r="D109" s="37">
        <v>207901</v>
      </c>
      <c r="E109" s="38">
        <v>746.02815763299998</v>
      </c>
      <c r="F109" s="38">
        <v>495.26675072</v>
      </c>
      <c r="G109" s="39">
        <v>0.994472884</v>
      </c>
      <c r="H109" s="40" t="s">
        <v>24</v>
      </c>
      <c r="I109" s="41">
        <v>165</v>
      </c>
      <c r="J109" s="41">
        <v>104492</v>
      </c>
      <c r="K109" s="42">
        <v>157.906825403</v>
      </c>
      <c r="L109" s="42">
        <v>103.623099118</v>
      </c>
      <c r="M109" s="43">
        <v>0.90023197899999996</v>
      </c>
      <c r="N109" s="44" t="s">
        <v>24</v>
      </c>
      <c r="O109" s="40" t="s">
        <v>24</v>
      </c>
      <c r="P109" s="37">
        <v>241</v>
      </c>
      <c r="Q109" s="37">
        <v>207901</v>
      </c>
      <c r="R109" s="38">
        <v>115.920558343</v>
      </c>
      <c r="S109" s="38">
        <v>73.558549893000006</v>
      </c>
      <c r="T109" s="39">
        <v>1.1682013360000001</v>
      </c>
      <c r="U109" s="40" t="s">
        <v>24</v>
      </c>
      <c r="V109" s="41">
        <v>177</v>
      </c>
      <c r="W109" s="41">
        <v>207901</v>
      </c>
      <c r="X109" s="42">
        <v>85.136675628999996</v>
      </c>
      <c r="Y109" s="42">
        <v>53.698941740000002</v>
      </c>
      <c r="Z109" s="43">
        <v>1.207900617</v>
      </c>
      <c r="AA109" s="44" t="s">
        <v>24</v>
      </c>
      <c r="AB109" s="40" t="s">
        <v>24</v>
      </c>
      <c r="AC109" s="37">
        <v>144</v>
      </c>
      <c r="AD109" s="37">
        <v>207901</v>
      </c>
      <c r="AE109" s="38">
        <v>69.263736105000007</v>
      </c>
      <c r="AF109" s="38">
        <v>51.770616339999997</v>
      </c>
      <c r="AG109" s="39">
        <v>1.0623589410000001</v>
      </c>
      <c r="AH109" s="44" t="s">
        <v>24</v>
      </c>
      <c r="AI109" s="41">
        <v>258</v>
      </c>
      <c r="AJ109" s="41">
        <v>103409</v>
      </c>
      <c r="AK109" s="42">
        <v>249.49472483100001</v>
      </c>
      <c r="AL109" s="42">
        <v>153.18176209699999</v>
      </c>
      <c r="AM109" s="43">
        <v>0.82744161599999999</v>
      </c>
    </row>
    <row r="110" spans="1:39" ht="15" customHeight="1">
      <c r="A110" s="36" t="s">
        <v>242</v>
      </c>
      <c r="B110" s="36" t="s">
        <v>243</v>
      </c>
      <c r="C110" s="37">
        <v>2072</v>
      </c>
      <c r="D110" s="37">
        <v>274279</v>
      </c>
      <c r="E110" s="38">
        <v>755.43515908999996</v>
      </c>
      <c r="F110" s="38">
        <v>513.83979203800004</v>
      </c>
      <c r="G110" s="39">
        <v>1.031766698</v>
      </c>
      <c r="H110" s="40" t="s">
        <v>24</v>
      </c>
      <c r="I110" s="41">
        <v>224</v>
      </c>
      <c r="J110" s="41">
        <v>138494</v>
      </c>
      <c r="K110" s="42">
        <v>161.739858766</v>
      </c>
      <c r="L110" s="42">
        <v>116.11476523899999</v>
      </c>
      <c r="M110" s="43">
        <v>1.008754089</v>
      </c>
      <c r="N110" s="44" t="s">
        <v>24</v>
      </c>
      <c r="O110" s="40" t="s">
        <v>24</v>
      </c>
      <c r="P110" s="37">
        <v>309</v>
      </c>
      <c r="Q110" s="37">
        <v>274279</v>
      </c>
      <c r="R110" s="38">
        <v>112.65900779899999</v>
      </c>
      <c r="S110" s="38">
        <v>72.673830057999993</v>
      </c>
      <c r="T110" s="39">
        <v>1.154150883</v>
      </c>
      <c r="U110" s="40" t="s">
        <v>24</v>
      </c>
      <c r="V110" s="41">
        <v>200</v>
      </c>
      <c r="W110" s="41">
        <v>274279</v>
      </c>
      <c r="X110" s="42">
        <v>72.918451649999994</v>
      </c>
      <c r="Y110" s="42">
        <v>46.708886216000003</v>
      </c>
      <c r="Z110" s="43">
        <v>1.050666748</v>
      </c>
      <c r="AA110" s="44" t="s">
        <v>24</v>
      </c>
      <c r="AB110" s="40" t="s">
        <v>24</v>
      </c>
      <c r="AC110" s="37">
        <v>194</v>
      </c>
      <c r="AD110" s="37">
        <v>274279</v>
      </c>
      <c r="AE110" s="38">
        <v>70.730898100000005</v>
      </c>
      <c r="AF110" s="38">
        <v>51.613048128000003</v>
      </c>
      <c r="AG110" s="39">
        <v>1.059125562</v>
      </c>
      <c r="AH110" s="44" t="s">
        <v>24</v>
      </c>
      <c r="AI110" s="41">
        <v>375</v>
      </c>
      <c r="AJ110" s="41">
        <v>135785</v>
      </c>
      <c r="AK110" s="42">
        <v>276.171889384</v>
      </c>
      <c r="AL110" s="42">
        <v>179.98500614100001</v>
      </c>
      <c r="AM110" s="43">
        <v>0.97222464600000003</v>
      </c>
    </row>
    <row r="111" spans="1:39" ht="15" customHeight="1">
      <c r="A111" s="36" t="s">
        <v>244</v>
      </c>
      <c r="B111" s="36" t="s">
        <v>245</v>
      </c>
      <c r="C111" s="37">
        <v>2085</v>
      </c>
      <c r="D111" s="37">
        <v>357793</v>
      </c>
      <c r="E111" s="38">
        <v>582.739181594</v>
      </c>
      <c r="F111" s="38">
        <v>514.63776150199999</v>
      </c>
      <c r="G111" s="39">
        <v>1.033368984</v>
      </c>
      <c r="H111" s="40" t="s">
        <v>24</v>
      </c>
      <c r="I111" s="41">
        <v>244</v>
      </c>
      <c r="J111" s="41">
        <v>180967</v>
      </c>
      <c r="K111" s="42">
        <v>134.83121231999999</v>
      </c>
      <c r="L111" s="42">
        <v>118.265670632</v>
      </c>
      <c r="M111" s="43">
        <v>1.02744021</v>
      </c>
      <c r="N111" s="44" t="s">
        <v>24</v>
      </c>
      <c r="O111" s="40" t="s">
        <v>24</v>
      </c>
      <c r="P111" s="37">
        <v>297</v>
      </c>
      <c r="Q111" s="37">
        <v>357793</v>
      </c>
      <c r="R111" s="38">
        <v>83.008890616000002</v>
      </c>
      <c r="S111" s="38">
        <v>73.091368184999993</v>
      </c>
      <c r="T111" s="39">
        <v>1.1607819079999999</v>
      </c>
      <c r="U111" s="40" t="s">
        <v>24</v>
      </c>
      <c r="V111" s="41">
        <v>239</v>
      </c>
      <c r="W111" s="41">
        <v>357793</v>
      </c>
      <c r="X111" s="42">
        <v>66.798400192000003</v>
      </c>
      <c r="Y111" s="42">
        <v>57.893444002999999</v>
      </c>
      <c r="Z111" s="43">
        <v>1.3022514869999999</v>
      </c>
      <c r="AA111" s="44" t="s">
        <v>24</v>
      </c>
      <c r="AB111" s="40" t="s">
        <v>24</v>
      </c>
      <c r="AC111" s="37">
        <v>134</v>
      </c>
      <c r="AD111" s="37">
        <v>357793</v>
      </c>
      <c r="AE111" s="38">
        <v>37.451822702000001</v>
      </c>
      <c r="AF111" s="38">
        <v>34.857293097000003</v>
      </c>
      <c r="AG111" s="39">
        <v>0.71528908800000002</v>
      </c>
      <c r="AH111" s="44" t="s">
        <v>24</v>
      </c>
      <c r="AI111" s="41">
        <v>331</v>
      </c>
      <c r="AJ111" s="41">
        <v>176826</v>
      </c>
      <c r="AK111" s="42">
        <v>187.18966667800001</v>
      </c>
      <c r="AL111" s="42">
        <v>172.46342874000001</v>
      </c>
      <c r="AM111" s="43">
        <v>0.93159535599999999</v>
      </c>
    </row>
    <row r="112" spans="1:39" ht="15" customHeight="1">
      <c r="A112" s="36" t="s">
        <v>246</v>
      </c>
      <c r="B112" s="36" t="s">
        <v>247</v>
      </c>
      <c r="C112" s="37">
        <v>1262</v>
      </c>
      <c r="D112" s="37">
        <v>205379</v>
      </c>
      <c r="E112" s="38">
        <v>614.47372905700001</v>
      </c>
      <c r="F112" s="38">
        <v>499.82514200499998</v>
      </c>
      <c r="G112" s="39">
        <v>1.0036259240000001</v>
      </c>
      <c r="H112" s="40" t="s">
        <v>24</v>
      </c>
      <c r="I112" s="41">
        <v>142</v>
      </c>
      <c r="J112" s="41">
        <v>100867</v>
      </c>
      <c r="K112" s="42">
        <v>140.77944223599999</v>
      </c>
      <c r="L112" s="42">
        <v>116.47293290099999</v>
      </c>
      <c r="M112" s="43">
        <v>1.011865692</v>
      </c>
      <c r="N112" s="44" t="s">
        <v>24</v>
      </c>
      <c r="O112" s="40" t="s">
        <v>24</v>
      </c>
      <c r="P112" s="37">
        <v>159</v>
      </c>
      <c r="Q112" s="37">
        <v>205379</v>
      </c>
      <c r="R112" s="38">
        <v>77.417847004999999</v>
      </c>
      <c r="S112" s="38">
        <v>60.422346963000003</v>
      </c>
      <c r="T112" s="39">
        <v>0.95958208099999998</v>
      </c>
      <c r="U112" s="40" t="s">
        <v>24</v>
      </c>
      <c r="V112" s="41">
        <v>137</v>
      </c>
      <c r="W112" s="41">
        <v>205379</v>
      </c>
      <c r="X112" s="42">
        <v>66.705943645999994</v>
      </c>
      <c r="Y112" s="42">
        <v>52.793877862000002</v>
      </c>
      <c r="Z112" s="43">
        <v>1.1875421669999999</v>
      </c>
      <c r="AA112" s="44" t="s">
        <v>24</v>
      </c>
      <c r="AB112" s="40" t="s">
        <v>24</v>
      </c>
      <c r="AC112" s="37">
        <v>109</v>
      </c>
      <c r="AD112" s="37">
        <v>205379</v>
      </c>
      <c r="AE112" s="38">
        <v>53.072612098</v>
      </c>
      <c r="AF112" s="38">
        <v>47.448021400999998</v>
      </c>
      <c r="AG112" s="39">
        <v>0.97365713099999995</v>
      </c>
      <c r="AH112" s="44" t="s">
        <v>24</v>
      </c>
      <c r="AI112" s="41">
        <v>207</v>
      </c>
      <c r="AJ112" s="41">
        <v>104512</v>
      </c>
      <c r="AK112" s="42">
        <v>198.063380282</v>
      </c>
      <c r="AL112" s="42">
        <v>164.89478492500001</v>
      </c>
      <c r="AM112" s="43">
        <v>0.89071182800000004</v>
      </c>
    </row>
    <row r="113" spans="1:39" ht="15" customHeight="1">
      <c r="A113" s="36" t="s">
        <v>248</v>
      </c>
      <c r="B113" s="36" t="s">
        <v>249</v>
      </c>
      <c r="C113" s="37">
        <v>1733</v>
      </c>
      <c r="D113" s="37">
        <v>394647</v>
      </c>
      <c r="E113" s="38">
        <v>439.126611884</v>
      </c>
      <c r="F113" s="38">
        <v>453.11468541699998</v>
      </c>
      <c r="G113" s="39">
        <v>0.90983347299999995</v>
      </c>
      <c r="H113" s="40" t="s">
        <v>24</v>
      </c>
      <c r="I113" s="41">
        <v>228</v>
      </c>
      <c r="J113" s="41">
        <v>200665</v>
      </c>
      <c r="K113" s="42">
        <v>113.62220616499999</v>
      </c>
      <c r="L113" s="42">
        <v>118.129361467</v>
      </c>
      <c r="M113" s="43">
        <v>1.026256016</v>
      </c>
      <c r="N113" s="44" t="s">
        <v>24</v>
      </c>
      <c r="O113" s="40" t="s">
        <v>24</v>
      </c>
      <c r="P113" s="37">
        <v>223</v>
      </c>
      <c r="Q113" s="37">
        <v>394647</v>
      </c>
      <c r="R113" s="38">
        <v>56.506194143000002</v>
      </c>
      <c r="S113" s="38">
        <v>58.155387040999997</v>
      </c>
      <c r="T113" s="39">
        <v>0.92357993599999999</v>
      </c>
      <c r="U113" s="40" t="s">
        <v>24</v>
      </c>
      <c r="V113" s="41">
        <v>180</v>
      </c>
      <c r="W113" s="41">
        <v>394647</v>
      </c>
      <c r="X113" s="42">
        <v>45.610380923000001</v>
      </c>
      <c r="Y113" s="42">
        <v>46.359414387999998</v>
      </c>
      <c r="Z113" s="43">
        <v>1.0428057509999999</v>
      </c>
      <c r="AA113" s="44" t="s">
        <v>24</v>
      </c>
      <c r="AB113" s="40" t="s">
        <v>24</v>
      </c>
      <c r="AC113" s="37">
        <v>96</v>
      </c>
      <c r="AD113" s="37">
        <v>394647</v>
      </c>
      <c r="AE113" s="38">
        <v>24.325536492000001</v>
      </c>
      <c r="AF113" s="38">
        <v>25.020967881000001</v>
      </c>
      <c r="AG113" s="39">
        <v>0.51344277500000002</v>
      </c>
      <c r="AH113" s="44" t="s">
        <v>24</v>
      </c>
      <c r="AI113" s="41">
        <v>202</v>
      </c>
      <c r="AJ113" s="41">
        <v>193982</v>
      </c>
      <c r="AK113" s="42">
        <v>104.13337319999999</v>
      </c>
      <c r="AL113" s="42">
        <v>119.503108875</v>
      </c>
      <c r="AM113" s="43">
        <v>0.64551970299999994</v>
      </c>
    </row>
    <row r="114" spans="1:39" ht="15" customHeight="1">
      <c r="A114" s="36" t="s">
        <v>250</v>
      </c>
      <c r="B114" s="36" t="s">
        <v>251</v>
      </c>
      <c r="C114" s="37">
        <v>1128</v>
      </c>
      <c r="D114" s="37">
        <v>246677</v>
      </c>
      <c r="E114" s="38">
        <v>457.27814105099998</v>
      </c>
      <c r="F114" s="38">
        <v>456.13718347899999</v>
      </c>
      <c r="G114" s="39">
        <v>0.91590251</v>
      </c>
      <c r="H114" s="40" t="s">
        <v>24</v>
      </c>
      <c r="I114" s="41">
        <v>146</v>
      </c>
      <c r="J114" s="41">
        <v>127094</v>
      </c>
      <c r="K114" s="42">
        <v>114.875603884</v>
      </c>
      <c r="L114" s="42">
        <v>113.81286384000001</v>
      </c>
      <c r="M114" s="43">
        <v>0.98875617999999998</v>
      </c>
      <c r="N114" s="44" t="s">
        <v>24</v>
      </c>
      <c r="O114" s="40" t="s">
        <v>24</v>
      </c>
      <c r="P114" s="37">
        <v>129</v>
      </c>
      <c r="Q114" s="37">
        <v>246677</v>
      </c>
      <c r="R114" s="38">
        <v>52.295106556</v>
      </c>
      <c r="S114" s="38">
        <v>52.755014054</v>
      </c>
      <c r="T114" s="39">
        <v>0.83781529099999996</v>
      </c>
      <c r="U114" s="40" t="s">
        <v>24</v>
      </c>
      <c r="V114" s="41">
        <v>114</v>
      </c>
      <c r="W114" s="41">
        <v>246677</v>
      </c>
      <c r="X114" s="42">
        <v>46.214280213000002</v>
      </c>
      <c r="Y114" s="42">
        <v>46.019442959999999</v>
      </c>
      <c r="Z114" s="43">
        <v>1.0351584549999999</v>
      </c>
      <c r="AA114" s="44" t="s">
        <v>24</v>
      </c>
      <c r="AB114" s="40" t="s">
        <v>24</v>
      </c>
      <c r="AC114" s="37">
        <v>68</v>
      </c>
      <c r="AD114" s="37">
        <v>246677</v>
      </c>
      <c r="AE114" s="38">
        <v>27.566412757999998</v>
      </c>
      <c r="AF114" s="38">
        <v>26.456497386999999</v>
      </c>
      <c r="AG114" s="39">
        <v>0.542900559</v>
      </c>
      <c r="AH114" s="44" t="s">
        <v>24</v>
      </c>
      <c r="AI114" s="41">
        <v>150</v>
      </c>
      <c r="AJ114" s="41">
        <v>119583</v>
      </c>
      <c r="AK114" s="42">
        <v>125.43588971699999</v>
      </c>
      <c r="AL114" s="42">
        <v>138.640311263</v>
      </c>
      <c r="AM114" s="43">
        <v>0.74889309100000001</v>
      </c>
    </row>
    <row r="115" spans="1:39" ht="15" customHeight="1">
      <c r="A115" s="36" t="s">
        <v>252</v>
      </c>
      <c r="B115" s="36" t="s">
        <v>253</v>
      </c>
      <c r="C115" s="37">
        <v>1497</v>
      </c>
      <c r="D115" s="37">
        <v>304840</v>
      </c>
      <c r="E115" s="38">
        <v>491.07728644500003</v>
      </c>
      <c r="F115" s="38">
        <v>471.96894763099999</v>
      </c>
      <c r="G115" s="39">
        <v>0.94769196600000005</v>
      </c>
      <c r="H115" s="40" t="s">
        <v>24</v>
      </c>
      <c r="I115" s="41">
        <v>176</v>
      </c>
      <c r="J115" s="41">
        <v>156576</v>
      </c>
      <c r="K115" s="42">
        <v>112.40547721199999</v>
      </c>
      <c r="L115" s="42">
        <v>107.449908845</v>
      </c>
      <c r="M115" s="43">
        <v>0.93347762199999995</v>
      </c>
      <c r="N115" s="44" t="s">
        <v>24</v>
      </c>
      <c r="O115" s="40" t="s">
        <v>24</v>
      </c>
      <c r="P115" s="37">
        <v>207</v>
      </c>
      <c r="Q115" s="37">
        <v>304840</v>
      </c>
      <c r="R115" s="38">
        <v>67.904474477999997</v>
      </c>
      <c r="S115" s="38">
        <v>65.470684617000003</v>
      </c>
      <c r="T115" s="39">
        <v>1.0397559670000001</v>
      </c>
      <c r="U115" s="40" t="s">
        <v>24</v>
      </c>
      <c r="V115" s="41">
        <v>148</v>
      </c>
      <c r="W115" s="41">
        <v>304840</v>
      </c>
      <c r="X115" s="42">
        <v>48.550059046999998</v>
      </c>
      <c r="Y115" s="42">
        <v>45.933446834000002</v>
      </c>
      <c r="Z115" s="43">
        <v>1.033224063</v>
      </c>
      <c r="AA115" s="44" t="s">
        <v>24</v>
      </c>
      <c r="AB115" s="40" t="s">
        <v>24</v>
      </c>
      <c r="AC115" s="37">
        <v>99</v>
      </c>
      <c r="AD115" s="37">
        <v>304840</v>
      </c>
      <c r="AE115" s="38">
        <v>32.476053010999998</v>
      </c>
      <c r="AF115" s="38">
        <v>31.191139346</v>
      </c>
      <c r="AG115" s="39">
        <v>0.64005778000000002</v>
      </c>
      <c r="AH115" s="44" t="s">
        <v>24</v>
      </c>
      <c r="AI115" s="41">
        <v>228</v>
      </c>
      <c r="AJ115" s="41">
        <v>148264</v>
      </c>
      <c r="AK115" s="42">
        <v>153.77974424000001</v>
      </c>
      <c r="AL115" s="42">
        <v>165.97996895399999</v>
      </c>
      <c r="AM115" s="43">
        <v>0.89657366500000002</v>
      </c>
    </row>
    <row r="116" spans="1:39" ht="15" customHeight="1">
      <c r="A116" s="36" t="s">
        <v>254</v>
      </c>
      <c r="B116" s="36" t="s">
        <v>255</v>
      </c>
      <c r="C116" s="37">
        <v>1328</v>
      </c>
      <c r="D116" s="37">
        <v>446995</v>
      </c>
      <c r="E116" s="38">
        <v>297.09504580599997</v>
      </c>
      <c r="F116" s="38">
        <v>474.82795531400001</v>
      </c>
      <c r="G116" s="39">
        <v>0.95343272199999995</v>
      </c>
      <c r="H116" s="40" t="s">
        <v>24</v>
      </c>
      <c r="I116" s="41">
        <v>161</v>
      </c>
      <c r="J116" s="41">
        <v>219838</v>
      </c>
      <c r="K116" s="42">
        <v>73.235746321999997</v>
      </c>
      <c r="L116" s="42">
        <v>112.31625298199999</v>
      </c>
      <c r="M116" s="43">
        <v>0.97575428200000003</v>
      </c>
      <c r="N116" s="44" t="s">
        <v>24</v>
      </c>
      <c r="O116" s="40" t="s">
        <v>24</v>
      </c>
      <c r="P116" s="37">
        <v>133</v>
      </c>
      <c r="Q116" s="37">
        <v>446995</v>
      </c>
      <c r="R116" s="38">
        <v>29.754247809999999</v>
      </c>
      <c r="S116" s="38">
        <v>51.134751432999998</v>
      </c>
      <c r="T116" s="39">
        <v>0.81208350399999996</v>
      </c>
      <c r="U116" s="40" t="s">
        <v>24</v>
      </c>
      <c r="V116" s="41">
        <v>120</v>
      </c>
      <c r="W116" s="41">
        <v>446995</v>
      </c>
      <c r="X116" s="42">
        <v>26.845937874000001</v>
      </c>
      <c r="Y116" s="42">
        <v>47.156192003000001</v>
      </c>
      <c r="Z116" s="43">
        <v>1.0607284159999999</v>
      </c>
      <c r="AA116" s="44" t="s">
        <v>24</v>
      </c>
      <c r="AB116" s="40" t="s">
        <v>24</v>
      </c>
      <c r="AC116" s="37">
        <v>123</v>
      </c>
      <c r="AD116" s="37">
        <v>446995</v>
      </c>
      <c r="AE116" s="38">
        <v>27.517086321000001</v>
      </c>
      <c r="AF116" s="38">
        <v>38.699957884</v>
      </c>
      <c r="AG116" s="39">
        <v>0.79414249199999998</v>
      </c>
      <c r="AH116" s="44" t="s">
        <v>24</v>
      </c>
      <c r="AI116" s="41">
        <v>219</v>
      </c>
      <c r="AJ116" s="41">
        <v>227157</v>
      </c>
      <c r="AK116" s="42">
        <v>96.409091509000007</v>
      </c>
      <c r="AL116" s="42">
        <v>162.30107308000001</v>
      </c>
      <c r="AM116" s="43">
        <v>0.87670137999999997</v>
      </c>
    </row>
    <row r="117" spans="1:39" ht="15" customHeight="1">
      <c r="A117" s="36" t="s">
        <v>256</v>
      </c>
      <c r="B117" s="36" t="s">
        <v>257</v>
      </c>
      <c r="C117" s="37">
        <v>2217</v>
      </c>
      <c r="D117" s="37">
        <v>465952</v>
      </c>
      <c r="E117" s="38">
        <v>475.80008241199999</v>
      </c>
      <c r="F117" s="38">
        <v>526.777540821</v>
      </c>
      <c r="G117" s="39">
        <v>1.057745103</v>
      </c>
      <c r="H117" s="40" t="s">
        <v>24</v>
      </c>
      <c r="I117" s="41">
        <v>280</v>
      </c>
      <c r="J117" s="41">
        <v>232731</v>
      </c>
      <c r="K117" s="42">
        <v>120.310573151</v>
      </c>
      <c r="L117" s="42">
        <v>130.172452276</v>
      </c>
      <c r="M117" s="43">
        <v>1.1308811000000001</v>
      </c>
      <c r="N117" s="44" t="s">
        <v>24</v>
      </c>
      <c r="O117" s="40" t="s">
        <v>24</v>
      </c>
      <c r="P117" s="37">
        <v>226</v>
      </c>
      <c r="Q117" s="37">
        <v>465952</v>
      </c>
      <c r="R117" s="38">
        <v>48.502850078999998</v>
      </c>
      <c r="S117" s="38">
        <v>55.470848433</v>
      </c>
      <c r="T117" s="39">
        <v>0.88094612100000003</v>
      </c>
      <c r="U117" s="40" t="s">
        <v>24</v>
      </c>
      <c r="V117" s="41">
        <v>228</v>
      </c>
      <c r="W117" s="41">
        <v>465952</v>
      </c>
      <c r="X117" s="42">
        <v>48.932078840999999</v>
      </c>
      <c r="Y117" s="42">
        <v>56.830285095000001</v>
      </c>
      <c r="Z117" s="43">
        <v>1.2783368580000001</v>
      </c>
      <c r="AA117" s="44" t="s">
        <v>24</v>
      </c>
      <c r="AB117" s="40" t="s">
        <v>24</v>
      </c>
      <c r="AC117" s="37">
        <v>199</v>
      </c>
      <c r="AD117" s="37">
        <v>465952</v>
      </c>
      <c r="AE117" s="38">
        <v>42.708261794999999</v>
      </c>
      <c r="AF117" s="38">
        <v>42.910878625999999</v>
      </c>
      <c r="AG117" s="39">
        <v>0.88055269199999997</v>
      </c>
      <c r="AH117" s="44" t="s">
        <v>24</v>
      </c>
      <c r="AI117" s="41">
        <v>402</v>
      </c>
      <c r="AJ117" s="41">
        <v>233221</v>
      </c>
      <c r="AK117" s="42">
        <v>172.368697502</v>
      </c>
      <c r="AL117" s="42">
        <v>205.20316266099999</v>
      </c>
      <c r="AM117" s="43">
        <v>1.108445511</v>
      </c>
    </row>
    <row r="118" spans="1:39" ht="15" customHeight="1">
      <c r="A118" s="36" t="s">
        <v>258</v>
      </c>
      <c r="B118" s="36" t="s">
        <v>259</v>
      </c>
      <c r="C118" s="37">
        <v>1540</v>
      </c>
      <c r="D118" s="37">
        <v>280867</v>
      </c>
      <c r="E118" s="38">
        <v>548.302221336</v>
      </c>
      <c r="F118" s="38">
        <v>501.02017513499999</v>
      </c>
      <c r="G118" s="39">
        <v>1.0060254959999999</v>
      </c>
      <c r="H118" s="40" t="s">
        <v>24</v>
      </c>
      <c r="I118" s="41">
        <v>189</v>
      </c>
      <c r="J118" s="41">
        <v>144040</v>
      </c>
      <c r="K118" s="42">
        <v>131.21355179099999</v>
      </c>
      <c r="L118" s="42">
        <v>121.772447196</v>
      </c>
      <c r="M118" s="43">
        <v>1.0579055449999999</v>
      </c>
      <c r="N118" s="44" t="s">
        <v>24</v>
      </c>
      <c r="O118" s="40" t="s">
        <v>24</v>
      </c>
      <c r="P118" s="37">
        <v>164</v>
      </c>
      <c r="Q118" s="37">
        <v>280867</v>
      </c>
      <c r="R118" s="38">
        <v>58.390626167999997</v>
      </c>
      <c r="S118" s="38">
        <v>51.826936175999997</v>
      </c>
      <c r="T118" s="39">
        <v>0.82307625900000003</v>
      </c>
      <c r="U118" s="40" t="s">
        <v>24</v>
      </c>
      <c r="V118" s="41">
        <v>111</v>
      </c>
      <c r="W118" s="41">
        <v>280867</v>
      </c>
      <c r="X118" s="42">
        <v>39.520484785000001</v>
      </c>
      <c r="Y118" s="42">
        <v>35.113256155999998</v>
      </c>
      <c r="Z118" s="43">
        <v>0.78983537500000001</v>
      </c>
      <c r="AA118" s="44" t="s">
        <v>24</v>
      </c>
      <c r="AB118" s="40" t="s">
        <v>24</v>
      </c>
      <c r="AC118" s="37">
        <v>153</v>
      </c>
      <c r="AD118" s="37">
        <v>280867</v>
      </c>
      <c r="AE118" s="38">
        <v>54.474181729999998</v>
      </c>
      <c r="AF118" s="38">
        <v>49.739623361</v>
      </c>
      <c r="AG118" s="39">
        <v>1.0206819490000001</v>
      </c>
      <c r="AH118" s="44" t="s">
        <v>24</v>
      </c>
      <c r="AI118" s="41">
        <v>281</v>
      </c>
      <c r="AJ118" s="41">
        <v>136827</v>
      </c>
      <c r="AK118" s="42">
        <v>205.368823405</v>
      </c>
      <c r="AL118" s="42">
        <v>198.31605442899999</v>
      </c>
      <c r="AM118" s="43">
        <v>1.071243433</v>
      </c>
    </row>
    <row r="119" spans="1:39" ht="15" customHeight="1">
      <c r="A119" s="36" t="s">
        <v>260</v>
      </c>
      <c r="B119" s="36" t="s">
        <v>261</v>
      </c>
      <c r="C119" s="37">
        <v>1569</v>
      </c>
      <c r="D119" s="37">
        <v>382501</v>
      </c>
      <c r="E119" s="38">
        <v>410.19500602599999</v>
      </c>
      <c r="F119" s="38">
        <v>478.15239082900001</v>
      </c>
      <c r="G119" s="39">
        <v>0.96010803499999997</v>
      </c>
      <c r="H119" s="40" t="s">
        <v>24</v>
      </c>
      <c r="I119" s="41">
        <v>218</v>
      </c>
      <c r="J119" s="41">
        <v>193568</v>
      </c>
      <c r="K119" s="42">
        <v>112.621920979</v>
      </c>
      <c r="L119" s="42">
        <v>126.613836906</v>
      </c>
      <c r="M119" s="43">
        <v>1.0999654130000001</v>
      </c>
      <c r="N119" s="44" t="s">
        <v>24</v>
      </c>
      <c r="O119" s="40" t="s">
        <v>24</v>
      </c>
      <c r="P119" s="37">
        <v>166</v>
      </c>
      <c r="Q119" s="37">
        <v>382501</v>
      </c>
      <c r="R119" s="38">
        <v>43.398579349999999</v>
      </c>
      <c r="S119" s="38">
        <v>51.528343999999997</v>
      </c>
      <c r="T119" s="39">
        <v>0.81833424300000002</v>
      </c>
      <c r="U119" s="40" t="s">
        <v>24</v>
      </c>
      <c r="V119" s="41">
        <v>154</v>
      </c>
      <c r="W119" s="41">
        <v>382501</v>
      </c>
      <c r="X119" s="42">
        <v>40.26133265</v>
      </c>
      <c r="Y119" s="42">
        <v>50.014371773999997</v>
      </c>
      <c r="Z119" s="43">
        <v>1.125020132</v>
      </c>
      <c r="AA119" s="44" t="s">
        <v>24</v>
      </c>
      <c r="AB119" s="40" t="s">
        <v>24</v>
      </c>
      <c r="AC119" s="37">
        <v>124</v>
      </c>
      <c r="AD119" s="37">
        <v>382501</v>
      </c>
      <c r="AE119" s="38">
        <v>32.4182159</v>
      </c>
      <c r="AF119" s="38">
        <v>34.302479491</v>
      </c>
      <c r="AG119" s="39">
        <v>0.70390403599999996</v>
      </c>
      <c r="AH119" s="44" t="s">
        <v>24</v>
      </c>
      <c r="AI119" s="41">
        <v>209</v>
      </c>
      <c r="AJ119" s="41">
        <v>188933</v>
      </c>
      <c r="AK119" s="42">
        <v>110.621225514</v>
      </c>
      <c r="AL119" s="42">
        <v>141.49528539299999</v>
      </c>
      <c r="AM119" s="43">
        <v>0.76431479899999999</v>
      </c>
    </row>
    <row r="120" spans="1:39" ht="15" customHeight="1">
      <c r="A120" s="36" t="s">
        <v>262</v>
      </c>
      <c r="B120" s="36" t="s">
        <v>263</v>
      </c>
      <c r="C120" s="37">
        <v>4440</v>
      </c>
      <c r="D120" s="37">
        <v>815931</v>
      </c>
      <c r="E120" s="38">
        <v>544.16366089799999</v>
      </c>
      <c r="F120" s="38">
        <v>481.53548495199999</v>
      </c>
      <c r="G120" s="39">
        <v>0.96690113300000002</v>
      </c>
      <c r="H120" s="40" t="s">
        <v>24</v>
      </c>
      <c r="I120" s="41">
        <v>626</v>
      </c>
      <c r="J120" s="41">
        <v>421283</v>
      </c>
      <c r="K120" s="42">
        <v>148.59370067200001</v>
      </c>
      <c r="L120" s="42">
        <v>128.97930872699999</v>
      </c>
      <c r="M120" s="43">
        <v>1.1205155929999999</v>
      </c>
      <c r="N120" s="44" t="s">
        <v>24</v>
      </c>
      <c r="O120" s="40" t="s">
        <v>24</v>
      </c>
      <c r="P120" s="37">
        <v>565</v>
      </c>
      <c r="Q120" s="37">
        <v>815931</v>
      </c>
      <c r="R120" s="38">
        <v>69.246051442999999</v>
      </c>
      <c r="S120" s="38">
        <v>59.763421723</v>
      </c>
      <c r="T120" s="39">
        <v>0.94911752800000004</v>
      </c>
      <c r="U120" s="40" t="s">
        <v>24</v>
      </c>
      <c r="V120" s="41">
        <v>287</v>
      </c>
      <c r="W120" s="41">
        <v>815931</v>
      </c>
      <c r="X120" s="42">
        <v>35.174542944999999</v>
      </c>
      <c r="Y120" s="42">
        <v>30.013063099</v>
      </c>
      <c r="Z120" s="43">
        <v>0.67511195300000004</v>
      </c>
      <c r="AA120" s="44" t="s">
        <v>24</v>
      </c>
      <c r="AB120" s="40" t="s">
        <v>24</v>
      </c>
      <c r="AC120" s="37">
        <v>439</v>
      </c>
      <c r="AD120" s="37">
        <v>815931</v>
      </c>
      <c r="AE120" s="38">
        <v>53.803569174000003</v>
      </c>
      <c r="AF120" s="38">
        <v>49.943099598000003</v>
      </c>
      <c r="AG120" s="39">
        <v>1.0248573830000001</v>
      </c>
      <c r="AH120" s="44" t="s">
        <v>24</v>
      </c>
      <c r="AI120" s="41">
        <v>856</v>
      </c>
      <c r="AJ120" s="41">
        <v>394648</v>
      </c>
      <c r="AK120" s="42">
        <v>216.902150777</v>
      </c>
      <c r="AL120" s="42">
        <v>210.23408016600001</v>
      </c>
      <c r="AM120" s="43">
        <v>1.135621008</v>
      </c>
    </row>
    <row r="121" spans="1:39" ht="15" customHeight="1">
      <c r="A121" s="36" t="s">
        <v>264</v>
      </c>
      <c r="B121" s="36" t="s">
        <v>265</v>
      </c>
      <c r="C121" s="37">
        <v>2813</v>
      </c>
      <c r="D121" s="37">
        <v>444692</v>
      </c>
      <c r="E121" s="38">
        <v>632.57265702999996</v>
      </c>
      <c r="F121" s="38">
        <v>472.013125672</v>
      </c>
      <c r="G121" s="39">
        <v>0.94778067300000002</v>
      </c>
      <c r="H121" s="40" t="s">
        <v>24</v>
      </c>
      <c r="I121" s="41">
        <v>364</v>
      </c>
      <c r="J121" s="41">
        <v>228383</v>
      </c>
      <c r="K121" s="42">
        <v>159.381390033</v>
      </c>
      <c r="L121" s="42">
        <v>123.792099447</v>
      </c>
      <c r="M121" s="43">
        <v>1.0754513969999999</v>
      </c>
      <c r="N121" s="44" t="s">
        <v>24</v>
      </c>
      <c r="O121" s="40" t="s">
        <v>24</v>
      </c>
      <c r="P121" s="37">
        <v>354</v>
      </c>
      <c r="Q121" s="37">
        <v>444692</v>
      </c>
      <c r="R121" s="38">
        <v>79.605659648</v>
      </c>
      <c r="S121" s="38">
        <v>57.429458897000004</v>
      </c>
      <c r="T121" s="39">
        <v>0.91205129399999996</v>
      </c>
      <c r="U121" s="40" t="s">
        <v>24</v>
      </c>
      <c r="V121" s="41">
        <v>207</v>
      </c>
      <c r="W121" s="41">
        <v>444692</v>
      </c>
      <c r="X121" s="42">
        <v>46.549072166999999</v>
      </c>
      <c r="Y121" s="42">
        <v>33.401253617000002</v>
      </c>
      <c r="Z121" s="43">
        <v>0.75132569800000004</v>
      </c>
      <c r="AA121" s="44" t="s">
        <v>24</v>
      </c>
      <c r="AB121" s="40" t="s">
        <v>24</v>
      </c>
      <c r="AC121" s="37">
        <v>204</v>
      </c>
      <c r="AD121" s="37">
        <v>444692</v>
      </c>
      <c r="AE121" s="38">
        <v>45.874447932999999</v>
      </c>
      <c r="AF121" s="38">
        <v>35.627812552999998</v>
      </c>
      <c r="AG121" s="39">
        <v>0.731100533</v>
      </c>
      <c r="AH121" s="44" t="s">
        <v>24</v>
      </c>
      <c r="AI121" s="41">
        <v>586</v>
      </c>
      <c r="AJ121" s="41">
        <v>216309</v>
      </c>
      <c r="AK121" s="42">
        <v>270.90874628400002</v>
      </c>
      <c r="AL121" s="42">
        <v>196.87831643999999</v>
      </c>
      <c r="AM121" s="43">
        <v>1.063477206</v>
      </c>
    </row>
    <row r="122" spans="1:39" ht="15" customHeight="1">
      <c r="A122" s="36" t="s">
        <v>266</v>
      </c>
      <c r="B122" s="36" t="s">
        <v>267</v>
      </c>
      <c r="C122" s="37">
        <v>2741</v>
      </c>
      <c r="D122" s="37">
        <v>479226</v>
      </c>
      <c r="E122" s="38">
        <v>571.96395855000003</v>
      </c>
      <c r="F122" s="38">
        <v>463.88371327900001</v>
      </c>
      <c r="G122" s="39">
        <v>0.93145718600000005</v>
      </c>
      <c r="H122" s="40" t="s">
        <v>24</v>
      </c>
      <c r="I122" s="41">
        <v>379</v>
      </c>
      <c r="J122" s="41">
        <v>248439</v>
      </c>
      <c r="K122" s="42">
        <v>152.552538048</v>
      </c>
      <c r="L122" s="42">
        <v>132.09380568200001</v>
      </c>
      <c r="M122" s="43">
        <v>1.1475729750000001</v>
      </c>
      <c r="N122" s="44" t="s">
        <v>24</v>
      </c>
      <c r="O122" s="40" t="s">
        <v>24</v>
      </c>
      <c r="P122" s="37">
        <v>372</v>
      </c>
      <c r="Q122" s="37">
        <v>479226</v>
      </c>
      <c r="R122" s="38">
        <v>77.625170588000003</v>
      </c>
      <c r="S122" s="38">
        <v>59.311854300999997</v>
      </c>
      <c r="T122" s="39">
        <v>0.94194607600000002</v>
      </c>
      <c r="U122" s="40" t="s">
        <v>24</v>
      </c>
      <c r="V122" s="41">
        <v>188</v>
      </c>
      <c r="W122" s="41">
        <v>479226</v>
      </c>
      <c r="X122" s="42">
        <v>39.229924920999999</v>
      </c>
      <c r="Y122" s="42">
        <v>30.226278947000001</v>
      </c>
      <c r="Z122" s="43">
        <v>0.67990801700000003</v>
      </c>
      <c r="AA122" s="44" t="s">
        <v>24</v>
      </c>
      <c r="AB122" s="40" t="s">
        <v>24</v>
      </c>
      <c r="AC122" s="37">
        <v>224</v>
      </c>
      <c r="AD122" s="37">
        <v>479226</v>
      </c>
      <c r="AE122" s="38">
        <v>46.742038203</v>
      </c>
      <c r="AF122" s="38">
        <v>38.931158060999998</v>
      </c>
      <c r="AG122" s="39">
        <v>0.79888683500000002</v>
      </c>
      <c r="AH122" s="44" t="s">
        <v>24</v>
      </c>
      <c r="AI122" s="41">
        <v>487</v>
      </c>
      <c r="AJ122" s="41">
        <v>230787</v>
      </c>
      <c r="AK122" s="42">
        <v>211.01708501799999</v>
      </c>
      <c r="AL122" s="42">
        <v>187.53136890600001</v>
      </c>
      <c r="AM122" s="43">
        <v>1.012987818</v>
      </c>
    </row>
    <row r="123" spans="1:39" ht="15" customHeight="1">
      <c r="A123" s="36" t="s">
        <v>268</v>
      </c>
      <c r="B123" s="36" t="s">
        <v>269</v>
      </c>
      <c r="C123" s="37">
        <v>3175</v>
      </c>
      <c r="D123" s="37">
        <v>466827</v>
      </c>
      <c r="E123" s="38">
        <v>680.12347186399995</v>
      </c>
      <c r="F123" s="38">
        <v>523.75141764800003</v>
      </c>
      <c r="G123" s="39">
        <v>1.0516687870000001</v>
      </c>
      <c r="H123" s="40" t="s">
        <v>24</v>
      </c>
      <c r="I123" s="41">
        <v>375</v>
      </c>
      <c r="J123" s="41">
        <v>243361</v>
      </c>
      <c r="K123" s="42">
        <v>154.09206898400001</v>
      </c>
      <c r="L123" s="42">
        <v>121.597252196</v>
      </c>
      <c r="M123" s="43">
        <v>1.056383528</v>
      </c>
      <c r="N123" s="44" t="s">
        <v>24</v>
      </c>
      <c r="O123" s="40" t="s">
        <v>24</v>
      </c>
      <c r="P123" s="37">
        <v>388</v>
      </c>
      <c r="Q123" s="37">
        <v>466827</v>
      </c>
      <c r="R123" s="38">
        <v>83.114301444000006</v>
      </c>
      <c r="S123" s="38">
        <v>61.172908900000003</v>
      </c>
      <c r="T123" s="39">
        <v>0.97150193900000004</v>
      </c>
      <c r="U123" s="40" t="s">
        <v>24</v>
      </c>
      <c r="V123" s="41">
        <v>227</v>
      </c>
      <c r="W123" s="41">
        <v>466827</v>
      </c>
      <c r="X123" s="42">
        <v>48.626150586999998</v>
      </c>
      <c r="Y123" s="42">
        <v>34.887331392</v>
      </c>
      <c r="Z123" s="43">
        <v>0.784753437</v>
      </c>
      <c r="AA123" s="44" t="s">
        <v>24</v>
      </c>
      <c r="AB123" s="40" t="s">
        <v>24</v>
      </c>
      <c r="AC123" s="37">
        <v>369</v>
      </c>
      <c r="AD123" s="37">
        <v>466827</v>
      </c>
      <c r="AE123" s="38">
        <v>79.044271218000006</v>
      </c>
      <c r="AF123" s="38">
        <v>63.585606042000002</v>
      </c>
      <c r="AG123" s="39">
        <v>1.3048084390000001</v>
      </c>
      <c r="AH123" s="44" t="s">
        <v>24</v>
      </c>
      <c r="AI123" s="41">
        <v>642</v>
      </c>
      <c r="AJ123" s="41">
        <v>223466</v>
      </c>
      <c r="AK123" s="42">
        <v>287.29202652800001</v>
      </c>
      <c r="AL123" s="42">
        <v>238.11430535900001</v>
      </c>
      <c r="AM123" s="43">
        <v>1.286221565</v>
      </c>
    </row>
    <row r="124" spans="1:39" ht="15" customHeight="1">
      <c r="A124" s="36" t="s">
        <v>270</v>
      </c>
      <c r="B124" s="36" t="s">
        <v>271</v>
      </c>
      <c r="C124" s="37">
        <v>3984</v>
      </c>
      <c r="D124" s="37">
        <v>699839</v>
      </c>
      <c r="E124" s="38">
        <v>569.273790115</v>
      </c>
      <c r="F124" s="38">
        <v>493.50724379299999</v>
      </c>
      <c r="G124" s="39">
        <v>0.99093987500000003</v>
      </c>
      <c r="H124" s="40" t="s">
        <v>24</v>
      </c>
      <c r="I124" s="41">
        <v>485</v>
      </c>
      <c r="J124" s="41">
        <v>357150</v>
      </c>
      <c r="K124" s="42">
        <v>135.79728405399999</v>
      </c>
      <c r="L124" s="42">
        <v>118.93109220300001</v>
      </c>
      <c r="M124" s="43">
        <v>1.0332211010000001</v>
      </c>
      <c r="N124" s="44" t="s">
        <v>24</v>
      </c>
      <c r="O124" s="40" t="s">
        <v>24</v>
      </c>
      <c r="P124" s="37">
        <v>531</v>
      </c>
      <c r="Q124" s="37">
        <v>699839</v>
      </c>
      <c r="R124" s="38">
        <v>75.874594013999996</v>
      </c>
      <c r="S124" s="38">
        <v>63.889604691000002</v>
      </c>
      <c r="T124" s="39">
        <v>1.0146464500000001</v>
      </c>
      <c r="U124" s="40" t="s">
        <v>24</v>
      </c>
      <c r="V124" s="41">
        <v>324</v>
      </c>
      <c r="W124" s="41">
        <v>699839</v>
      </c>
      <c r="X124" s="42">
        <v>46.296362449</v>
      </c>
      <c r="Y124" s="42">
        <v>39.095628275999999</v>
      </c>
      <c r="Z124" s="43">
        <v>0.87941460299999996</v>
      </c>
      <c r="AA124" s="44" t="s">
        <v>24</v>
      </c>
      <c r="AB124" s="40" t="s">
        <v>24</v>
      </c>
      <c r="AC124" s="37">
        <v>319</v>
      </c>
      <c r="AD124" s="37">
        <v>699839</v>
      </c>
      <c r="AE124" s="38">
        <v>45.581912410999998</v>
      </c>
      <c r="AF124" s="38">
        <v>41.203903183000001</v>
      </c>
      <c r="AG124" s="39">
        <v>0.84552470199999996</v>
      </c>
      <c r="AH124" s="44" t="s">
        <v>24</v>
      </c>
      <c r="AI124" s="41">
        <v>577</v>
      </c>
      <c r="AJ124" s="41">
        <v>342689</v>
      </c>
      <c r="AK124" s="42">
        <v>168.3742402</v>
      </c>
      <c r="AL124" s="42">
        <v>164.843818605</v>
      </c>
      <c r="AM124" s="43">
        <v>0.89043652399999995</v>
      </c>
    </row>
    <row r="125" spans="1:39" ht="15" customHeight="1">
      <c r="A125" s="36" t="s">
        <v>272</v>
      </c>
      <c r="B125" s="36" t="s">
        <v>273</v>
      </c>
      <c r="C125" s="37">
        <v>3240</v>
      </c>
      <c r="D125" s="37">
        <v>544146</v>
      </c>
      <c r="E125" s="38">
        <v>595.42843281</v>
      </c>
      <c r="F125" s="38">
        <v>492.42668975200002</v>
      </c>
      <c r="G125" s="39">
        <v>0.98877017199999995</v>
      </c>
      <c r="H125" s="40" t="s">
        <v>24</v>
      </c>
      <c r="I125" s="41">
        <v>392</v>
      </c>
      <c r="J125" s="41">
        <v>279425</v>
      </c>
      <c r="K125" s="42">
        <v>140.28809161699999</v>
      </c>
      <c r="L125" s="42">
        <v>119.82997536400001</v>
      </c>
      <c r="M125" s="43">
        <v>1.041030203</v>
      </c>
      <c r="N125" s="44" t="s">
        <v>24</v>
      </c>
      <c r="O125" s="40" t="s">
        <v>24</v>
      </c>
      <c r="P125" s="37">
        <v>420</v>
      </c>
      <c r="Q125" s="37">
        <v>544146</v>
      </c>
      <c r="R125" s="38">
        <v>77.185167215999996</v>
      </c>
      <c r="S125" s="38">
        <v>61.366630999000002</v>
      </c>
      <c r="T125" s="39">
        <v>0.97457848700000005</v>
      </c>
      <c r="U125" s="40" t="s">
        <v>24</v>
      </c>
      <c r="V125" s="41">
        <v>279</v>
      </c>
      <c r="W125" s="41">
        <v>544146</v>
      </c>
      <c r="X125" s="42">
        <v>51.273003936000002</v>
      </c>
      <c r="Y125" s="42">
        <v>40.955437398999997</v>
      </c>
      <c r="Z125" s="43">
        <v>0.92124903199999997</v>
      </c>
      <c r="AA125" s="44" t="s">
        <v>24</v>
      </c>
      <c r="AB125" s="40" t="s">
        <v>24</v>
      </c>
      <c r="AC125" s="37">
        <v>281</v>
      </c>
      <c r="AD125" s="37">
        <v>544146</v>
      </c>
      <c r="AE125" s="38">
        <v>51.640552352</v>
      </c>
      <c r="AF125" s="38">
        <v>43.970676451000003</v>
      </c>
      <c r="AG125" s="39">
        <v>0.90230027300000004</v>
      </c>
      <c r="AH125" s="44" t="s">
        <v>24</v>
      </c>
      <c r="AI125" s="41">
        <v>580</v>
      </c>
      <c r="AJ125" s="41">
        <v>264721</v>
      </c>
      <c r="AK125" s="42">
        <v>219.09859814699999</v>
      </c>
      <c r="AL125" s="42">
        <v>198.68632989100001</v>
      </c>
      <c r="AM125" s="43">
        <v>1.0732435490000001</v>
      </c>
    </row>
    <row r="126" spans="1:39" ht="15" customHeight="1">
      <c r="A126" s="36" t="s">
        <v>274</v>
      </c>
      <c r="B126" s="36" t="s">
        <v>275</v>
      </c>
      <c r="C126" s="37">
        <v>1091</v>
      </c>
      <c r="D126" s="37">
        <v>202172</v>
      </c>
      <c r="E126" s="38">
        <v>539.63951486899998</v>
      </c>
      <c r="F126" s="38">
        <v>488.47412573100002</v>
      </c>
      <c r="G126" s="39">
        <v>0.98083360500000005</v>
      </c>
      <c r="H126" s="40" t="s">
        <v>24</v>
      </c>
      <c r="I126" s="41">
        <v>147</v>
      </c>
      <c r="J126" s="41">
        <v>104789</v>
      </c>
      <c r="K126" s="42">
        <v>140.281899818</v>
      </c>
      <c r="L126" s="42">
        <v>122.335013269</v>
      </c>
      <c r="M126" s="43">
        <v>1.0627928719999999</v>
      </c>
      <c r="N126" s="44" t="s">
        <v>24</v>
      </c>
      <c r="O126" s="40" t="s">
        <v>24</v>
      </c>
      <c r="P126" s="37">
        <v>158</v>
      </c>
      <c r="Q126" s="37">
        <v>202172</v>
      </c>
      <c r="R126" s="38">
        <v>78.151277129999997</v>
      </c>
      <c r="S126" s="38">
        <v>67.346263540999999</v>
      </c>
      <c r="T126" s="39">
        <v>1.0695424950000001</v>
      </c>
      <c r="U126" s="40" t="s">
        <v>24</v>
      </c>
      <c r="V126" s="41">
        <v>73</v>
      </c>
      <c r="W126" s="41">
        <v>202172</v>
      </c>
      <c r="X126" s="42">
        <v>36.107868547999999</v>
      </c>
      <c r="Y126" s="42">
        <v>31.920639734000002</v>
      </c>
      <c r="Z126" s="43">
        <v>0.71802086200000004</v>
      </c>
      <c r="AA126" s="44" t="s">
        <v>24</v>
      </c>
      <c r="AB126" s="40" t="s">
        <v>24</v>
      </c>
      <c r="AC126" s="37">
        <v>80</v>
      </c>
      <c r="AD126" s="37">
        <v>202172</v>
      </c>
      <c r="AE126" s="38">
        <v>39.570266900999997</v>
      </c>
      <c r="AF126" s="38">
        <v>36.614580248000003</v>
      </c>
      <c r="AG126" s="39">
        <v>0.7513495</v>
      </c>
      <c r="AH126" s="44" t="s">
        <v>24</v>
      </c>
      <c r="AI126" s="41">
        <v>217</v>
      </c>
      <c r="AJ126" s="41">
        <v>97383</v>
      </c>
      <c r="AK126" s="42">
        <v>222.83150036500001</v>
      </c>
      <c r="AL126" s="42">
        <v>222.862759794</v>
      </c>
      <c r="AM126" s="43">
        <v>1.203837322</v>
      </c>
    </row>
    <row r="127" spans="1:39" ht="15" customHeight="1">
      <c r="A127" s="36" t="s">
        <v>276</v>
      </c>
      <c r="B127" s="36" t="s">
        <v>277</v>
      </c>
      <c r="C127" s="37">
        <v>3468</v>
      </c>
      <c r="D127" s="37">
        <v>602933</v>
      </c>
      <c r="E127" s="38">
        <v>575.188287919</v>
      </c>
      <c r="F127" s="38">
        <v>488.97076551200001</v>
      </c>
      <c r="G127" s="39">
        <v>0.98183083500000001</v>
      </c>
      <c r="H127" s="40" t="s">
        <v>24</v>
      </c>
      <c r="I127" s="41">
        <v>441</v>
      </c>
      <c r="J127" s="41">
        <v>308051</v>
      </c>
      <c r="K127" s="42">
        <v>143.158113429</v>
      </c>
      <c r="L127" s="42">
        <v>121.623909987</v>
      </c>
      <c r="M127" s="43">
        <v>1.0566151189999999</v>
      </c>
      <c r="N127" s="44" t="s">
        <v>24</v>
      </c>
      <c r="O127" s="40" t="s">
        <v>24</v>
      </c>
      <c r="P127" s="37">
        <v>426</v>
      </c>
      <c r="Q127" s="37">
        <v>602933</v>
      </c>
      <c r="R127" s="38">
        <v>70.654616681999997</v>
      </c>
      <c r="S127" s="38">
        <v>58.688945539999999</v>
      </c>
      <c r="T127" s="39">
        <v>0.93205350899999995</v>
      </c>
      <c r="U127" s="40" t="s">
        <v>24</v>
      </c>
      <c r="V127" s="41">
        <v>274</v>
      </c>
      <c r="W127" s="41">
        <v>602933</v>
      </c>
      <c r="X127" s="42">
        <v>45.444518711000001</v>
      </c>
      <c r="Y127" s="42">
        <v>37.620739735000001</v>
      </c>
      <c r="Z127" s="43">
        <v>0.84623855299999995</v>
      </c>
      <c r="AA127" s="44" t="s">
        <v>24</v>
      </c>
      <c r="AB127" s="40" t="s">
        <v>24</v>
      </c>
      <c r="AC127" s="37">
        <v>280</v>
      </c>
      <c r="AD127" s="37">
        <v>602933</v>
      </c>
      <c r="AE127" s="38">
        <v>46.439654157</v>
      </c>
      <c r="AF127" s="38">
        <v>40.710030746000001</v>
      </c>
      <c r="AG127" s="39">
        <v>0.83539019199999998</v>
      </c>
      <c r="AH127" s="44" t="s">
        <v>24</v>
      </c>
      <c r="AI127" s="41">
        <v>598</v>
      </c>
      <c r="AJ127" s="41">
        <v>294882</v>
      </c>
      <c r="AK127" s="42">
        <v>202.792981599</v>
      </c>
      <c r="AL127" s="42">
        <v>181.94945231099999</v>
      </c>
      <c r="AM127" s="43">
        <v>0.98283599099999996</v>
      </c>
    </row>
    <row r="128" spans="1:39" ht="15" customHeight="1">
      <c r="A128" s="36" t="s">
        <v>278</v>
      </c>
      <c r="B128" s="36" t="s">
        <v>279</v>
      </c>
      <c r="C128" s="37">
        <v>2445</v>
      </c>
      <c r="D128" s="37">
        <v>439964</v>
      </c>
      <c r="E128" s="38">
        <v>555.72728677800001</v>
      </c>
      <c r="F128" s="38">
        <v>474.42680732999997</v>
      </c>
      <c r="G128" s="39">
        <v>0.95262723500000002</v>
      </c>
      <c r="H128" s="40" t="s">
        <v>24</v>
      </c>
      <c r="I128" s="41">
        <v>247</v>
      </c>
      <c r="J128" s="41">
        <v>223106</v>
      </c>
      <c r="K128" s="42">
        <v>110.709707493</v>
      </c>
      <c r="L128" s="42">
        <v>100.72394798400001</v>
      </c>
      <c r="M128" s="43">
        <v>0.87504542699999999</v>
      </c>
      <c r="N128" s="44" t="s">
        <v>24</v>
      </c>
      <c r="O128" s="40" t="s">
        <v>24</v>
      </c>
      <c r="P128" s="37">
        <v>362</v>
      </c>
      <c r="Q128" s="37">
        <v>439964</v>
      </c>
      <c r="R128" s="38">
        <v>82.279459227999993</v>
      </c>
      <c r="S128" s="38">
        <v>68.098161175000001</v>
      </c>
      <c r="T128" s="39">
        <v>1.081483566</v>
      </c>
      <c r="U128" s="40" t="s">
        <v>24</v>
      </c>
      <c r="V128" s="41">
        <v>265</v>
      </c>
      <c r="W128" s="41">
        <v>439964</v>
      </c>
      <c r="X128" s="42">
        <v>60.232200816000002</v>
      </c>
      <c r="Y128" s="42">
        <v>48.521887767999999</v>
      </c>
      <c r="Z128" s="43">
        <v>1.0914482910000001</v>
      </c>
      <c r="AA128" s="44" t="s">
        <v>24</v>
      </c>
      <c r="AB128" s="40" t="s">
        <v>24</v>
      </c>
      <c r="AC128" s="37">
        <v>103</v>
      </c>
      <c r="AD128" s="37">
        <v>439964</v>
      </c>
      <c r="AE128" s="38">
        <v>23.411006355000001</v>
      </c>
      <c r="AF128" s="38">
        <v>20.128661310999998</v>
      </c>
      <c r="AG128" s="39">
        <v>0.41305019799999998</v>
      </c>
      <c r="AH128" s="44" t="s">
        <v>24</v>
      </c>
      <c r="AI128" s="41">
        <v>360</v>
      </c>
      <c r="AJ128" s="41">
        <v>216858</v>
      </c>
      <c r="AK128" s="42">
        <v>166.00724898300001</v>
      </c>
      <c r="AL128" s="42">
        <v>155.50929959499999</v>
      </c>
      <c r="AM128" s="43">
        <v>0.84001427100000003</v>
      </c>
    </row>
    <row r="129" spans="1:39" ht="15" customHeight="1">
      <c r="A129" s="36" t="s">
        <v>280</v>
      </c>
      <c r="B129" s="36" t="s">
        <v>281</v>
      </c>
      <c r="C129" s="37">
        <v>1333</v>
      </c>
      <c r="D129" s="37">
        <v>330675</v>
      </c>
      <c r="E129" s="38">
        <v>403.114840856</v>
      </c>
      <c r="F129" s="38">
        <v>465.417887119</v>
      </c>
      <c r="G129" s="39">
        <v>0.93453773699999998</v>
      </c>
      <c r="H129" s="40" t="s">
        <v>24</v>
      </c>
      <c r="I129" s="41">
        <v>209</v>
      </c>
      <c r="J129" s="41">
        <v>164746</v>
      </c>
      <c r="K129" s="42">
        <v>126.861957195</v>
      </c>
      <c r="L129" s="42">
        <v>121.382459535</v>
      </c>
      <c r="M129" s="43">
        <v>1.054517503</v>
      </c>
      <c r="N129" s="44" t="s">
        <v>24</v>
      </c>
      <c r="O129" s="40" t="s">
        <v>24</v>
      </c>
      <c r="P129" s="37">
        <v>162</v>
      </c>
      <c r="Q129" s="37">
        <v>330675</v>
      </c>
      <c r="R129" s="38">
        <v>48.990700838999999</v>
      </c>
      <c r="S129" s="38">
        <v>62.936432918000001</v>
      </c>
      <c r="T129" s="39">
        <v>0.99950889600000004</v>
      </c>
      <c r="U129" s="40" t="s">
        <v>24</v>
      </c>
      <c r="V129" s="41">
        <v>76</v>
      </c>
      <c r="W129" s="41">
        <v>330675</v>
      </c>
      <c r="X129" s="42">
        <v>22.983291752</v>
      </c>
      <c r="Y129" s="42">
        <v>32.380606925999999</v>
      </c>
      <c r="Z129" s="43">
        <v>0.72836733499999995</v>
      </c>
      <c r="AA129" s="44" t="s">
        <v>24</v>
      </c>
      <c r="AB129" s="40" t="s">
        <v>24</v>
      </c>
      <c r="AC129" s="37">
        <v>127</v>
      </c>
      <c r="AD129" s="37">
        <v>330675</v>
      </c>
      <c r="AE129" s="38">
        <v>38.406290163999998</v>
      </c>
      <c r="AF129" s="38">
        <v>42.415131555999999</v>
      </c>
      <c r="AG129" s="39">
        <v>0.87037971400000003</v>
      </c>
      <c r="AH129" s="44" t="s">
        <v>24</v>
      </c>
      <c r="AI129" s="41">
        <v>282</v>
      </c>
      <c r="AJ129" s="41">
        <v>165929</v>
      </c>
      <c r="AK129" s="42">
        <v>169.95220847499999</v>
      </c>
      <c r="AL129" s="42">
        <v>194.098516915</v>
      </c>
      <c r="AM129" s="43">
        <v>1.0484615690000001</v>
      </c>
    </row>
    <row r="130" spans="1:39" ht="15" customHeight="1">
      <c r="A130" s="36" t="s">
        <v>282</v>
      </c>
      <c r="B130" s="36" t="s">
        <v>283</v>
      </c>
      <c r="C130" s="37">
        <v>2979</v>
      </c>
      <c r="D130" s="37">
        <v>752794</v>
      </c>
      <c r="E130" s="38">
        <v>395.72578952499998</v>
      </c>
      <c r="F130" s="38">
        <v>453.52414207599998</v>
      </c>
      <c r="G130" s="39">
        <v>0.91065564300000001</v>
      </c>
      <c r="H130" s="40" t="s">
        <v>24</v>
      </c>
      <c r="I130" s="41">
        <v>371</v>
      </c>
      <c r="J130" s="41">
        <v>376251</v>
      </c>
      <c r="K130" s="42">
        <v>98.604389091000002</v>
      </c>
      <c r="L130" s="42">
        <v>103.65346771900001</v>
      </c>
      <c r="M130" s="43">
        <v>0.90049580799999995</v>
      </c>
      <c r="N130" s="44" t="s">
        <v>24</v>
      </c>
      <c r="O130" s="40" t="s">
        <v>24</v>
      </c>
      <c r="P130" s="37">
        <v>411</v>
      </c>
      <c r="Q130" s="37">
        <v>752794</v>
      </c>
      <c r="R130" s="38">
        <v>54.596609430999997</v>
      </c>
      <c r="S130" s="38">
        <v>64.190778588000001</v>
      </c>
      <c r="T130" s="39">
        <v>1.0194294669999999</v>
      </c>
      <c r="U130" s="40" t="s">
        <v>24</v>
      </c>
      <c r="V130" s="41">
        <v>259</v>
      </c>
      <c r="W130" s="41">
        <v>752794</v>
      </c>
      <c r="X130" s="42">
        <v>34.405162634</v>
      </c>
      <c r="Y130" s="42">
        <v>41.841886869</v>
      </c>
      <c r="Z130" s="43">
        <v>0.94118877099999998</v>
      </c>
      <c r="AA130" s="44" t="s">
        <v>24</v>
      </c>
      <c r="AB130" s="40" t="s">
        <v>24</v>
      </c>
      <c r="AC130" s="37">
        <v>150</v>
      </c>
      <c r="AD130" s="37">
        <v>752794</v>
      </c>
      <c r="AE130" s="38">
        <v>19.925769864999999</v>
      </c>
      <c r="AF130" s="38">
        <v>22.756894552999999</v>
      </c>
      <c r="AG130" s="39">
        <v>0.466982858</v>
      </c>
      <c r="AH130" s="44" t="s">
        <v>24</v>
      </c>
      <c r="AI130" s="41">
        <v>459</v>
      </c>
      <c r="AJ130" s="41">
        <v>376543</v>
      </c>
      <c r="AK130" s="42">
        <v>121.898428599</v>
      </c>
      <c r="AL130" s="42">
        <v>147.01009205099999</v>
      </c>
      <c r="AM130" s="43">
        <v>0.794104119</v>
      </c>
    </row>
    <row r="131" spans="1:39" ht="15" customHeight="1">
      <c r="A131" s="36" t="s">
        <v>284</v>
      </c>
      <c r="B131" s="36" t="s">
        <v>285</v>
      </c>
      <c r="C131" s="37">
        <v>1782</v>
      </c>
      <c r="D131" s="37">
        <v>282090</v>
      </c>
      <c r="E131" s="38">
        <v>631.71328299499999</v>
      </c>
      <c r="F131" s="38">
        <v>487.29008700499998</v>
      </c>
      <c r="G131" s="39">
        <v>0.97845610999999999</v>
      </c>
      <c r="H131" s="40" t="s">
        <v>24</v>
      </c>
      <c r="I131" s="41">
        <v>194</v>
      </c>
      <c r="J131" s="41">
        <v>143497</v>
      </c>
      <c r="K131" s="42">
        <v>135.194463996</v>
      </c>
      <c r="L131" s="42">
        <v>108.480220148</v>
      </c>
      <c r="M131" s="43">
        <v>0.94242851400000005</v>
      </c>
      <c r="N131" s="44" t="s">
        <v>24</v>
      </c>
      <c r="O131" s="40" t="s">
        <v>24</v>
      </c>
      <c r="P131" s="37">
        <v>244</v>
      </c>
      <c r="Q131" s="37">
        <v>282090</v>
      </c>
      <c r="R131" s="38">
        <v>86.497217199999994</v>
      </c>
      <c r="S131" s="38">
        <v>64.060579657999995</v>
      </c>
      <c r="T131" s="39">
        <v>1.0173617450000001</v>
      </c>
      <c r="U131" s="40" t="s">
        <v>24</v>
      </c>
      <c r="V131" s="41">
        <v>146</v>
      </c>
      <c r="W131" s="41">
        <v>282090</v>
      </c>
      <c r="X131" s="42">
        <v>51.756531602999999</v>
      </c>
      <c r="Y131" s="42">
        <v>36.728127743999998</v>
      </c>
      <c r="Z131" s="43">
        <v>0.82616019500000004</v>
      </c>
      <c r="AA131" s="44" t="s">
        <v>24</v>
      </c>
      <c r="AB131" s="40" t="s">
        <v>24</v>
      </c>
      <c r="AC131" s="37">
        <v>120</v>
      </c>
      <c r="AD131" s="37">
        <v>282090</v>
      </c>
      <c r="AE131" s="38">
        <v>42.539615015999999</v>
      </c>
      <c r="AF131" s="38">
        <v>34.326694568000001</v>
      </c>
      <c r="AG131" s="39">
        <v>0.70440094099999995</v>
      </c>
      <c r="AH131" s="44" t="s">
        <v>24</v>
      </c>
      <c r="AI131" s="41">
        <v>323</v>
      </c>
      <c r="AJ131" s="41">
        <v>138593</v>
      </c>
      <c r="AK131" s="42">
        <v>233.05650357499999</v>
      </c>
      <c r="AL131" s="42">
        <v>180.715733973</v>
      </c>
      <c r="AM131" s="43">
        <v>0.976171817</v>
      </c>
    </row>
    <row r="132" spans="1:39" ht="15" customHeight="1">
      <c r="A132" s="36" t="s">
        <v>286</v>
      </c>
      <c r="B132" s="36" t="s">
        <v>287</v>
      </c>
      <c r="C132" s="37">
        <v>613</v>
      </c>
      <c r="D132" s="37">
        <v>129740</v>
      </c>
      <c r="E132" s="38">
        <v>472.48342839499998</v>
      </c>
      <c r="F132" s="38">
        <v>488.69980877699999</v>
      </c>
      <c r="G132" s="39">
        <v>0.98128676599999998</v>
      </c>
      <c r="H132" s="40" t="s">
        <v>24</v>
      </c>
      <c r="I132" s="41">
        <v>81</v>
      </c>
      <c r="J132" s="41">
        <v>64739</v>
      </c>
      <c r="K132" s="42">
        <v>125.117780627</v>
      </c>
      <c r="L132" s="42">
        <v>119.978162911</v>
      </c>
      <c r="M132" s="43">
        <v>1.042317591</v>
      </c>
      <c r="N132" s="44" t="s">
        <v>24</v>
      </c>
      <c r="O132" s="40" t="s">
        <v>24</v>
      </c>
      <c r="P132" s="37">
        <v>71</v>
      </c>
      <c r="Q132" s="37">
        <v>129740</v>
      </c>
      <c r="R132" s="38">
        <v>54.724834284000003</v>
      </c>
      <c r="S132" s="38">
        <v>56.736580689999997</v>
      </c>
      <c r="T132" s="39">
        <v>0.90104752499999996</v>
      </c>
      <c r="U132" s="40" t="s">
        <v>24</v>
      </c>
      <c r="V132" s="41">
        <v>46</v>
      </c>
      <c r="W132" s="41">
        <v>129740</v>
      </c>
      <c r="X132" s="42">
        <v>35.455526437000003</v>
      </c>
      <c r="Y132" s="42">
        <v>38.129948188</v>
      </c>
      <c r="Z132" s="43">
        <v>0.857692656</v>
      </c>
      <c r="AA132" s="44" t="s">
        <v>24</v>
      </c>
      <c r="AB132" s="40" t="s">
        <v>24</v>
      </c>
      <c r="AC132" s="37">
        <v>70</v>
      </c>
      <c r="AD132" s="37">
        <v>129740</v>
      </c>
      <c r="AE132" s="38">
        <v>53.954061969999998</v>
      </c>
      <c r="AF132" s="38">
        <v>54.749388277000001</v>
      </c>
      <c r="AG132" s="39">
        <v>1.1234848310000001</v>
      </c>
      <c r="AH132" s="44" t="s">
        <v>24</v>
      </c>
      <c r="AI132" s="41">
        <v>114</v>
      </c>
      <c r="AJ132" s="41">
        <v>65001</v>
      </c>
      <c r="AK132" s="42">
        <v>175.38191720099999</v>
      </c>
      <c r="AL132" s="42">
        <v>181.18077880499999</v>
      </c>
      <c r="AM132" s="43">
        <v>0.97868384900000005</v>
      </c>
    </row>
    <row r="133" spans="1:39" ht="15" customHeight="1">
      <c r="A133" s="36" t="s">
        <v>288</v>
      </c>
      <c r="B133" s="36" t="s">
        <v>289</v>
      </c>
      <c r="C133" s="37">
        <v>1952</v>
      </c>
      <c r="D133" s="37">
        <v>334949</v>
      </c>
      <c r="E133" s="38">
        <v>582.77528817799998</v>
      </c>
      <c r="F133" s="38">
        <v>455.83502325199998</v>
      </c>
      <c r="G133" s="39">
        <v>0.91529578700000003</v>
      </c>
      <c r="H133" s="40" t="s">
        <v>24</v>
      </c>
      <c r="I133" s="41">
        <v>193</v>
      </c>
      <c r="J133" s="41">
        <v>170114</v>
      </c>
      <c r="K133" s="42">
        <v>113.453331295</v>
      </c>
      <c r="L133" s="42">
        <v>100.342623504</v>
      </c>
      <c r="M133" s="43">
        <v>0.87173264800000005</v>
      </c>
      <c r="N133" s="44" t="s">
        <v>24</v>
      </c>
      <c r="O133" s="40" t="s">
        <v>24</v>
      </c>
      <c r="P133" s="37">
        <v>280</v>
      </c>
      <c r="Q133" s="37">
        <v>334949</v>
      </c>
      <c r="R133" s="38">
        <v>83.594815926999999</v>
      </c>
      <c r="S133" s="38">
        <v>62.815004703</v>
      </c>
      <c r="T133" s="39">
        <v>0.99758046499999997</v>
      </c>
      <c r="U133" s="40" t="s">
        <v>24</v>
      </c>
      <c r="V133" s="41">
        <v>207</v>
      </c>
      <c r="W133" s="41">
        <v>334949</v>
      </c>
      <c r="X133" s="42">
        <v>61.800453202999996</v>
      </c>
      <c r="Y133" s="42">
        <v>44.910640458000003</v>
      </c>
      <c r="Z133" s="43">
        <v>1.0102171209999999</v>
      </c>
      <c r="AA133" s="44" t="s">
        <v>24</v>
      </c>
      <c r="AB133" s="40" t="s">
        <v>24</v>
      </c>
      <c r="AC133" s="37">
        <v>98</v>
      </c>
      <c r="AD133" s="37">
        <v>334949</v>
      </c>
      <c r="AE133" s="38">
        <v>29.258185574999999</v>
      </c>
      <c r="AF133" s="38">
        <v>24.938544597</v>
      </c>
      <c r="AG133" s="39">
        <v>0.51175140799999996</v>
      </c>
      <c r="AH133" s="44" t="s">
        <v>24</v>
      </c>
      <c r="AI133" s="41">
        <v>248</v>
      </c>
      <c r="AJ133" s="41">
        <v>164835</v>
      </c>
      <c r="AK133" s="42">
        <v>150.45348378700001</v>
      </c>
      <c r="AL133" s="42">
        <v>127.94877696099999</v>
      </c>
      <c r="AM133" s="43">
        <v>0.69114065099999999</v>
      </c>
    </row>
    <row r="134" spans="1:39" ht="15" customHeight="1">
      <c r="A134" s="36" t="s">
        <v>290</v>
      </c>
      <c r="B134" s="36" t="s">
        <v>291</v>
      </c>
      <c r="C134" s="37">
        <v>811</v>
      </c>
      <c r="D134" s="37">
        <v>181109</v>
      </c>
      <c r="E134" s="38">
        <v>447.79663075799999</v>
      </c>
      <c r="F134" s="38">
        <v>519.93890009799998</v>
      </c>
      <c r="G134" s="39">
        <v>1.044013426</v>
      </c>
      <c r="H134" s="40" t="s">
        <v>24</v>
      </c>
      <c r="I134" s="41">
        <v>91</v>
      </c>
      <c r="J134" s="41">
        <v>91858</v>
      </c>
      <c r="K134" s="42">
        <v>99.065949618000005</v>
      </c>
      <c r="L134" s="42">
        <v>100.179448435</v>
      </c>
      <c r="M134" s="43">
        <v>0.87031505399999998</v>
      </c>
      <c r="N134" s="44" t="s">
        <v>24</v>
      </c>
      <c r="O134" s="40" t="s">
        <v>24</v>
      </c>
      <c r="P134" s="37">
        <v>103</v>
      </c>
      <c r="Q134" s="37">
        <v>181109</v>
      </c>
      <c r="R134" s="38">
        <v>56.871828567000001</v>
      </c>
      <c r="S134" s="38">
        <v>68.884717796000004</v>
      </c>
      <c r="T134" s="39">
        <v>1.0939750640000001</v>
      </c>
      <c r="U134" s="40" t="s">
        <v>24</v>
      </c>
      <c r="V134" s="41">
        <v>71</v>
      </c>
      <c r="W134" s="41">
        <v>181109</v>
      </c>
      <c r="X134" s="42">
        <v>39.202910953999996</v>
      </c>
      <c r="Y134" s="42">
        <v>49.154058851999999</v>
      </c>
      <c r="Z134" s="43">
        <v>1.105668307</v>
      </c>
      <c r="AA134" s="44" t="s">
        <v>24</v>
      </c>
      <c r="AB134" s="40" t="s">
        <v>24</v>
      </c>
      <c r="AC134" s="37">
        <v>76</v>
      </c>
      <c r="AD134" s="37">
        <v>181109</v>
      </c>
      <c r="AE134" s="38">
        <v>41.963679331000002</v>
      </c>
      <c r="AF134" s="38">
        <v>47.711292583000002</v>
      </c>
      <c r="AG134" s="39">
        <v>0.97905958699999995</v>
      </c>
      <c r="AH134" s="44" t="s">
        <v>24</v>
      </c>
      <c r="AI134" s="41">
        <v>157</v>
      </c>
      <c r="AJ134" s="41">
        <v>89251</v>
      </c>
      <c r="AK134" s="42">
        <v>175.90839318299999</v>
      </c>
      <c r="AL134" s="42">
        <v>224.496243359</v>
      </c>
      <c r="AM134" s="43">
        <v>1.212660906</v>
      </c>
    </row>
    <row r="135" spans="1:39" ht="15" customHeight="1">
      <c r="A135" s="36" t="s">
        <v>292</v>
      </c>
      <c r="B135" s="36" t="s">
        <v>293</v>
      </c>
      <c r="C135" s="37">
        <v>2284</v>
      </c>
      <c r="D135" s="37">
        <v>636785</v>
      </c>
      <c r="E135" s="38">
        <v>358.676790439</v>
      </c>
      <c r="F135" s="38">
        <v>467.82491351900001</v>
      </c>
      <c r="G135" s="39">
        <v>0.93937093500000002</v>
      </c>
      <c r="H135" s="40" t="s">
        <v>24</v>
      </c>
      <c r="I135" s="41">
        <v>289</v>
      </c>
      <c r="J135" s="41">
        <v>318169</v>
      </c>
      <c r="K135" s="42">
        <v>90.832230670000001</v>
      </c>
      <c r="L135" s="42">
        <v>105.55602408199999</v>
      </c>
      <c r="M135" s="43">
        <v>0.91702438200000003</v>
      </c>
      <c r="N135" s="44" t="s">
        <v>24</v>
      </c>
      <c r="O135" s="40" t="s">
        <v>24</v>
      </c>
      <c r="P135" s="37">
        <v>295</v>
      </c>
      <c r="Q135" s="37">
        <v>636785</v>
      </c>
      <c r="R135" s="38">
        <v>46.326468116999997</v>
      </c>
      <c r="S135" s="38">
        <v>64.417551379000002</v>
      </c>
      <c r="T135" s="39">
        <v>1.023030901</v>
      </c>
      <c r="U135" s="40" t="s">
        <v>24</v>
      </c>
      <c r="V135" s="41">
        <v>223</v>
      </c>
      <c r="W135" s="41">
        <v>636785</v>
      </c>
      <c r="X135" s="42">
        <v>35.019669119</v>
      </c>
      <c r="Y135" s="42">
        <v>49.258389459999997</v>
      </c>
      <c r="Z135" s="43">
        <v>1.1080151140000001</v>
      </c>
      <c r="AA135" s="44" t="s">
        <v>24</v>
      </c>
      <c r="AB135" s="40" t="s">
        <v>24</v>
      </c>
      <c r="AC135" s="37">
        <v>104</v>
      </c>
      <c r="AD135" s="37">
        <v>636785</v>
      </c>
      <c r="AE135" s="38">
        <v>16.332042996999999</v>
      </c>
      <c r="AF135" s="38">
        <v>20.124778079999999</v>
      </c>
      <c r="AG135" s="39">
        <v>0.41297051200000001</v>
      </c>
      <c r="AH135" s="44" t="s">
        <v>24</v>
      </c>
      <c r="AI135" s="41">
        <v>304</v>
      </c>
      <c r="AJ135" s="41">
        <v>318616</v>
      </c>
      <c r="AK135" s="42">
        <v>95.412659753</v>
      </c>
      <c r="AL135" s="42">
        <v>129.01549126800001</v>
      </c>
      <c r="AM135" s="43">
        <v>0.69690271999999998</v>
      </c>
    </row>
    <row r="136" spans="1:39" ht="15" customHeight="1">
      <c r="A136" s="36" t="s">
        <v>294</v>
      </c>
      <c r="B136" s="36" t="s">
        <v>295</v>
      </c>
      <c r="C136" s="37">
        <v>3617</v>
      </c>
      <c r="D136" s="37">
        <v>763301</v>
      </c>
      <c r="E136" s="38">
        <v>473.86286668000002</v>
      </c>
      <c r="F136" s="38">
        <v>476.92489479199998</v>
      </c>
      <c r="G136" s="39">
        <v>0.95764327999999999</v>
      </c>
      <c r="H136" s="40" t="s">
        <v>24</v>
      </c>
      <c r="I136" s="41">
        <v>489</v>
      </c>
      <c r="J136" s="41">
        <v>386305</v>
      </c>
      <c r="K136" s="42">
        <v>126.58391685300001</v>
      </c>
      <c r="L136" s="42">
        <v>117.010606919</v>
      </c>
      <c r="M136" s="43">
        <v>1.0165367679999999</v>
      </c>
      <c r="N136" s="44" t="s">
        <v>24</v>
      </c>
      <c r="O136" s="40" t="s">
        <v>24</v>
      </c>
      <c r="P136" s="37">
        <v>424</v>
      </c>
      <c r="Q136" s="37">
        <v>763301</v>
      </c>
      <c r="R136" s="38">
        <v>55.548204444</v>
      </c>
      <c r="S136" s="38">
        <v>56.625163931000003</v>
      </c>
      <c r="T136" s="39">
        <v>0.89927808799999998</v>
      </c>
      <c r="U136" s="40" t="s">
        <v>24</v>
      </c>
      <c r="V136" s="41">
        <v>278</v>
      </c>
      <c r="W136" s="41">
        <v>763301</v>
      </c>
      <c r="X136" s="42">
        <v>36.420756687000001</v>
      </c>
      <c r="Y136" s="42">
        <v>38.477785589</v>
      </c>
      <c r="Z136" s="43">
        <v>0.86551688800000004</v>
      </c>
      <c r="AA136" s="44" t="s">
        <v>24</v>
      </c>
      <c r="AB136" s="40" t="s">
        <v>24</v>
      </c>
      <c r="AC136" s="37">
        <v>298</v>
      </c>
      <c r="AD136" s="37">
        <v>763301</v>
      </c>
      <c r="AE136" s="38">
        <v>39.040955009999998</v>
      </c>
      <c r="AF136" s="38">
        <v>38.384995666999998</v>
      </c>
      <c r="AG136" s="39">
        <v>0.78767931000000002</v>
      </c>
      <c r="AH136" s="44" t="s">
        <v>24</v>
      </c>
      <c r="AI136" s="41">
        <v>740</v>
      </c>
      <c r="AJ136" s="41">
        <v>376996</v>
      </c>
      <c r="AK136" s="42">
        <v>196.28855478599999</v>
      </c>
      <c r="AL136" s="42">
        <v>209.49373954699999</v>
      </c>
      <c r="AM136" s="43">
        <v>1.131621912</v>
      </c>
    </row>
    <row r="137" spans="1:39" ht="15" customHeight="1">
      <c r="A137" s="36" t="s">
        <v>296</v>
      </c>
      <c r="B137" s="36" t="s">
        <v>297</v>
      </c>
      <c r="C137" s="37">
        <v>670</v>
      </c>
      <c r="D137" s="37">
        <v>132899</v>
      </c>
      <c r="E137" s="38">
        <v>504.14224335799997</v>
      </c>
      <c r="F137" s="38">
        <v>473.70925065500001</v>
      </c>
      <c r="G137" s="39">
        <v>0.95118641400000004</v>
      </c>
      <c r="H137" s="40" t="s">
        <v>24</v>
      </c>
      <c r="I137" s="41">
        <v>89</v>
      </c>
      <c r="J137" s="41">
        <v>66850</v>
      </c>
      <c r="K137" s="42">
        <v>133.133881825</v>
      </c>
      <c r="L137" s="42">
        <v>116.59605477700001</v>
      </c>
      <c r="M137" s="43">
        <v>1.0129353210000001</v>
      </c>
      <c r="N137" s="44" t="s">
        <v>24</v>
      </c>
      <c r="O137" s="40" t="s">
        <v>24</v>
      </c>
      <c r="P137" s="37">
        <v>77</v>
      </c>
      <c r="Q137" s="37">
        <v>132899</v>
      </c>
      <c r="R137" s="38">
        <v>57.938735430999998</v>
      </c>
      <c r="S137" s="38">
        <v>55.621880118999997</v>
      </c>
      <c r="T137" s="39">
        <v>0.88334469299999996</v>
      </c>
      <c r="U137" s="40" t="s">
        <v>24</v>
      </c>
      <c r="V137" s="41">
        <v>37</v>
      </c>
      <c r="W137" s="41">
        <v>132899</v>
      </c>
      <c r="X137" s="42">
        <v>27.840691051</v>
      </c>
      <c r="Y137" s="42">
        <v>28.058084858000001</v>
      </c>
      <c r="Z137" s="43">
        <v>0.63113679600000006</v>
      </c>
      <c r="AA137" s="44" t="s">
        <v>24</v>
      </c>
      <c r="AB137" s="40" t="s">
        <v>24</v>
      </c>
      <c r="AC137" s="37">
        <v>81</v>
      </c>
      <c r="AD137" s="37">
        <v>132899</v>
      </c>
      <c r="AE137" s="38">
        <v>60.948539869000001</v>
      </c>
      <c r="AF137" s="38">
        <v>59.273005916999999</v>
      </c>
      <c r="AG137" s="39">
        <v>1.2163117269999999</v>
      </c>
      <c r="AH137" s="44" t="s">
        <v>24</v>
      </c>
      <c r="AI137" s="41">
        <v>144</v>
      </c>
      <c r="AJ137" s="41">
        <v>66049</v>
      </c>
      <c r="AK137" s="42">
        <v>218.01995488200001</v>
      </c>
      <c r="AL137" s="42">
        <v>191.81795000899999</v>
      </c>
      <c r="AM137" s="43">
        <v>1.036142635</v>
      </c>
    </row>
    <row r="138" spans="1:39" ht="15" customHeight="1">
      <c r="A138" s="36" t="s">
        <v>298</v>
      </c>
      <c r="B138" s="36" t="s">
        <v>299</v>
      </c>
      <c r="C138" s="37">
        <v>2832</v>
      </c>
      <c r="D138" s="37">
        <v>518652</v>
      </c>
      <c r="E138" s="38">
        <v>546.03086462600004</v>
      </c>
      <c r="F138" s="38">
        <v>493.43369327300002</v>
      </c>
      <c r="G138" s="39">
        <v>0.99079218899999999</v>
      </c>
      <c r="H138" s="40" t="s">
        <v>24</v>
      </c>
      <c r="I138" s="41">
        <v>361</v>
      </c>
      <c r="J138" s="41">
        <v>266049</v>
      </c>
      <c r="K138" s="42">
        <v>135.68929031900001</v>
      </c>
      <c r="L138" s="42">
        <v>118.24572104000001</v>
      </c>
      <c r="M138" s="43">
        <v>1.0272668970000001</v>
      </c>
      <c r="N138" s="44" t="s">
        <v>24</v>
      </c>
      <c r="O138" s="40" t="s">
        <v>24</v>
      </c>
      <c r="P138" s="37">
        <v>346</v>
      </c>
      <c r="Q138" s="37">
        <v>518652</v>
      </c>
      <c r="R138" s="38">
        <v>66.711398009000007</v>
      </c>
      <c r="S138" s="38">
        <v>58.889581073000002</v>
      </c>
      <c r="T138" s="39">
        <v>0.93523985099999996</v>
      </c>
      <c r="U138" s="40" t="s">
        <v>24</v>
      </c>
      <c r="V138" s="41">
        <v>244</v>
      </c>
      <c r="W138" s="41">
        <v>518652</v>
      </c>
      <c r="X138" s="42">
        <v>47.045032122000002</v>
      </c>
      <c r="Y138" s="42">
        <v>42.275738511</v>
      </c>
      <c r="Z138" s="43">
        <v>0.95094780199999995</v>
      </c>
      <c r="AA138" s="44" t="s">
        <v>24</v>
      </c>
      <c r="AB138" s="40" t="s">
        <v>24</v>
      </c>
      <c r="AC138" s="37">
        <v>241</v>
      </c>
      <c r="AD138" s="37">
        <v>518652</v>
      </c>
      <c r="AE138" s="38">
        <v>46.466609595999998</v>
      </c>
      <c r="AF138" s="38">
        <v>43.492196579999998</v>
      </c>
      <c r="AG138" s="39">
        <v>0.892481627</v>
      </c>
      <c r="AH138" s="44" t="s">
        <v>24</v>
      </c>
      <c r="AI138" s="41">
        <v>549</v>
      </c>
      <c r="AJ138" s="41">
        <v>252603</v>
      </c>
      <c r="AK138" s="42">
        <v>217.337086258</v>
      </c>
      <c r="AL138" s="42">
        <v>212.50334958299999</v>
      </c>
      <c r="AM138" s="43">
        <v>1.147878916</v>
      </c>
    </row>
    <row r="139" spans="1:39" ht="15" customHeight="1">
      <c r="A139" s="36" t="s">
        <v>300</v>
      </c>
      <c r="B139" s="36" t="s">
        <v>301</v>
      </c>
      <c r="C139" s="37">
        <v>1642</v>
      </c>
      <c r="D139" s="37">
        <v>290840</v>
      </c>
      <c r="E139" s="38">
        <v>564.57158575200003</v>
      </c>
      <c r="F139" s="38">
        <v>461.75194870000001</v>
      </c>
      <c r="G139" s="39">
        <v>0.92717670100000005</v>
      </c>
      <c r="H139" s="40" t="s">
        <v>24</v>
      </c>
      <c r="I139" s="41">
        <v>228</v>
      </c>
      <c r="J139" s="41">
        <v>149184</v>
      </c>
      <c r="K139" s="42">
        <v>152.83140283099999</v>
      </c>
      <c r="L139" s="42">
        <v>127.206964736</v>
      </c>
      <c r="M139" s="43">
        <v>1.1051182470000001</v>
      </c>
      <c r="N139" s="44" t="s">
        <v>24</v>
      </c>
      <c r="O139" s="40" t="s">
        <v>24</v>
      </c>
      <c r="P139" s="37">
        <v>204</v>
      </c>
      <c r="Q139" s="37">
        <v>290840</v>
      </c>
      <c r="R139" s="38">
        <v>70.141658644000003</v>
      </c>
      <c r="S139" s="38">
        <v>55.5209476</v>
      </c>
      <c r="T139" s="39">
        <v>0.88174175899999996</v>
      </c>
      <c r="U139" s="40" t="s">
        <v>24</v>
      </c>
      <c r="V139" s="41">
        <v>133</v>
      </c>
      <c r="W139" s="41">
        <v>290840</v>
      </c>
      <c r="X139" s="42">
        <v>45.729610782999998</v>
      </c>
      <c r="Y139" s="42">
        <v>36.424360800000002</v>
      </c>
      <c r="Z139" s="43">
        <v>0.81932727999999999</v>
      </c>
      <c r="AA139" s="44" t="s">
        <v>24</v>
      </c>
      <c r="AB139" s="40" t="s">
        <v>24</v>
      </c>
      <c r="AC139" s="37">
        <v>135</v>
      </c>
      <c r="AD139" s="37">
        <v>290840</v>
      </c>
      <c r="AE139" s="38">
        <v>46.417274102999997</v>
      </c>
      <c r="AF139" s="38">
        <v>39.822729666999997</v>
      </c>
      <c r="AG139" s="39">
        <v>0.81718232999999996</v>
      </c>
      <c r="AH139" s="44" t="s">
        <v>24</v>
      </c>
      <c r="AI139" s="41">
        <v>297</v>
      </c>
      <c r="AJ139" s="41">
        <v>141656</v>
      </c>
      <c r="AK139" s="42">
        <v>209.662845202</v>
      </c>
      <c r="AL139" s="42">
        <v>179.546911048</v>
      </c>
      <c r="AM139" s="43">
        <v>0.96985818800000001</v>
      </c>
    </row>
    <row r="140" spans="1:39" ht="15" customHeight="1">
      <c r="A140" s="36" t="s">
        <v>302</v>
      </c>
      <c r="B140" s="36" t="s">
        <v>303</v>
      </c>
      <c r="C140" s="37">
        <v>3580</v>
      </c>
      <c r="D140" s="37">
        <v>725961</v>
      </c>
      <c r="E140" s="38">
        <v>493.13943862000002</v>
      </c>
      <c r="F140" s="38">
        <v>497.85836650099998</v>
      </c>
      <c r="G140" s="39">
        <v>0.99967672900000004</v>
      </c>
      <c r="H140" s="40" t="s">
        <v>24</v>
      </c>
      <c r="I140" s="41">
        <v>450</v>
      </c>
      <c r="J140" s="41">
        <v>363899</v>
      </c>
      <c r="K140" s="42">
        <v>123.66068606899999</v>
      </c>
      <c r="L140" s="42">
        <v>114.60826949699999</v>
      </c>
      <c r="M140" s="43">
        <v>0.99566631500000002</v>
      </c>
      <c r="N140" s="44" t="s">
        <v>24</v>
      </c>
      <c r="O140" s="40" t="s">
        <v>24</v>
      </c>
      <c r="P140" s="37">
        <v>405</v>
      </c>
      <c r="Q140" s="37">
        <v>725961</v>
      </c>
      <c r="R140" s="38">
        <v>55.788120849000002</v>
      </c>
      <c r="S140" s="38">
        <v>58.068909310000002</v>
      </c>
      <c r="T140" s="39">
        <v>0.92220656199999995</v>
      </c>
      <c r="U140" s="40" t="s">
        <v>24</v>
      </c>
      <c r="V140" s="41">
        <v>278</v>
      </c>
      <c r="W140" s="41">
        <v>725961</v>
      </c>
      <c r="X140" s="42">
        <v>38.294068138999997</v>
      </c>
      <c r="Y140" s="42">
        <v>39.755671796999998</v>
      </c>
      <c r="Z140" s="43">
        <v>0.89426158</v>
      </c>
      <c r="AA140" s="44" t="s">
        <v>24</v>
      </c>
      <c r="AB140" s="40" t="s">
        <v>24</v>
      </c>
      <c r="AC140" s="37">
        <v>344</v>
      </c>
      <c r="AD140" s="37">
        <v>725961</v>
      </c>
      <c r="AE140" s="38">
        <v>47.385465609999997</v>
      </c>
      <c r="AF140" s="38">
        <v>47.130022771999997</v>
      </c>
      <c r="AG140" s="39">
        <v>0.96713163999999996</v>
      </c>
      <c r="AH140" s="44" t="s">
        <v>24</v>
      </c>
      <c r="AI140" s="41">
        <v>751</v>
      </c>
      <c r="AJ140" s="41">
        <v>362062</v>
      </c>
      <c r="AK140" s="42">
        <v>207.42303804299999</v>
      </c>
      <c r="AL140" s="42">
        <v>210.31432313299999</v>
      </c>
      <c r="AM140" s="43">
        <v>1.1360544560000001</v>
      </c>
    </row>
    <row r="141" spans="1:39" ht="15" customHeight="1">
      <c r="A141" s="36" t="s">
        <v>304</v>
      </c>
      <c r="B141" s="36" t="s">
        <v>305</v>
      </c>
      <c r="C141" s="37">
        <v>1411</v>
      </c>
      <c r="D141" s="37">
        <v>322558</v>
      </c>
      <c r="E141" s="38">
        <v>437.44070833799998</v>
      </c>
      <c r="F141" s="38">
        <v>497.32367278599997</v>
      </c>
      <c r="G141" s="39">
        <v>0.99860308900000005</v>
      </c>
      <c r="H141" s="40" t="s">
        <v>24</v>
      </c>
      <c r="I141" s="41">
        <v>170</v>
      </c>
      <c r="J141" s="41">
        <v>161544</v>
      </c>
      <c r="K141" s="42">
        <v>105.234487199</v>
      </c>
      <c r="L141" s="42">
        <v>108.946136221</v>
      </c>
      <c r="M141" s="43">
        <v>0.946476188</v>
      </c>
      <c r="N141" s="44" t="s">
        <v>24</v>
      </c>
      <c r="O141" s="40" t="s">
        <v>24</v>
      </c>
      <c r="P141" s="37">
        <v>168</v>
      </c>
      <c r="Q141" s="37">
        <v>322558</v>
      </c>
      <c r="R141" s="38">
        <v>52.083656273000003</v>
      </c>
      <c r="S141" s="38">
        <v>60.777816405000003</v>
      </c>
      <c r="T141" s="39">
        <v>0.965227379</v>
      </c>
      <c r="U141" s="40" t="s">
        <v>24</v>
      </c>
      <c r="V141" s="41">
        <v>131</v>
      </c>
      <c r="W141" s="41">
        <v>322558</v>
      </c>
      <c r="X141" s="42">
        <v>40.612851022000001</v>
      </c>
      <c r="Y141" s="42">
        <v>49.023322909999997</v>
      </c>
      <c r="Z141" s="43">
        <v>1.1027275409999999</v>
      </c>
      <c r="AA141" s="44" t="s">
        <v>24</v>
      </c>
      <c r="AB141" s="40" t="s">
        <v>24</v>
      </c>
      <c r="AC141" s="37">
        <v>135</v>
      </c>
      <c r="AD141" s="37">
        <v>322558</v>
      </c>
      <c r="AE141" s="38">
        <v>41.852938076000001</v>
      </c>
      <c r="AF141" s="38">
        <v>46.099492284</v>
      </c>
      <c r="AG141" s="39">
        <v>0.94598463899999996</v>
      </c>
      <c r="AH141" s="44" t="s">
        <v>24</v>
      </c>
      <c r="AI141" s="41">
        <v>252</v>
      </c>
      <c r="AJ141" s="41">
        <v>161014</v>
      </c>
      <c r="AK141" s="42">
        <v>156.508129728</v>
      </c>
      <c r="AL141" s="42">
        <v>183.87583377300001</v>
      </c>
      <c r="AM141" s="43">
        <v>0.99324172200000005</v>
      </c>
    </row>
    <row r="142" spans="1:39" ht="15" customHeight="1">
      <c r="A142" s="36" t="s">
        <v>306</v>
      </c>
      <c r="B142" s="36" t="s">
        <v>307</v>
      </c>
      <c r="C142" s="37">
        <v>2427</v>
      </c>
      <c r="D142" s="37">
        <v>613358</v>
      </c>
      <c r="E142" s="38">
        <v>395.69060809500002</v>
      </c>
      <c r="F142" s="38">
        <v>459.63463863700002</v>
      </c>
      <c r="G142" s="39">
        <v>0.92292523999999998</v>
      </c>
      <c r="H142" s="40" t="s">
        <v>24</v>
      </c>
      <c r="I142" s="41">
        <v>316</v>
      </c>
      <c r="J142" s="41">
        <v>307794</v>
      </c>
      <c r="K142" s="42">
        <v>102.666068864</v>
      </c>
      <c r="L142" s="42">
        <v>108.19125448699999</v>
      </c>
      <c r="M142" s="43">
        <v>0.939918107</v>
      </c>
      <c r="N142" s="44" t="s">
        <v>24</v>
      </c>
      <c r="O142" s="40" t="s">
        <v>24</v>
      </c>
      <c r="P142" s="37">
        <v>295</v>
      </c>
      <c r="Q142" s="37">
        <v>613358</v>
      </c>
      <c r="R142" s="38">
        <v>48.095891795999997</v>
      </c>
      <c r="S142" s="38">
        <v>56.775479081999997</v>
      </c>
      <c r="T142" s="39">
        <v>0.90166528000000001</v>
      </c>
      <c r="U142" s="40" t="s">
        <v>24</v>
      </c>
      <c r="V142" s="41">
        <v>184</v>
      </c>
      <c r="W142" s="41">
        <v>613358</v>
      </c>
      <c r="X142" s="42">
        <v>29.998793527</v>
      </c>
      <c r="Y142" s="42">
        <v>36.849558502000001</v>
      </c>
      <c r="Z142" s="43">
        <v>0.82889165099999995</v>
      </c>
      <c r="AA142" s="44" t="s">
        <v>24</v>
      </c>
      <c r="AB142" s="40" t="s">
        <v>24</v>
      </c>
      <c r="AC142" s="37">
        <v>181</v>
      </c>
      <c r="AD142" s="37">
        <v>613358</v>
      </c>
      <c r="AE142" s="38">
        <v>29.509682763000001</v>
      </c>
      <c r="AF142" s="38">
        <v>32.615556546999997</v>
      </c>
      <c r="AG142" s="39">
        <v>0.66928753299999999</v>
      </c>
      <c r="AH142" s="44" t="s">
        <v>24</v>
      </c>
      <c r="AI142" s="41">
        <v>407</v>
      </c>
      <c r="AJ142" s="41">
        <v>305564</v>
      </c>
      <c r="AK142" s="42">
        <v>133.19631893799999</v>
      </c>
      <c r="AL142" s="42">
        <v>167.88748133799999</v>
      </c>
      <c r="AM142" s="43">
        <v>0.90687746999999996</v>
      </c>
    </row>
    <row r="143" spans="1:39" ht="15" customHeight="1">
      <c r="A143" s="36" t="s">
        <v>308</v>
      </c>
      <c r="B143" s="36" t="s">
        <v>309</v>
      </c>
      <c r="C143" s="37">
        <v>2021</v>
      </c>
      <c r="D143" s="37">
        <v>574256</v>
      </c>
      <c r="E143" s="38">
        <v>351.93363238699999</v>
      </c>
      <c r="F143" s="38">
        <v>506.890494273</v>
      </c>
      <c r="G143" s="39">
        <v>1.017812827</v>
      </c>
      <c r="H143" s="40" t="s">
        <v>24</v>
      </c>
      <c r="I143" s="41">
        <v>271</v>
      </c>
      <c r="J143" s="41">
        <v>285493</v>
      </c>
      <c r="K143" s="42">
        <v>94.923518264999998</v>
      </c>
      <c r="L143" s="42">
        <v>119.53747830499999</v>
      </c>
      <c r="M143" s="43">
        <v>1.0384891169999999</v>
      </c>
      <c r="N143" s="44" t="s">
        <v>24</v>
      </c>
      <c r="O143" s="40" t="s">
        <v>24</v>
      </c>
      <c r="P143" s="37">
        <v>241</v>
      </c>
      <c r="Q143" s="37">
        <v>574256</v>
      </c>
      <c r="R143" s="38">
        <v>41.967345573999999</v>
      </c>
      <c r="S143" s="38">
        <v>63.726143884999999</v>
      </c>
      <c r="T143" s="39">
        <v>1.0120504889999999</v>
      </c>
      <c r="U143" s="40" t="s">
        <v>24</v>
      </c>
      <c r="V143" s="41">
        <v>202</v>
      </c>
      <c r="W143" s="41">
        <v>574256</v>
      </c>
      <c r="X143" s="42">
        <v>35.175949402000001</v>
      </c>
      <c r="Y143" s="42">
        <v>56.318819533999999</v>
      </c>
      <c r="Z143" s="43">
        <v>1.2668319830000001</v>
      </c>
      <c r="AA143" s="44" t="s">
        <v>24</v>
      </c>
      <c r="AB143" s="40" t="s">
        <v>24</v>
      </c>
      <c r="AC143" s="37">
        <v>145</v>
      </c>
      <c r="AD143" s="37">
        <v>574256</v>
      </c>
      <c r="AE143" s="38">
        <v>25.25006269</v>
      </c>
      <c r="AF143" s="38">
        <v>32.646011801999997</v>
      </c>
      <c r="AG143" s="39">
        <v>0.66991248999999997</v>
      </c>
      <c r="AH143" s="44" t="s">
        <v>24</v>
      </c>
      <c r="AI143" s="41">
        <v>367</v>
      </c>
      <c r="AJ143" s="41">
        <v>288763</v>
      </c>
      <c r="AK143" s="42">
        <v>127.09384512600001</v>
      </c>
      <c r="AL143" s="42">
        <v>202.81621331299999</v>
      </c>
      <c r="AM143" s="43">
        <v>1.095551932</v>
      </c>
    </row>
    <row r="144" spans="1:39" ht="15" customHeight="1">
      <c r="A144" s="36" t="s">
        <v>310</v>
      </c>
      <c r="B144" s="36" t="s">
        <v>311</v>
      </c>
      <c r="C144" s="37">
        <v>4065</v>
      </c>
      <c r="D144" s="37">
        <v>848769</v>
      </c>
      <c r="E144" s="38">
        <v>478.92889584800002</v>
      </c>
      <c r="F144" s="38">
        <v>443.68411662900002</v>
      </c>
      <c r="G144" s="39">
        <v>0.89089732399999999</v>
      </c>
      <c r="H144" s="40" t="s">
        <v>24</v>
      </c>
      <c r="I144" s="41">
        <v>452</v>
      </c>
      <c r="J144" s="41">
        <v>419761</v>
      </c>
      <c r="K144" s="42">
        <v>107.68032285</v>
      </c>
      <c r="L144" s="42">
        <v>96.450488527999994</v>
      </c>
      <c r="M144" s="43">
        <v>0.83791948800000005</v>
      </c>
      <c r="N144" s="44" t="s">
        <v>24</v>
      </c>
      <c r="O144" s="40" t="s">
        <v>24</v>
      </c>
      <c r="P144" s="37">
        <v>530</v>
      </c>
      <c r="Q144" s="37">
        <v>848769</v>
      </c>
      <c r="R144" s="38">
        <v>62.443373874000002</v>
      </c>
      <c r="S144" s="38">
        <v>57.440684218000001</v>
      </c>
      <c r="T144" s="39">
        <v>0.91222956600000005</v>
      </c>
      <c r="U144" s="40" t="s">
        <v>24</v>
      </c>
      <c r="V144" s="41">
        <v>426</v>
      </c>
      <c r="W144" s="41">
        <v>848769</v>
      </c>
      <c r="X144" s="42">
        <v>50.190334473</v>
      </c>
      <c r="Y144" s="42">
        <v>46.243187220000003</v>
      </c>
      <c r="Z144" s="43">
        <v>1.0401913439999999</v>
      </c>
      <c r="AA144" s="44" t="s">
        <v>24</v>
      </c>
      <c r="AB144" s="40" t="s">
        <v>24</v>
      </c>
      <c r="AC144" s="37">
        <v>168</v>
      </c>
      <c r="AD144" s="37">
        <v>848769</v>
      </c>
      <c r="AE144" s="38">
        <v>19.793371341</v>
      </c>
      <c r="AF144" s="38">
        <v>18.382207788999999</v>
      </c>
      <c r="AG144" s="39">
        <v>0.377212098</v>
      </c>
      <c r="AH144" s="44" t="s">
        <v>24</v>
      </c>
      <c r="AI144" s="41">
        <v>650</v>
      </c>
      <c r="AJ144" s="41">
        <v>429008</v>
      </c>
      <c r="AK144" s="42">
        <v>151.51232611</v>
      </c>
      <c r="AL144" s="42">
        <v>147.933652397</v>
      </c>
      <c r="AM144" s="43">
        <v>0.79909291299999996</v>
      </c>
    </row>
    <row r="145" spans="1:39" ht="15" customHeight="1">
      <c r="A145" s="36" t="s">
        <v>312</v>
      </c>
      <c r="B145" s="36" t="s">
        <v>313</v>
      </c>
      <c r="C145" s="37">
        <v>4418</v>
      </c>
      <c r="D145" s="37">
        <v>821593</v>
      </c>
      <c r="E145" s="38">
        <v>537.73583757400002</v>
      </c>
      <c r="F145" s="38">
        <v>440.44631332400002</v>
      </c>
      <c r="G145" s="39">
        <v>0.88439596399999998</v>
      </c>
      <c r="H145" s="40" t="s">
        <v>24</v>
      </c>
      <c r="I145" s="41">
        <v>520</v>
      </c>
      <c r="J145" s="41">
        <v>412488</v>
      </c>
      <c r="K145" s="42">
        <v>126.06427338500001</v>
      </c>
      <c r="L145" s="42">
        <v>104.54144361</v>
      </c>
      <c r="M145" s="43">
        <v>0.90821015299999996</v>
      </c>
      <c r="N145" s="44" t="s">
        <v>24</v>
      </c>
      <c r="O145" s="40" t="s">
        <v>24</v>
      </c>
      <c r="P145" s="37">
        <v>570</v>
      </c>
      <c r="Q145" s="37">
        <v>821593</v>
      </c>
      <c r="R145" s="38">
        <v>69.377416799000002</v>
      </c>
      <c r="S145" s="38">
        <v>55.376233284000001</v>
      </c>
      <c r="T145" s="39">
        <v>0.87944351499999995</v>
      </c>
      <c r="U145" s="40" t="s">
        <v>24</v>
      </c>
      <c r="V145" s="41">
        <v>361</v>
      </c>
      <c r="W145" s="41">
        <v>821593</v>
      </c>
      <c r="X145" s="42">
        <v>43.939030639000002</v>
      </c>
      <c r="Y145" s="42">
        <v>34.482519297000003</v>
      </c>
      <c r="Z145" s="43">
        <v>0.77564761999999998</v>
      </c>
      <c r="AA145" s="44" t="s">
        <v>24</v>
      </c>
      <c r="AB145" s="40" t="s">
        <v>24</v>
      </c>
      <c r="AC145" s="37">
        <v>314</v>
      </c>
      <c r="AD145" s="37">
        <v>821593</v>
      </c>
      <c r="AE145" s="38">
        <v>38.218436623000002</v>
      </c>
      <c r="AF145" s="38">
        <v>31.260506092</v>
      </c>
      <c r="AG145" s="39">
        <v>0.64148121999999996</v>
      </c>
      <c r="AH145" s="44" t="s">
        <v>24</v>
      </c>
      <c r="AI145" s="41">
        <v>851</v>
      </c>
      <c r="AJ145" s="41">
        <v>409105</v>
      </c>
      <c r="AK145" s="42">
        <v>208.015057259</v>
      </c>
      <c r="AL145" s="42">
        <v>176.84597628899999</v>
      </c>
      <c r="AM145" s="43">
        <v>0.95526855499999996</v>
      </c>
    </row>
    <row r="146" spans="1:39" ht="15" customHeight="1">
      <c r="A146" s="36" t="s">
        <v>314</v>
      </c>
      <c r="B146" s="36" t="s">
        <v>315</v>
      </c>
      <c r="C146" s="37">
        <v>3399</v>
      </c>
      <c r="D146" s="37">
        <v>862070</v>
      </c>
      <c r="E146" s="38">
        <v>394.28352685999999</v>
      </c>
      <c r="F146" s="38">
        <v>430.34779767700002</v>
      </c>
      <c r="G146" s="39">
        <v>0.86411860799999995</v>
      </c>
      <c r="H146" s="40" t="s">
        <v>24</v>
      </c>
      <c r="I146" s="41">
        <v>435</v>
      </c>
      <c r="J146" s="41">
        <v>429510</v>
      </c>
      <c r="K146" s="42">
        <v>101.27820074</v>
      </c>
      <c r="L146" s="42">
        <v>102.33005364500001</v>
      </c>
      <c r="M146" s="43">
        <v>0.88899856799999999</v>
      </c>
      <c r="N146" s="44" t="s">
        <v>24</v>
      </c>
      <c r="O146" s="40" t="s">
        <v>24</v>
      </c>
      <c r="P146" s="37">
        <v>460</v>
      </c>
      <c r="Q146" s="37">
        <v>862070</v>
      </c>
      <c r="R146" s="38">
        <v>53.359935968000002</v>
      </c>
      <c r="S146" s="38">
        <v>59.804034575000003</v>
      </c>
      <c r="T146" s="39">
        <v>0.94976251099999998</v>
      </c>
      <c r="U146" s="40" t="s">
        <v>24</v>
      </c>
      <c r="V146" s="41">
        <v>352</v>
      </c>
      <c r="W146" s="41">
        <v>862070</v>
      </c>
      <c r="X146" s="42">
        <v>40.831951001999997</v>
      </c>
      <c r="Y146" s="42">
        <v>45.956870876000004</v>
      </c>
      <c r="Z146" s="43">
        <v>1.0337509620000001</v>
      </c>
      <c r="AA146" s="44" t="s">
        <v>24</v>
      </c>
      <c r="AB146" s="40" t="s">
        <v>24</v>
      </c>
      <c r="AC146" s="37">
        <v>119</v>
      </c>
      <c r="AD146" s="37">
        <v>862070</v>
      </c>
      <c r="AE146" s="38">
        <v>13.803983434999999</v>
      </c>
      <c r="AF146" s="38">
        <v>14.657940455</v>
      </c>
      <c r="AG146" s="39">
        <v>0.300788269</v>
      </c>
      <c r="AH146" s="44" t="s">
        <v>24</v>
      </c>
      <c r="AI146" s="41">
        <v>524</v>
      </c>
      <c r="AJ146" s="41">
        <v>432560</v>
      </c>
      <c r="AK146" s="42">
        <v>121.13926391699999</v>
      </c>
      <c r="AL146" s="42">
        <v>137.70704325599999</v>
      </c>
      <c r="AM146" s="43">
        <v>0.74385185899999995</v>
      </c>
    </row>
    <row r="147" spans="1:39" ht="15" customHeight="1">
      <c r="A147" s="36" t="s">
        <v>316</v>
      </c>
      <c r="B147" s="36" t="s">
        <v>317</v>
      </c>
      <c r="C147" s="37">
        <v>2087</v>
      </c>
      <c r="D147" s="37">
        <v>406166</v>
      </c>
      <c r="E147" s="38">
        <v>513.82932101699998</v>
      </c>
      <c r="F147" s="38">
        <v>476.82802312600001</v>
      </c>
      <c r="G147" s="39">
        <v>0.95744876599999995</v>
      </c>
      <c r="H147" s="40" t="s">
        <v>24</v>
      </c>
      <c r="I147" s="41">
        <v>238</v>
      </c>
      <c r="J147" s="41">
        <v>204012</v>
      </c>
      <c r="K147" s="42">
        <v>116.659804325</v>
      </c>
      <c r="L147" s="42">
        <v>106.18585139699999</v>
      </c>
      <c r="M147" s="43">
        <v>0.92249604600000001</v>
      </c>
      <c r="N147" s="44" t="s">
        <v>24</v>
      </c>
      <c r="O147" s="40" t="s">
        <v>24</v>
      </c>
      <c r="P147" s="37">
        <v>308</v>
      </c>
      <c r="Q147" s="37">
        <v>406166</v>
      </c>
      <c r="R147" s="38">
        <v>75.831064146000003</v>
      </c>
      <c r="S147" s="38">
        <v>69.778953095999995</v>
      </c>
      <c r="T147" s="39">
        <v>1.1081766340000001</v>
      </c>
      <c r="U147" s="40" t="s">
        <v>24</v>
      </c>
      <c r="V147" s="41">
        <v>219</v>
      </c>
      <c r="W147" s="41">
        <v>406166</v>
      </c>
      <c r="X147" s="42">
        <v>53.918841065000002</v>
      </c>
      <c r="Y147" s="42">
        <v>50.006098537</v>
      </c>
      <c r="Z147" s="43">
        <v>1.1248340349999999</v>
      </c>
      <c r="AA147" s="44" t="s">
        <v>24</v>
      </c>
      <c r="AB147" s="40" t="s">
        <v>24</v>
      </c>
      <c r="AC147" s="37">
        <v>144</v>
      </c>
      <c r="AD147" s="37">
        <v>406166</v>
      </c>
      <c r="AE147" s="38">
        <v>35.453484535999998</v>
      </c>
      <c r="AF147" s="38">
        <v>33.121397958999999</v>
      </c>
      <c r="AG147" s="39">
        <v>0.67966765200000001</v>
      </c>
      <c r="AH147" s="44" t="s">
        <v>24</v>
      </c>
      <c r="AI147" s="41">
        <v>298</v>
      </c>
      <c r="AJ147" s="41">
        <v>202154</v>
      </c>
      <c r="AK147" s="42">
        <v>147.41236878800001</v>
      </c>
      <c r="AL147" s="42">
        <v>146.15040645600001</v>
      </c>
      <c r="AM147" s="43">
        <v>0.78946035699999995</v>
      </c>
    </row>
    <row r="148" spans="1:39" ht="15" customHeight="1">
      <c r="A148" s="36" t="s">
        <v>318</v>
      </c>
      <c r="B148" s="36" t="s">
        <v>319</v>
      </c>
      <c r="C148" s="37">
        <v>1350</v>
      </c>
      <c r="D148" s="37">
        <v>348571</v>
      </c>
      <c r="E148" s="38">
        <v>387.29555814999998</v>
      </c>
      <c r="F148" s="38">
        <v>423.82676332300002</v>
      </c>
      <c r="G148" s="39">
        <v>0.85102467100000001</v>
      </c>
      <c r="H148" s="40" t="s">
        <v>24</v>
      </c>
      <c r="I148" s="41">
        <v>151</v>
      </c>
      <c r="J148" s="41">
        <v>170734</v>
      </c>
      <c r="K148" s="42">
        <v>88.441669497999996</v>
      </c>
      <c r="L148" s="42">
        <v>91.791522072999996</v>
      </c>
      <c r="M148" s="43">
        <v>0.79744443399999998</v>
      </c>
      <c r="N148" s="44" t="s">
        <v>24</v>
      </c>
      <c r="O148" s="40" t="s">
        <v>24</v>
      </c>
      <c r="P148" s="37">
        <v>174</v>
      </c>
      <c r="Q148" s="37">
        <v>348571</v>
      </c>
      <c r="R148" s="38">
        <v>49.918094162000003</v>
      </c>
      <c r="S148" s="38">
        <v>54.774170237</v>
      </c>
      <c r="T148" s="39">
        <v>0.86988200400000004</v>
      </c>
      <c r="U148" s="40" t="s">
        <v>24</v>
      </c>
      <c r="V148" s="41">
        <v>154</v>
      </c>
      <c r="W148" s="41">
        <v>348571</v>
      </c>
      <c r="X148" s="42">
        <v>44.180382188999999</v>
      </c>
      <c r="Y148" s="42">
        <v>50.138985572000003</v>
      </c>
      <c r="Z148" s="43">
        <v>1.1278231869999999</v>
      </c>
      <c r="AA148" s="44" t="s">
        <v>24</v>
      </c>
      <c r="AB148" s="40" t="s">
        <v>24</v>
      </c>
      <c r="AC148" s="37">
        <v>74</v>
      </c>
      <c r="AD148" s="37">
        <v>348571</v>
      </c>
      <c r="AE148" s="38">
        <v>21.229534299000001</v>
      </c>
      <c r="AF148" s="38">
        <v>21.143732705000001</v>
      </c>
      <c r="AG148" s="39">
        <v>0.43387997</v>
      </c>
      <c r="AH148" s="44" t="s">
        <v>24</v>
      </c>
      <c r="AI148" s="41">
        <v>177</v>
      </c>
      <c r="AJ148" s="41">
        <v>177837</v>
      </c>
      <c r="AK148" s="42">
        <v>99.529344287000001</v>
      </c>
      <c r="AL148" s="42">
        <v>126.58426075600001</v>
      </c>
      <c r="AM148" s="43">
        <v>0.68376994700000004</v>
      </c>
    </row>
    <row r="149" spans="1:39" ht="15" customHeight="1">
      <c r="A149" s="36" t="s">
        <v>320</v>
      </c>
      <c r="B149" s="36" t="s">
        <v>321</v>
      </c>
      <c r="C149" s="37">
        <v>1824</v>
      </c>
      <c r="D149" s="37">
        <v>539241</v>
      </c>
      <c r="E149" s="38">
        <v>338.25321145800001</v>
      </c>
      <c r="F149" s="38">
        <v>476.767069268</v>
      </c>
      <c r="G149" s="39">
        <v>0.95732637300000001</v>
      </c>
      <c r="H149" s="40" t="s">
        <v>24</v>
      </c>
      <c r="I149" s="41">
        <v>262</v>
      </c>
      <c r="J149" s="41">
        <v>269845</v>
      </c>
      <c r="K149" s="42">
        <v>97.092775481999993</v>
      </c>
      <c r="L149" s="42">
        <v>117.403904442</v>
      </c>
      <c r="M149" s="43">
        <v>1.0199535639999999</v>
      </c>
      <c r="N149" s="44" t="s">
        <v>24</v>
      </c>
      <c r="O149" s="40" t="s">
        <v>24</v>
      </c>
      <c r="P149" s="37">
        <v>236</v>
      </c>
      <c r="Q149" s="37">
        <v>539241</v>
      </c>
      <c r="R149" s="38">
        <v>43.765218148999999</v>
      </c>
      <c r="S149" s="38">
        <v>66.993327370000003</v>
      </c>
      <c r="T149" s="39">
        <v>1.06393743</v>
      </c>
      <c r="U149" s="40" t="s">
        <v>24</v>
      </c>
      <c r="V149" s="41">
        <v>177</v>
      </c>
      <c r="W149" s="41">
        <v>539241</v>
      </c>
      <c r="X149" s="42">
        <v>32.823913611999998</v>
      </c>
      <c r="Y149" s="42">
        <v>51.454468554000002</v>
      </c>
      <c r="Z149" s="43">
        <v>1.157413579</v>
      </c>
      <c r="AA149" s="44" t="s">
        <v>24</v>
      </c>
      <c r="AB149" s="40" t="s">
        <v>24</v>
      </c>
      <c r="AC149" s="37">
        <v>137</v>
      </c>
      <c r="AD149" s="37">
        <v>539241</v>
      </c>
      <c r="AE149" s="38">
        <v>25.406080027000002</v>
      </c>
      <c r="AF149" s="38">
        <v>32.663525679999999</v>
      </c>
      <c r="AG149" s="39">
        <v>0.67027188400000004</v>
      </c>
      <c r="AH149" s="44" t="s">
        <v>24</v>
      </c>
      <c r="AI149" s="41">
        <v>288</v>
      </c>
      <c r="AJ149" s="41">
        <v>269396</v>
      </c>
      <c r="AK149" s="42">
        <v>106.905818943</v>
      </c>
      <c r="AL149" s="42">
        <v>166.099224483</v>
      </c>
      <c r="AM149" s="43">
        <v>0.89721784699999996</v>
      </c>
    </row>
    <row r="150" spans="1:39" ht="15" customHeight="1">
      <c r="A150" s="36" t="s">
        <v>322</v>
      </c>
      <c r="B150" s="36" t="s">
        <v>323</v>
      </c>
      <c r="C150" s="37">
        <v>2337</v>
      </c>
      <c r="D150" s="37">
        <v>692689</v>
      </c>
      <c r="E150" s="38">
        <v>337.38084479499997</v>
      </c>
      <c r="F150" s="38">
        <v>477.45300170799999</v>
      </c>
      <c r="G150" s="39">
        <v>0.958703694</v>
      </c>
      <c r="H150" s="40" t="s">
        <v>24</v>
      </c>
      <c r="I150" s="41">
        <v>294</v>
      </c>
      <c r="J150" s="41">
        <v>344617</v>
      </c>
      <c r="K150" s="42">
        <v>85.312100099999995</v>
      </c>
      <c r="L150" s="42">
        <v>106.026048156</v>
      </c>
      <c r="M150" s="43">
        <v>0.92110774500000003</v>
      </c>
      <c r="N150" s="44" t="s">
        <v>24</v>
      </c>
      <c r="O150" s="40" t="s">
        <v>24</v>
      </c>
      <c r="P150" s="37">
        <v>275</v>
      </c>
      <c r="Q150" s="37">
        <v>692689</v>
      </c>
      <c r="R150" s="38">
        <v>39.700356147999997</v>
      </c>
      <c r="S150" s="38">
        <v>58.299291830999998</v>
      </c>
      <c r="T150" s="39">
        <v>0.92586532300000002</v>
      </c>
      <c r="U150" s="40" t="s">
        <v>24</v>
      </c>
      <c r="V150" s="41">
        <v>240</v>
      </c>
      <c r="W150" s="41">
        <v>692689</v>
      </c>
      <c r="X150" s="42">
        <v>34.647583548</v>
      </c>
      <c r="Y150" s="42">
        <v>55.516929396999998</v>
      </c>
      <c r="Z150" s="43">
        <v>1.248794317</v>
      </c>
      <c r="AA150" s="44" t="s">
        <v>24</v>
      </c>
      <c r="AB150" s="40" t="s">
        <v>24</v>
      </c>
      <c r="AC150" s="37">
        <v>156</v>
      </c>
      <c r="AD150" s="37">
        <v>692689</v>
      </c>
      <c r="AE150" s="38">
        <v>22.520929305999999</v>
      </c>
      <c r="AF150" s="38">
        <v>28.843489988000002</v>
      </c>
      <c r="AG150" s="39">
        <v>0.59188284099999999</v>
      </c>
      <c r="AH150" s="44" t="s">
        <v>24</v>
      </c>
      <c r="AI150" s="41">
        <v>348</v>
      </c>
      <c r="AJ150" s="41">
        <v>348072</v>
      </c>
      <c r="AK150" s="42">
        <v>99.979314625000001</v>
      </c>
      <c r="AL150" s="42">
        <v>154.517468861</v>
      </c>
      <c r="AM150" s="43">
        <v>0.834656701</v>
      </c>
    </row>
    <row r="151" spans="1:39" ht="15" customHeight="1">
      <c r="A151" s="36" t="s">
        <v>324</v>
      </c>
      <c r="B151" s="36" t="s">
        <v>325</v>
      </c>
      <c r="C151" s="37">
        <v>3502</v>
      </c>
      <c r="D151" s="37">
        <v>623323</v>
      </c>
      <c r="E151" s="38">
        <v>561.82749553600001</v>
      </c>
      <c r="F151" s="38">
        <v>531.93521070999998</v>
      </c>
      <c r="G151" s="39">
        <v>1.068101467</v>
      </c>
      <c r="H151" s="40" t="s">
        <v>24</v>
      </c>
      <c r="I151" s="41">
        <v>412</v>
      </c>
      <c r="J151" s="41">
        <v>317037</v>
      </c>
      <c r="K151" s="42">
        <v>129.953286209</v>
      </c>
      <c r="L151" s="42">
        <v>117.35157793099999</v>
      </c>
      <c r="M151" s="43">
        <v>1.019498974</v>
      </c>
      <c r="N151" s="44" t="s">
        <v>24</v>
      </c>
      <c r="O151" s="40" t="s">
        <v>24</v>
      </c>
      <c r="P151" s="37">
        <v>392</v>
      </c>
      <c r="Q151" s="37">
        <v>623323</v>
      </c>
      <c r="R151" s="38">
        <v>62.888743075000001</v>
      </c>
      <c r="S151" s="38">
        <v>59.537129745000001</v>
      </c>
      <c r="T151" s="39">
        <v>0.94552373000000001</v>
      </c>
      <c r="U151" s="40" t="s">
        <v>24</v>
      </c>
      <c r="V151" s="41">
        <v>340</v>
      </c>
      <c r="W151" s="41">
        <v>623323</v>
      </c>
      <c r="X151" s="42">
        <v>54.546358789999999</v>
      </c>
      <c r="Y151" s="42">
        <v>51.950369879999997</v>
      </c>
      <c r="Z151" s="43">
        <v>1.1685683520000001</v>
      </c>
      <c r="AA151" s="44" t="s">
        <v>24</v>
      </c>
      <c r="AB151" s="40" t="s">
        <v>24</v>
      </c>
      <c r="AC151" s="37">
        <v>304</v>
      </c>
      <c r="AD151" s="37">
        <v>623323</v>
      </c>
      <c r="AE151" s="38">
        <v>48.770861977000003</v>
      </c>
      <c r="AF151" s="38">
        <v>46.755887952000002</v>
      </c>
      <c r="AG151" s="39">
        <v>0.95945420599999998</v>
      </c>
      <c r="AH151" s="44" t="s">
        <v>24</v>
      </c>
      <c r="AI151" s="41">
        <v>753</v>
      </c>
      <c r="AJ151" s="41">
        <v>306286</v>
      </c>
      <c r="AK151" s="42">
        <v>245.84865126099999</v>
      </c>
      <c r="AL151" s="42">
        <v>248.88833470500001</v>
      </c>
      <c r="AM151" s="43">
        <v>1.344419617</v>
      </c>
    </row>
    <row r="152" spans="1:39" ht="15" customHeight="1">
      <c r="A152" s="36" t="s">
        <v>326</v>
      </c>
      <c r="B152" s="36" t="s">
        <v>327</v>
      </c>
      <c r="C152" s="37">
        <v>5648</v>
      </c>
      <c r="D152" s="37">
        <v>721004</v>
      </c>
      <c r="E152" s="38">
        <v>783.35210345600001</v>
      </c>
      <c r="F152" s="38">
        <v>547.56012828400003</v>
      </c>
      <c r="G152" s="39">
        <v>1.0994755839999999</v>
      </c>
      <c r="H152" s="40" t="s">
        <v>24</v>
      </c>
      <c r="I152" s="41">
        <v>557</v>
      </c>
      <c r="J152" s="41">
        <v>368962</v>
      </c>
      <c r="K152" s="42">
        <v>150.964055919</v>
      </c>
      <c r="L152" s="42">
        <v>112.733069536</v>
      </c>
      <c r="M152" s="43">
        <v>0.97937540199999995</v>
      </c>
      <c r="N152" s="44" t="s">
        <v>24</v>
      </c>
      <c r="O152" s="40" t="s">
        <v>24</v>
      </c>
      <c r="P152" s="37">
        <v>601</v>
      </c>
      <c r="Q152" s="37">
        <v>721004</v>
      </c>
      <c r="R152" s="38">
        <v>83.355986928999997</v>
      </c>
      <c r="S152" s="38">
        <v>56.746922302000002</v>
      </c>
      <c r="T152" s="39">
        <v>0.90121176300000005</v>
      </c>
      <c r="U152" s="40" t="s">
        <v>24</v>
      </c>
      <c r="V152" s="41">
        <v>449</v>
      </c>
      <c r="W152" s="41">
        <v>721004</v>
      </c>
      <c r="X152" s="42">
        <v>62.274273096999998</v>
      </c>
      <c r="Y152" s="42">
        <v>40.97628203</v>
      </c>
      <c r="Z152" s="43">
        <v>0.92171791000000003</v>
      </c>
      <c r="AA152" s="44" t="s">
        <v>24</v>
      </c>
      <c r="AB152" s="40" t="s">
        <v>24</v>
      </c>
      <c r="AC152" s="37">
        <v>566</v>
      </c>
      <c r="AD152" s="37">
        <v>721004</v>
      </c>
      <c r="AE152" s="38">
        <v>78.501644928000005</v>
      </c>
      <c r="AF152" s="38">
        <v>59.359153681999999</v>
      </c>
      <c r="AG152" s="39">
        <v>1.218079522</v>
      </c>
      <c r="AH152" s="44" t="s">
        <v>24</v>
      </c>
      <c r="AI152" s="41">
        <v>1551</v>
      </c>
      <c r="AJ152" s="41">
        <v>352042</v>
      </c>
      <c r="AK152" s="42">
        <v>440.572431698</v>
      </c>
      <c r="AL152" s="42">
        <v>309.854703234</v>
      </c>
      <c r="AM152" s="43">
        <v>1.6737415280000001</v>
      </c>
    </row>
    <row r="153" spans="1:39" ht="15" customHeight="1">
      <c r="A153" s="36" t="s">
        <v>328</v>
      </c>
      <c r="B153" s="36" t="s">
        <v>329</v>
      </c>
      <c r="C153" s="37">
        <v>2188</v>
      </c>
      <c r="D153" s="37">
        <v>301415</v>
      </c>
      <c r="E153" s="38">
        <v>725.90946037900005</v>
      </c>
      <c r="F153" s="38">
        <v>517.43522253100002</v>
      </c>
      <c r="G153" s="39">
        <v>1.0389861570000001</v>
      </c>
      <c r="H153" s="40" t="s">
        <v>24</v>
      </c>
      <c r="I153" s="41">
        <v>210</v>
      </c>
      <c r="J153" s="41">
        <v>150123</v>
      </c>
      <c r="K153" s="42">
        <v>139.88529405899999</v>
      </c>
      <c r="L153" s="42">
        <v>107.62711244499999</v>
      </c>
      <c r="M153" s="43">
        <v>0.93501708900000002</v>
      </c>
      <c r="N153" s="44" t="s">
        <v>24</v>
      </c>
      <c r="O153" s="40" t="s">
        <v>24</v>
      </c>
      <c r="P153" s="37">
        <v>305</v>
      </c>
      <c r="Q153" s="37">
        <v>301415</v>
      </c>
      <c r="R153" s="38">
        <v>101.18939004400001</v>
      </c>
      <c r="S153" s="38">
        <v>69.872442872999997</v>
      </c>
      <c r="T153" s="39">
        <v>1.109661368</v>
      </c>
      <c r="U153" s="40" t="s">
        <v>24</v>
      </c>
      <c r="V153" s="41">
        <v>190</v>
      </c>
      <c r="W153" s="41">
        <v>301415</v>
      </c>
      <c r="X153" s="42">
        <v>63.03601347</v>
      </c>
      <c r="Y153" s="42">
        <v>42.505186035000001</v>
      </c>
      <c r="Z153" s="43">
        <v>0.95610898099999997</v>
      </c>
      <c r="AA153" s="44" t="s">
        <v>24</v>
      </c>
      <c r="AB153" s="40" t="s">
        <v>24</v>
      </c>
      <c r="AC153" s="37">
        <v>165</v>
      </c>
      <c r="AD153" s="37">
        <v>301415</v>
      </c>
      <c r="AE153" s="38">
        <v>54.741801170999999</v>
      </c>
      <c r="AF153" s="38">
        <v>42.228189993000001</v>
      </c>
      <c r="AG153" s="39">
        <v>0.86654357900000001</v>
      </c>
      <c r="AH153" s="44" t="s">
        <v>24</v>
      </c>
      <c r="AI153" s="41">
        <v>394</v>
      </c>
      <c r="AJ153" s="41">
        <v>151292</v>
      </c>
      <c r="AK153" s="42">
        <v>260.42355180700002</v>
      </c>
      <c r="AL153" s="42">
        <v>186.362676478</v>
      </c>
      <c r="AM153" s="43">
        <v>1.006674895</v>
      </c>
    </row>
    <row r="154" spans="1:39" ht="15" customHeight="1">
      <c r="A154" s="36" t="s">
        <v>330</v>
      </c>
      <c r="B154" s="36" t="s">
        <v>331</v>
      </c>
      <c r="C154" s="37">
        <v>1487</v>
      </c>
      <c r="D154" s="37">
        <v>255533</v>
      </c>
      <c r="E154" s="38">
        <v>581.92092606400001</v>
      </c>
      <c r="F154" s="38">
        <v>507.41398901100001</v>
      </c>
      <c r="G154" s="39">
        <v>1.0188639799999999</v>
      </c>
      <c r="H154" s="40" t="s">
        <v>24</v>
      </c>
      <c r="I154" s="41">
        <v>153</v>
      </c>
      <c r="J154" s="41">
        <v>129146</v>
      </c>
      <c r="K154" s="42">
        <v>118.47056819399999</v>
      </c>
      <c r="L154" s="42">
        <v>105.747151645</v>
      </c>
      <c r="M154" s="43">
        <v>0.91868481499999999</v>
      </c>
      <c r="N154" s="44" t="s">
        <v>24</v>
      </c>
      <c r="O154" s="40" t="s">
        <v>24</v>
      </c>
      <c r="P154" s="37">
        <v>213</v>
      </c>
      <c r="Q154" s="37">
        <v>255533</v>
      </c>
      <c r="R154" s="38">
        <v>83.355183088000004</v>
      </c>
      <c r="S154" s="38">
        <v>71.840650158000003</v>
      </c>
      <c r="T154" s="39">
        <v>1.140918949</v>
      </c>
      <c r="U154" s="40" t="s">
        <v>24</v>
      </c>
      <c r="V154" s="41">
        <v>142</v>
      </c>
      <c r="W154" s="41">
        <v>255533</v>
      </c>
      <c r="X154" s="42">
        <v>55.570122058999999</v>
      </c>
      <c r="Y154" s="42">
        <v>46.629172793000002</v>
      </c>
      <c r="Z154" s="43">
        <v>1.0488736789999999</v>
      </c>
      <c r="AA154" s="44" t="s">
        <v>24</v>
      </c>
      <c r="AB154" s="40" t="s">
        <v>24</v>
      </c>
      <c r="AC154" s="37">
        <v>121</v>
      </c>
      <c r="AD154" s="37">
        <v>255533</v>
      </c>
      <c r="AE154" s="38">
        <v>47.352005415999997</v>
      </c>
      <c r="AF154" s="38">
        <v>43.541989905000001</v>
      </c>
      <c r="AG154" s="39">
        <v>0.89350341099999997</v>
      </c>
      <c r="AH154" s="44" t="s">
        <v>24</v>
      </c>
      <c r="AI154" s="41">
        <v>240</v>
      </c>
      <c r="AJ154" s="41">
        <v>126387</v>
      </c>
      <c r="AK154" s="42">
        <v>189.892947851</v>
      </c>
      <c r="AL154" s="42">
        <v>168.635461236</v>
      </c>
      <c r="AM154" s="43">
        <v>0.91091783199999998</v>
      </c>
    </row>
    <row r="155" spans="1:39" ht="15" customHeight="1">
      <c r="A155" s="36" t="s">
        <v>332</v>
      </c>
      <c r="B155" s="36" t="s">
        <v>333</v>
      </c>
      <c r="C155" s="37">
        <v>1400</v>
      </c>
      <c r="D155" s="37">
        <v>194190</v>
      </c>
      <c r="E155" s="38">
        <v>720.94340594300002</v>
      </c>
      <c r="F155" s="38">
        <v>531.45461968999996</v>
      </c>
      <c r="G155" s="39">
        <v>1.0671364619999999</v>
      </c>
      <c r="H155" s="40" t="s">
        <v>24</v>
      </c>
      <c r="I155" s="41">
        <v>134</v>
      </c>
      <c r="J155" s="41">
        <v>95763</v>
      </c>
      <c r="K155" s="42">
        <v>139.92878251499999</v>
      </c>
      <c r="L155" s="42">
        <v>104.68458940399999</v>
      </c>
      <c r="M155" s="43">
        <v>0.90945374099999998</v>
      </c>
      <c r="N155" s="44" t="s">
        <v>24</v>
      </c>
      <c r="O155" s="40" t="s">
        <v>24</v>
      </c>
      <c r="P155" s="37">
        <v>223</v>
      </c>
      <c r="Q155" s="37">
        <v>194190</v>
      </c>
      <c r="R155" s="38">
        <v>114.83598537500001</v>
      </c>
      <c r="S155" s="38">
        <v>81.143258736000007</v>
      </c>
      <c r="T155" s="39">
        <v>1.2886559529999999</v>
      </c>
      <c r="U155" s="40" t="s">
        <v>24</v>
      </c>
      <c r="V155" s="41">
        <v>134</v>
      </c>
      <c r="W155" s="41">
        <v>194190</v>
      </c>
      <c r="X155" s="42">
        <v>69.004583139999994</v>
      </c>
      <c r="Y155" s="42">
        <v>49.628455269</v>
      </c>
      <c r="Z155" s="43">
        <v>1.1163393509999999</v>
      </c>
      <c r="AA155" s="44" t="s">
        <v>24</v>
      </c>
      <c r="AB155" s="40" t="s">
        <v>24</v>
      </c>
      <c r="AC155" s="37">
        <v>125</v>
      </c>
      <c r="AD155" s="37">
        <v>194190</v>
      </c>
      <c r="AE155" s="38">
        <v>64.369946959000004</v>
      </c>
      <c r="AF155" s="38">
        <v>50.292954242999997</v>
      </c>
      <c r="AG155" s="39">
        <v>1.032036575</v>
      </c>
      <c r="AH155" s="44" t="s">
        <v>24</v>
      </c>
      <c r="AI155" s="41">
        <v>239</v>
      </c>
      <c r="AJ155" s="41">
        <v>98427</v>
      </c>
      <c r="AK155" s="42">
        <v>242.81955154600001</v>
      </c>
      <c r="AL155" s="42">
        <v>181.441402157</v>
      </c>
      <c r="AM155" s="43">
        <v>0.980091657</v>
      </c>
    </row>
    <row r="156" spans="1:39" ht="15" customHeight="1">
      <c r="A156" s="36" t="s">
        <v>334</v>
      </c>
      <c r="B156" s="36" t="s">
        <v>335</v>
      </c>
      <c r="C156" s="37">
        <v>1233</v>
      </c>
      <c r="D156" s="37">
        <v>185201</v>
      </c>
      <c r="E156" s="38">
        <v>665.76314382800001</v>
      </c>
      <c r="F156" s="38">
        <v>521.42344565099995</v>
      </c>
      <c r="G156" s="39">
        <v>1.0469943260000001</v>
      </c>
      <c r="H156" s="40" t="s">
        <v>24</v>
      </c>
      <c r="I156" s="41">
        <v>141</v>
      </c>
      <c r="J156" s="41">
        <v>92149</v>
      </c>
      <c r="K156" s="42">
        <v>153.013054944</v>
      </c>
      <c r="L156" s="42">
        <v>122.52289700599999</v>
      </c>
      <c r="M156" s="43">
        <v>1.0644251229999999</v>
      </c>
      <c r="N156" s="44" t="s">
        <v>24</v>
      </c>
      <c r="O156" s="40" t="s">
        <v>24</v>
      </c>
      <c r="P156" s="37">
        <v>183</v>
      </c>
      <c r="Q156" s="37">
        <v>185201</v>
      </c>
      <c r="R156" s="38">
        <v>98.811561492999999</v>
      </c>
      <c r="S156" s="38">
        <v>76.084976780000005</v>
      </c>
      <c r="T156" s="39">
        <v>1.2083241389999999</v>
      </c>
      <c r="U156" s="40" t="s">
        <v>24</v>
      </c>
      <c r="V156" s="41">
        <v>107</v>
      </c>
      <c r="W156" s="41">
        <v>185201</v>
      </c>
      <c r="X156" s="42">
        <v>57.775066009</v>
      </c>
      <c r="Y156" s="42">
        <v>42.830079480999999</v>
      </c>
      <c r="Z156" s="43">
        <v>0.96341711299999999</v>
      </c>
      <c r="AA156" s="44" t="s">
        <v>24</v>
      </c>
      <c r="AB156" s="40" t="s">
        <v>24</v>
      </c>
      <c r="AC156" s="37">
        <v>134</v>
      </c>
      <c r="AD156" s="37">
        <v>185201</v>
      </c>
      <c r="AE156" s="38">
        <v>72.353820983999995</v>
      </c>
      <c r="AF156" s="38">
        <v>62.264602373000002</v>
      </c>
      <c r="AG156" s="39">
        <v>1.277700783</v>
      </c>
      <c r="AH156" s="44" t="s">
        <v>24</v>
      </c>
      <c r="AI156" s="41">
        <v>221</v>
      </c>
      <c r="AJ156" s="41">
        <v>93052</v>
      </c>
      <c r="AK156" s="42">
        <v>237.501612002</v>
      </c>
      <c r="AL156" s="42">
        <v>186.390788257</v>
      </c>
      <c r="AM156" s="43">
        <v>1.006826746</v>
      </c>
    </row>
    <row r="157" spans="1:39" ht="15" customHeight="1">
      <c r="A157" s="36" t="s">
        <v>336</v>
      </c>
      <c r="B157" s="36" t="s">
        <v>337</v>
      </c>
      <c r="C157" s="37">
        <v>991</v>
      </c>
      <c r="D157" s="37">
        <v>139619</v>
      </c>
      <c r="E157" s="38">
        <v>709.78878232900001</v>
      </c>
      <c r="F157" s="38">
        <v>505.21273505599999</v>
      </c>
      <c r="G157" s="39">
        <v>1.014443964</v>
      </c>
      <c r="H157" s="40" t="s">
        <v>24</v>
      </c>
      <c r="I157" s="41">
        <v>107</v>
      </c>
      <c r="J157" s="41">
        <v>69499</v>
      </c>
      <c r="K157" s="42">
        <v>153.959049771</v>
      </c>
      <c r="L157" s="42">
        <v>116.183527418</v>
      </c>
      <c r="M157" s="43">
        <v>1.0093514640000001</v>
      </c>
      <c r="N157" s="44" t="s">
        <v>24</v>
      </c>
      <c r="O157" s="40" t="s">
        <v>24</v>
      </c>
      <c r="P157" s="37">
        <v>127</v>
      </c>
      <c r="Q157" s="37">
        <v>139619</v>
      </c>
      <c r="R157" s="38">
        <v>90.961831841999995</v>
      </c>
      <c r="S157" s="38">
        <v>62.103930161999997</v>
      </c>
      <c r="T157" s="39">
        <v>0.98628771599999998</v>
      </c>
      <c r="U157" s="40" t="s">
        <v>24</v>
      </c>
      <c r="V157" s="41">
        <v>117</v>
      </c>
      <c r="W157" s="41">
        <v>139619</v>
      </c>
      <c r="X157" s="42">
        <v>83.799482878000006</v>
      </c>
      <c r="Y157" s="42">
        <v>55.859402025000001</v>
      </c>
      <c r="Z157" s="43">
        <v>1.256497875</v>
      </c>
      <c r="AA157" s="44" t="s">
        <v>24</v>
      </c>
      <c r="AB157" s="40" t="s">
        <v>24</v>
      </c>
      <c r="AC157" s="37">
        <v>103</v>
      </c>
      <c r="AD157" s="37">
        <v>139619</v>
      </c>
      <c r="AE157" s="38">
        <v>73.772194329000001</v>
      </c>
      <c r="AF157" s="38">
        <v>56.881905265</v>
      </c>
      <c r="AG157" s="39">
        <v>1.167245146</v>
      </c>
      <c r="AH157" s="44" t="s">
        <v>24</v>
      </c>
      <c r="AI157" s="41">
        <v>193</v>
      </c>
      <c r="AJ157" s="41">
        <v>70120</v>
      </c>
      <c r="AK157" s="42">
        <v>275.24244152900002</v>
      </c>
      <c r="AL157" s="42">
        <v>189.117148894</v>
      </c>
      <c r="AM157" s="43">
        <v>1.021553723</v>
      </c>
    </row>
    <row r="158" spans="1:39" ht="15" customHeight="1">
      <c r="A158" s="36" t="s">
        <v>338</v>
      </c>
      <c r="B158" s="36" t="s">
        <v>339</v>
      </c>
      <c r="C158" s="37">
        <v>1590</v>
      </c>
      <c r="D158" s="37">
        <v>297152</v>
      </c>
      <c r="E158" s="38">
        <v>535.07968985599996</v>
      </c>
      <c r="F158" s="38">
        <v>489.92681604400002</v>
      </c>
      <c r="G158" s="39">
        <v>0.98375053999999995</v>
      </c>
      <c r="H158" s="40" t="s">
        <v>24</v>
      </c>
      <c r="I158" s="41">
        <v>190</v>
      </c>
      <c r="J158" s="41">
        <v>148906</v>
      </c>
      <c r="K158" s="42">
        <v>127.597276134</v>
      </c>
      <c r="L158" s="42">
        <v>117.217113864</v>
      </c>
      <c r="M158" s="43">
        <v>1.0183308090000001</v>
      </c>
      <c r="N158" s="44" t="s">
        <v>24</v>
      </c>
      <c r="O158" s="40" t="s">
        <v>24</v>
      </c>
      <c r="P158" s="37">
        <v>241</v>
      </c>
      <c r="Q158" s="37">
        <v>297152</v>
      </c>
      <c r="R158" s="38">
        <v>81.103273744999996</v>
      </c>
      <c r="S158" s="38">
        <v>73.464076664999993</v>
      </c>
      <c r="T158" s="39">
        <v>1.1667009829999999</v>
      </c>
      <c r="U158" s="40" t="s">
        <v>24</v>
      </c>
      <c r="V158" s="41">
        <v>138</v>
      </c>
      <c r="W158" s="41">
        <v>297152</v>
      </c>
      <c r="X158" s="42">
        <v>46.440878742000002</v>
      </c>
      <c r="Y158" s="42">
        <v>41.717982931000002</v>
      </c>
      <c r="Z158" s="43">
        <v>0.93840168300000004</v>
      </c>
      <c r="AA158" s="44" t="s">
        <v>24</v>
      </c>
      <c r="AB158" s="40" t="s">
        <v>24</v>
      </c>
      <c r="AC158" s="37">
        <v>150</v>
      </c>
      <c r="AD158" s="37">
        <v>297152</v>
      </c>
      <c r="AE158" s="38">
        <v>50.479216024000003</v>
      </c>
      <c r="AF158" s="38">
        <v>47.227042955000002</v>
      </c>
      <c r="AG158" s="39">
        <v>0.96912254200000003</v>
      </c>
      <c r="AH158" s="44" t="s">
        <v>24</v>
      </c>
      <c r="AI158" s="41">
        <v>262</v>
      </c>
      <c r="AJ158" s="41">
        <v>148246</v>
      </c>
      <c r="AK158" s="42">
        <v>176.73326767699999</v>
      </c>
      <c r="AL158" s="42">
        <v>167.38964655199999</v>
      </c>
      <c r="AM158" s="43">
        <v>0.90418831700000002</v>
      </c>
    </row>
    <row r="159" spans="1:39" ht="15" customHeight="1">
      <c r="A159" s="36" t="s">
        <v>340</v>
      </c>
      <c r="B159" s="36" t="s">
        <v>341</v>
      </c>
      <c r="C159" s="37">
        <v>1217</v>
      </c>
      <c r="D159" s="37">
        <v>184803</v>
      </c>
      <c r="E159" s="38">
        <v>658.53909297999996</v>
      </c>
      <c r="F159" s="38">
        <v>499.02703918999998</v>
      </c>
      <c r="G159" s="39">
        <v>1.0020233700000001</v>
      </c>
      <c r="H159" s="40" t="s">
        <v>24</v>
      </c>
      <c r="I159" s="41">
        <v>136</v>
      </c>
      <c r="J159" s="41">
        <v>91969</v>
      </c>
      <c r="K159" s="42">
        <v>147.87591470999999</v>
      </c>
      <c r="L159" s="42">
        <v>118.22832227400001</v>
      </c>
      <c r="M159" s="43">
        <v>1.0271157440000001</v>
      </c>
      <c r="N159" s="44" t="s">
        <v>24</v>
      </c>
      <c r="O159" s="40" t="s">
        <v>24</v>
      </c>
      <c r="P159" s="37">
        <v>176</v>
      </c>
      <c r="Q159" s="37">
        <v>184803</v>
      </c>
      <c r="R159" s="38">
        <v>95.236549190000005</v>
      </c>
      <c r="S159" s="38">
        <v>70.548873572000005</v>
      </c>
      <c r="T159" s="39">
        <v>1.1204039290000001</v>
      </c>
      <c r="U159" s="40" t="s">
        <v>24</v>
      </c>
      <c r="V159" s="41">
        <v>97</v>
      </c>
      <c r="W159" s="41">
        <v>184803</v>
      </c>
      <c r="X159" s="42">
        <v>52.488325406000001</v>
      </c>
      <c r="Y159" s="42">
        <v>38.282238354999997</v>
      </c>
      <c r="Z159" s="43">
        <v>0.861118261</v>
      </c>
      <c r="AA159" s="44" t="s">
        <v>24</v>
      </c>
      <c r="AB159" s="40" t="s">
        <v>24</v>
      </c>
      <c r="AC159" s="37">
        <v>101</v>
      </c>
      <c r="AD159" s="37">
        <v>184803</v>
      </c>
      <c r="AE159" s="38">
        <v>54.652792433000002</v>
      </c>
      <c r="AF159" s="38">
        <v>44.439149434999997</v>
      </c>
      <c r="AG159" s="39">
        <v>0.91191357299999998</v>
      </c>
      <c r="AH159" s="44" t="s">
        <v>24</v>
      </c>
      <c r="AI159" s="41">
        <v>251</v>
      </c>
      <c r="AJ159" s="41">
        <v>92834</v>
      </c>
      <c r="AK159" s="42">
        <v>270.37507809599998</v>
      </c>
      <c r="AL159" s="42">
        <v>210.32701220300001</v>
      </c>
      <c r="AM159" s="43">
        <v>1.1361229989999999</v>
      </c>
    </row>
    <row r="160" spans="1:39" ht="15" customHeight="1">
      <c r="A160" s="36" t="s">
        <v>342</v>
      </c>
      <c r="B160" s="36" t="s">
        <v>343</v>
      </c>
      <c r="C160" s="37">
        <v>2713</v>
      </c>
      <c r="D160" s="37">
        <v>424419</v>
      </c>
      <c r="E160" s="38">
        <v>639.22680181600003</v>
      </c>
      <c r="F160" s="38">
        <v>522.07516486300005</v>
      </c>
      <c r="G160" s="39">
        <v>1.0483029479999999</v>
      </c>
      <c r="H160" s="40" t="s">
        <v>24</v>
      </c>
      <c r="I160" s="41">
        <v>275</v>
      </c>
      <c r="J160" s="41">
        <v>212982</v>
      </c>
      <c r="K160" s="42">
        <v>129.118892676</v>
      </c>
      <c r="L160" s="42">
        <v>109.10060024400001</v>
      </c>
      <c r="M160" s="43">
        <v>0.94781810399999999</v>
      </c>
      <c r="N160" s="44" t="s">
        <v>24</v>
      </c>
      <c r="O160" s="40" t="s">
        <v>24</v>
      </c>
      <c r="P160" s="37">
        <v>418</v>
      </c>
      <c r="Q160" s="37">
        <v>424419</v>
      </c>
      <c r="R160" s="38">
        <v>98.487579491000005</v>
      </c>
      <c r="S160" s="38">
        <v>78.253106181000007</v>
      </c>
      <c r="T160" s="39">
        <v>1.242756733</v>
      </c>
      <c r="U160" s="40" t="s">
        <v>24</v>
      </c>
      <c r="V160" s="41">
        <v>216</v>
      </c>
      <c r="W160" s="41">
        <v>424419</v>
      </c>
      <c r="X160" s="42">
        <v>50.893103277999998</v>
      </c>
      <c r="Y160" s="42">
        <v>39.830743073999997</v>
      </c>
      <c r="Z160" s="43">
        <v>0.89595022899999999</v>
      </c>
      <c r="AA160" s="44" t="s">
        <v>24</v>
      </c>
      <c r="AB160" s="40" t="s">
        <v>24</v>
      </c>
      <c r="AC160" s="37">
        <v>256</v>
      </c>
      <c r="AD160" s="37">
        <v>424419</v>
      </c>
      <c r="AE160" s="38">
        <v>60.317752032999998</v>
      </c>
      <c r="AF160" s="38">
        <v>52.718385226000002</v>
      </c>
      <c r="AG160" s="39">
        <v>1.0818076320000001</v>
      </c>
      <c r="AH160" s="44" t="s">
        <v>24</v>
      </c>
      <c r="AI160" s="41">
        <v>498</v>
      </c>
      <c r="AJ160" s="41">
        <v>211437</v>
      </c>
      <c r="AK160" s="42">
        <v>235.531151123</v>
      </c>
      <c r="AL160" s="42">
        <v>196.855091526</v>
      </c>
      <c r="AM160" s="43">
        <v>1.063351752</v>
      </c>
    </row>
    <row r="161" spans="1:39" ht="15" customHeight="1">
      <c r="A161" s="36" t="s">
        <v>344</v>
      </c>
      <c r="B161" s="36" t="s">
        <v>345</v>
      </c>
      <c r="C161" s="37">
        <v>1864</v>
      </c>
      <c r="D161" s="37">
        <v>356697</v>
      </c>
      <c r="E161" s="38">
        <v>522.57237935800003</v>
      </c>
      <c r="F161" s="38">
        <v>543.02797165300001</v>
      </c>
      <c r="G161" s="39">
        <v>1.090375221</v>
      </c>
      <c r="H161" s="40" t="s">
        <v>24</v>
      </c>
      <c r="I161" s="41">
        <v>239</v>
      </c>
      <c r="J161" s="41">
        <v>179571</v>
      </c>
      <c r="K161" s="42">
        <v>133.09498749799999</v>
      </c>
      <c r="L161" s="42">
        <v>125.76827642400001</v>
      </c>
      <c r="M161" s="43">
        <v>1.092619555</v>
      </c>
      <c r="N161" s="44" t="s">
        <v>24</v>
      </c>
      <c r="O161" s="40" t="s">
        <v>24</v>
      </c>
      <c r="P161" s="37">
        <v>208</v>
      </c>
      <c r="Q161" s="37">
        <v>356697</v>
      </c>
      <c r="R161" s="38">
        <v>58.312797697000001</v>
      </c>
      <c r="S161" s="38">
        <v>62.446576196999999</v>
      </c>
      <c r="T161" s="39">
        <v>0.99172936099999998</v>
      </c>
      <c r="U161" s="40" t="s">
        <v>24</v>
      </c>
      <c r="V161" s="41">
        <v>151</v>
      </c>
      <c r="W161" s="41">
        <v>356697</v>
      </c>
      <c r="X161" s="42">
        <v>42.332848327999997</v>
      </c>
      <c r="Y161" s="42">
        <v>45.723155364</v>
      </c>
      <c r="Z161" s="43">
        <v>1.02849378</v>
      </c>
      <c r="AA161" s="44" t="s">
        <v>24</v>
      </c>
      <c r="AB161" s="40" t="s">
        <v>24</v>
      </c>
      <c r="AC161" s="37">
        <v>271</v>
      </c>
      <c r="AD161" s="37">
        <v>356697</v>
      </c>
      <c r="AE161" s="38">
        <v>75.974846998999993</v>
      </c>
      <c r="AF161" s="38">
        <v>77.633316070999996</v>
      </c>
      <c r="AG161" s="39">
        <v>1.5930744750000001</v>
      </c>
      <c r="AH161" s="44" t="s">
        <v>24</v>
      </c>
      <c r="AI161" s="41">
        <v>304</v>
      </c>
      <c r="AJ161" s="41">
        <v>177126</v>
      </c>
      <c r="AK161" s="42">
        <v>171.629235685</v>
      </c>
      <c r="AL161" s="42">
        <v>181.31805387700001</v>
      </c>
      <c r="AM161" s="43">
        <v>0.97942536700000005</v>
      </c>
    </row>
    <row r="162" spans="1:39" ht="15" customHeight="1">
      <c r="A162" s="36" t="s">
        <v>346</v>
      </c>
      <c r="B162" s="36" t="s">
        <v>347</v>
      </c>
      <c r="C162" s="37">
        <v>2361</v>
      </c>
      <c r="D162" s="37">
        <v>364698</v>
      </c>
      <c r="E162" s="38">
        <v>647.38495961000001</v>
      </c>
      <c r="F162" s="38">
        <v>534.01543806999996</v>
      </c>
      <c r="G162" s="39">
        <v>1.0722784679999999</v>
      </c>
      <c r="H162" s="40" t="s">
        <v>24</v>
      </c>
      <c r="I162" s="41">
        <v>273</v>
      </c>
      <c r="J162" s="41">
        <v>185747</v>
      </c>
      <c r="K162" s="42">
        <v>146.97410994500001</v>
      </c>
      <c r="L162" s="42">
        <v>121.938172737</v>
      </c>
      <c r="M162" s="43">
        <v>1.059345296</v>
      </c>
      <c r="N162" s="44" t="s">
        <v>24</v>
      </c>
      <c r="O162" s="40" t="s">
        <v>24</v>
      </c>
      <c r="P162" s="37">
        <v>286</v>
      </c>
      <c r="Q162" s="37">
        <v>364698</v>
      </c>
      <c r="R162" s="38">
        <v>78.421049745000005</v>
      </c>
      <c r="S162" s="38">
        <v>63.953125995999997</v>
      </c>
      <c r="T162" s="39">
        <v>1.0156552480000001</v>
      </c>
      <c r="U162" s="40" t="s">
        <v>24</v>
      </c>
      <c r="V162" s="41">
        <v>187</v>
      </c>
      <c r="W162" s="41">
        <v>364698</v>
      </c>
      <c r="X162" s="42">
        <v>51.275301757000001</v>
      </c>
      <c r="Y162" s="42">
        <v>40.791928804999998</v>
      </c>
      <c r="Z162" s="43">
        <v>0.91757107999999998</v>
      </c>
      <c r="AA162" s="44" t="s">
        <v>24</v>
      </c>
      <c r="AB162" s="40" t="s">
        <v>24</v>
      </c>
      <c r="AC162" s="37">
        <v>340</v>
      </c>
      <c r="AD162" s="37">
        <v>364698</v>
      </c>
      <c r="AE162" s="38">
        <v>93.227821375000005</v>
      </c>
      <c r="AF162" s="38">
        <v>81.776444286</v>
      </c>
      <c r="AG162" s="39">
        <v>1.6780935379999999</v>
      </c>
      <c r="AH162" s="44" t="s">
        <v>24</v>
      </c>
      <c r="AI162" s="41">
        <v>372</v>
      </c>
      <c r="AJ162" s="41">
        <v>178951</v>
      </c>
      <c r="AK162" s="42">
        <v>207.878134238</v>
      </c>
      <c r="AL162" s="42">
        <v>169.279725289</v>
      </c>
      <c r="AM162" s="43">
        <v>0.91439795199999996</v>
      </c>
    </row>
    <row r="163" spans="1:39" ht="15" customHeight="1">
      <c r="A163" s="36" t="s">
        <v>348</v>
      </c>
      <c r="B163" s="36" t="s">
        <v>349</v>
      </c>
      <c r="C163" s="37">
        <v>1777</v>
      </c>
      <c r="D163" s="37">
        <v>312414</v>
      </c>
      <c r="E163" s="38">
        <v>568.79653280599996</v>
      </c>
      <c r="F163" s="38">
        <v>544.25115747799998</v>
      </c>
      <c r="G163" s="39">
        <v>1.0928313220000001</v>
      </c>
      <c r="H163" s="40" t="s">
        <v>24</v>
      </c>
      <c r="I163" s="41">
        <v>230</v>
      </c>
      <c r="J163" s="41">
        <v>158995</v>
      </c>
      <c r="K163" s="42">
        <v>144.658637064</v>
      </c>
      <c r="L163" s="42">
        <v>135.56685936400001</v>
      </c>
      <c r="M163" s="43">
        <v>1.17774534</v>
      </c>
      <c r="N163" s="44" t="s">
        <v>24</v>
      </c>
      <c r="O163" s="40" t="s">
        <v>24</v>
      </c>
      <c r="P163" s="37">
        <v>216</v>
      </c>
      <c r="Q163" s="37">
        <v>312414</v>
      </c>
      <c r="R163" s="38">
        <v>69.139027060000004</v>
      </c>
      <c r="S163" s="38">
        <v>66.378086089000007</v>
      </c>
      <c r="T163" s="39">
        <v>1.054166632</v>
      </c>
      <c r="U163" s="40" t="s">
        <v>24</v>
      </c>
      <c r="V163" s="41">
        <v>152</v>
      </c>
      <c r="W163" s="41">
        <v>312414</v>
      </c>
      <c r="X163" s="42">
        <v>48.653389412999999</v>
      </c>
      <c r="Y163" s="42">
        <v>46.740955327000002</v>
      </c>
      <c r="Z163" s="43">
        <v>1.0513881089999999</v>
      </c>
      <c r="AA163" s="44" t="s">
        <v>24</v>
      </c>
      <c r="AB163" s="40" t="s">
        <v>24</v>
      </c>
      <c r="AC163" s="37">
        <v>225</v>
      </c>
      <c r="AD163" s="37">
        <v>312414</v>
      </c>
      <c r="AE163" s="38">
        <v>72.019819854000005</v>
      </c>
      <c r="AF163" s="38">
        <v>69.176883437000001</v>
      </c>
      <c r="AG163" s="39">
        <v>1.4195442469999999</v>
      </c>
      <c r="AH163" s="44" t="s">
        <v>24</v>
      </c>
      <c r="AI163" s="41">
        <v>247</v>
      </c>
      <c r="AJ163" s="41">
        <v>153419</v>
      </c>
      <c r="AK163" s="42">
        <v>160.997008193</v>
      </c>
      <c r="AL163" s="42">
        <v>161.225250168</v>
      </c>
      <c r="AM163" s="43">
        <v>0.87089011000000005</v>
      </c>
    </row>
    <row r="164" spans="1:39" ht="15" customHeight="1">
      <c r="A164" s="36" t="s">
        <v>350</v>
      </c>
      <c r="B164" s="36" t="s">
        <v>351</v>
      </c>
      <c r="C164" s="37">
        <v>1134</v>
      </c>
      <c r="D164" s="37">
        <v>185677</v>
      </c>
      <c r="E164" s="38">
        <v>610.73800201400002</v>
      </c>
      <c r="F164" s="38">
        <v>549.22451863699996</v>
      </c>
      <c r="G164" s="39">
        <v>1.1028176030000001</v>
      </c>
      <c r="H164" s="40" t="s">
        <v>24</v>
      </c>
      <c r="I164" s="41">
        <v>150</v>
      </c>
      <c r="J164" s="41">
        <v>95379</v>
      </c>
      <c r="K164" s="42">
        <v>157.26732299599999</v>
      </c>
      <c r="L164" s="42">
        <v>137.750750345</v>
      </c>
      <c r="M164" s="43">
        <v>1.1967180260000001</v>
      </c>
      <c r="N164" s="44" t="s">
        <v>24</v>
      </c>
      <c r="O164" s="40" t="s">
        <v>24</v>
      </c>
      <c r="P164" s="37">
        <v>157</v>
      </c>
      <c r="Q164" s="37">
        <v>185677</v>
      </c>
      <c r="R164" s="38">
        <v>84.555437669</v>
      </c>
      <c r="S164" s="38">
        <v>75.802152351000004</v>
      </c>
      <c r="T164" s="39">
        <v>1.2038325350000001</v>
      </c>
      <c r="U164" s="40" t="s">
        <v>24</v>
      </c>
      <c r="V164" s="41">
        <v>83</v>
      </c>
      <c r="W164" s="41">
        <v>185677</v>
      </c>
      <c r="X164" s="42">
        <v>44.701282333999998</v>
      </c>
      <c r="Y164" s="42">
        <v>39.369585604999997</v>
      </c>
      <c r="Z164" s="43">
        <v>0.88557698200000001</v>
      </c>
      <c r="AA164" s="44" t="s">
        <v>24</v>
      </c>
      <c r="AB164" s="40" t="s">
        <v>24</v>
      </c>
      <c r="AC164" s="37">
        <v>149</v>
      </c>
      <c r="AD164" s="37">
        <v>185677</v>
      </c>
      <c r="AE164" s="38">
        <v>80.246880335</v>
      </c>
      <c r="AF164" s="38">
        <v>73.670754977000001</v>
      </c>
      <c r="AG164" s="39">
        <v>1.5117607390000001</v>
      </c>
      <c r="AH164" s="44" t="s">
        <v>24</v>
      </c>
      <c r="AI164" s="41">
        <v>180</v>
      </c>
      <c r="AJ164" s="41">
        <v>90298</v>
      </c>
      <c r="AK164" s="42">
        <v>199.33996323299999</v>
      </c>
      <c r="AL164" s="42">
        <v>184.620777503</v>
      </c>
      <c r="AM164" s="43">
        <v>0.99726568299999996</v>
      </c>
    </row>
    <row r="165" spans="1:39" ht="15" customHeight="1">
      <c r="A165" s="36" t="s">
        <v>352</v>
      </c>
      <c r="B165" s="36" t="s">
        <v>353</v>
      </c>
      <c r="C165" s="37">
        <v>2095</v>
      </c>
      <c r="D165" s="37">
        <v>325364</v>
      </c>
      <c r="E165" s="38">
        <v>643.89422308600001</v>
      </c>
      <c r="F165" s="38">
        <v>549.55602632299997</v>
      </c>
      <c r="G165" s="39">
        <v>1.103483255</v>
      </c>
      <c r="H165" s="40" t="s">
        <v>24</v>
      </c>
      <c r="I165" s="41">
        <v>245</v>
      </c>
      <c r="J165" s="41">
        <v>168617</v>
      </c>
      <c r="K165" s="42">
        <v>145.29970287699999</v>
      </c>
      <c r="L165" s="42">
        <v>126.024477483</v>
      </c>
      <c r="M165" s="43">
        <v>1.0948453170000001</v>
      </c>
      <c r="N165" s="44" t="s">
        <v>24</v>
      </c>
      <c r="O165" s="40" t="s">
        <v>24</v>
      </c>
      <c r="P165" s="37">
        <v>299</v>
      </c>
      <c r="Q165" s="37">
        <v>325364</v>
      </c>
      <c r="R165" s="38">
        <v>91.897075275999995</v>
      </c>
      <c r="S165" s="38">
        <v>75.048533077000002</v>
      </c>
      <c r="T165" s="39">
        <v>1.191864123</v>
      </c>
      <c r="U165" s="40" t="s">
        <v>24</v>
      </c>
      <c r="V165" s="41">
        <v>146</v>
      </c>
      <c r="W165" s="41">
        <v>325364</v>
      </c>
      <c r="X165" s="42">
        <v>44.872819364999998</v>
      </c>
      <c r="Y165" s="42">
        <v>38.061343286000003</v>
      </c>
      <c r="Z165" s="43">
        <v>0.856149461</v>
      </c>
      <c r="AA165" s="44" t="s">
        <v>24</v>
      </c>
      <c r="AB165" s="40" t="s">
        <v>24</v>
      </c>
      <c r="AC165" s="37">
        <v>289</v>
      </c>
      <c r="AD165" s="37">
        <v>325364</v>
      </c>
      <c r="AE165" s="38">
        <v>88.823594497000002</v>
      </c>
      <c r="AF165" s="38">
        <v>78.173494567999995</v>
      </c>
      <c r="AG165" s="39">
        <v>1.604159208</v>
      </c>
      <c r="AH165" s="44" t="s">
        <v>24</v>
      </c>
      <c r="AI165" s="41">
        <v>313</v>
      </c>
      <c r="AJ165" s="41">
        <v>156747</v>
      </c>
      <c r="AK165" s="42">
        <v>199.68484245299999</v>
      </c>
      <c r="AL165" s="42">
        <v>192.23518627499999</v>
      </c>
      <c r="AM165" s="43">
        <v>1.0383964189999999</v>
      </c>
    </row>
    <row r="166" spans="1:39" ht="15" customHeight="1">
      <c r="A166" s="36" t="s">
        <v>354</v>
      </c>
      <c r="B166" s="36" t="s">
        <v>355</v>
      </c>
      <c r="C166" s="37">
        <v>905</v>
      </c>
      <c r="D166" s="37">
        <v>165557</v>
      </c>
      <c r="E166" s="38">
        <v>546.63952596399997</v>
      </c>
      <c r="F166" s="38">
        <v>536.88337172700005</v>
      </c>
      <c r="G166" s="39">
        <v>1.0780371470000001</v>
      </c>
      <c r="H166" s="40" t="s">
        <v>24</v>
      </c>
      <c r="I166" s="41">
        <v>104</v>
      </c>
      <c r="J166" s="41">
        <v>82764</v>
      </c>
      <c r="K166" s="42">
        <v>125.65849886399999</v>
      </c>
      <c r="L166" s="42">
        <v>122.683389917</v>
      </c>
      <c r="M166" s="43">
        <v>1.065819415</v>
      </c>
      <c r="N166" s="44" t="s">
        <v>24</v>
      </c>
      <c r="O166" s="40" t="s">
        <v>24</v>
      </c>
      <c r="P166" s="37">
        <v>97</v>
      </c>
      <c r="Q166" s="37">
        <v>165557</v>
      </c>
      <c r="R166" s="38">
        <v>58.590092837999997</v>
      </c>
      <c r="S166" s="38">
        <v>56.278312096000001</v>
      </c>
      <c r="T166" s="39">
        <v>0.893769649</v>
      </c>
      <c r="U166" s="40" t="s">
        <v>24</v>
      </c>
      <c r="V166" s="41">
        <v>85</v>
      </c>
      <c r="W166" s="41">
        <v>165557</v>
      </c>
      <c r="X166" s="42">
        <v>51.34183393</v>
      </c>
      <c r="Y166" s="42">
        <v>50.182773312000002</v>
      </c>
      <c r="Z166" s="43">
        <v>1.1288081459999999</v>
      </c>
      <c r="AA166" s="44" t="s">
        <v>24</v>
      </c>
      <c r="AB166" s="40" t="s">
        <v>24</v>
      </c>
      <c r="AC166" s="37">
        <v>126</v>
      </c>
      <c r="AD166" s="37">
        <v>165557</v>
      </c>
      <c r="AE166" s="38">
        <v>76.106718532000002</v>
      </c>
      <c r="AF166" s="38">
        <v>75.808906276000002</v>
      </c>
      <c r="AG166" s="39">
        <v>1.555636673</v>
      </c>
      <c r="AH166" s="44" t="s">
        <v>24</v>
      </c>
      <c r="AI166" s="41">
        <v>116</v>
      </c>
      <c r="AJ166" s="41">
        <v>82793</v>
      </c>
      <c r="AK166" s="42">
        <v>140.10846327600001</v>
      </c>
      <c r="AL166" s="42">
        <v>152.904214852</v>
      </c>
      <c r="AM166" s="43">
        <v>0.82594239000000003</v>
      </c>
    </row>
    <row r="167" spans="1:39" ht="15" customHeight="1">
      <c r="A167" s="36" t="s">
        <v>356</v>
      </c>
      <c r="B167" s="36" t="s">
        <v>357</v>
      </c>
      <c r="C167" s="37">
        <v>1509</v>
      </c>
      <c r="D167" s="37">
        <v>259858</v>
      </c>
      <c r="E167" s="38">
        <v>580.70176788900005</v>
      </c>
      <c r="F167" s="38">
        <v>514.050533481</v>
      </c>
      <c r="G167" s="39">
        <v>1.0321898570000001</v>
      </c>
      <c r="H167" s="40" t="s">
        <v>24</v>
      </c>
      <c r="I167" s="41">
        <v>177</v>
      </c>
      <c r="J167" s="41">
        <v>133442</v>
      </c>
      <c r="K167" s="42">
        <v>132.64189685400001</v>
      </c>
      <c r="L167" s="42">
        <v>115.53172613300001</v>
      </c>
      <c r="M167" s="43">
        <v>1.0036889010000001</v>
      </c>
      <c r="N167" s="44" t="s">
        <v>24</v>
      </c>
      <c r="O167" s="40" t="s">
        <v>24</v>
      </c>
      <c r="P167" s="37">
        <v>180</v>
      </c>
      <c r="Q167" s="37">
        <v>259858</v>
      </c>
      <c r="R167" s="38">
        <v>69.268600543000005</v>
      </c>
      <c r="S167" s="38">
        <v>60.044115650000002</v>
      </c>
      <c r="T167" s="39">
        <v>0.95357529699999999</v>
      </c>
      <c r="U167" s="40" t="s">
        <v>24</v>
      </c>
      <c r="V167" s="41">
        <v>165</v>
      </c>
      <c r="W167" s="41">
        <v>259858</v>
      </c>
      <c r="X167" s="42">
        <v>63.496217164999997</v>
      </c>
      <c r="Y167" s="42">
        <v>55.664051923000002</v>
      </c>
      <c r="Z167" s="43">
        <v>1.252103682</v>
      </c>
      <c r="AA167" s="44" t="s">
        <v>24</v>
      </c>
      <c r="AB167" s="40" t="s">
        <v>24</v>
      </c>
      <c r="AC167" s="37">
        <v>170</v>
      </c>
      <c r="AD167" s="37">
        <v>259858</v>
      </c>
      <c r="AE167" s="38">
        <v>65.420344958000001</v>
      </c>
      <c r="AF167" s="38">
        <v>59.462785289999999</v>
      </c>
      <c r="AG167" s="39">
        <v>1.220206095</v>
      </c>
      <c r="AH167" s="44" t="s">
        <v>24</v>
      </c>
      <c r="AI167" s="41">
        <v>214</v>
      </c>
      <c r="AJ167" s="41">
        <v>126416</v>
      </c>
      <c r="AK167" s="42">
        <v>169.28236931999999</v>
      </c>
      <c r="AL167" s="42">
        <v>160.809144731</v>
      </c>
      <c r="AM167" s="43">
        <v>0.86864243399999996</v>
      </c>
    </row>
    <row r="168" spans="1:39" ht="15" customHeight="1">
      <c r="A168" s="36" t="s">
        <v>358</v>
      </c>
      <c r="B168" s="36" t="s">
        <v>359</v>
      </c>
      <c r="C168" s="37">
        <v>1326</v>
      </c>
      <c r="D168" s="37">
        <v>234679</v>
      </c>
      <c r="E168" s="38">
        <v>565.02712215400004</v>
      </c>
      <c r="F168" s="38">
        <v>548.53400707699996</v>
      </c>
      <c r="G168" s="39">
        <v>1.101431088</v>
      </c>
      <c r="H168" s="40" t="s">
        <v>24</v>
      </c>
      <c r="I168" s="41">
        <v>168</v>
      </c>
      <c r="J168" s="41">
        <v>120472</v>
      </c>
      <c r="K168" s="42">
        <v>139.45149080300001</v>
      </c>
      <c r="L168" s="42">
        <v>131.87987494800001</v>
      </c>
      <c r="M168" s="43">
        <v>1.145714439</v>
      </c>
      <c r="N168" s="44" t="s">
        <v>24</v>
      </c>
      <c r="O168" s="40" t="s">
        <v>24</v>
      </c>
      <c r="P168" s="37">
        <v>167</v>
      </c>
      <c r="Q168" s="37">
        <v>234679</v>
      </c>
      <c r="R168" s="38">
        <v>71.161032730000002</v>
      </c>
      <c r="S168" s="38">
        <v>70.604999661999997</v>
      </c>
      <c r="T168" s="39">
        <v>1.1212952810000001</v>
      </c>
      <c r="U168" s="40" t="s">
        <v>24</v>
      </c>
      <c r="V168" s="41">
        <v>100</v>
      </c>
      <c r="W168" s="41">
        <v>234679</v>
      </c>
      <c r="X168" s="42">
        <v>42.611396843999998</v>
      </c>
      <c r="Y168" s="42">
        <v>40.212153354000002</v>
      </c>
      <c r="Z168" s="43">
        <v>0.90452964800000002</v>
      </c>
      <c r="AA168" s="44" t="s">
        <v>24</v>
      </c>
      <c r="AB168" s="40" t="s">
        <v>24</v>
      </c>
      <c r="AC168" s="37">
        <v>174</v>
      </c>
      <c r="AD168" s="37">
        <v>234679</v>
      </c>
      <c r="AE168" s="38">
        <v>74.143830508999997</v>
      </c>
      <c r="AF168" s="38">
        <v>72.377812784</v>
      </c>
      <c r="AG168" s="39">
        <v>1.4852289190000001</v>
      </c>
      <c r="AH168" s="44" t="s">
        <v>24</v>
      </c>
      <c r="AI168" s="41">
        <v>190</v>
      </c>
      <c r="AJ168" s="41">
        <v>114207</v>
      </c>
      <c r="AK168" s="42">
        <v>166.36458360699999</v>
      </c>
      <c r="AL168" s="42">
        <v>179.09735939199999</v>
      </c>
      <c r="AM168" s="43">
        <v>0.96742984600000004</v>
      </c>
    </row>
    <row r="169" spans="1:39" ht="15" customHeight="1">
      <c r="A169" s="36" t="s">
        <v>360</v>
      </c>
      <c r="B169" s="36" t="s">
        <v>361</v>
      </c>
      <c r="C169" s="37">
        <v>1519</v>
      </c>
      <c r="D169" s="37">
        <v>324212</v>
      </c>
      <c r="E169" s="38">
        <v>468.52059763400001</v>
      </c>
      <c r="F169" s="38">
        <v>513.60455824999997</v>
      </c>
      <c r="G169" s="39">
        <v>1.0312943590000001</v>
      </c>
      <c r="H169" s="40" t="s">
        <v>24</v>
      </c>
      <c r="I169" s="41">
        <v>192</v>
      </c>
      <c r="J169" s="41">
        <v>163079</v>
      </c>
      <c r="K169" s="42">
        <v>117.73434961</v>
      </c>
      <c r="L169" s="42">
        <v>130.303943516</v>
      </c>
      <c r="M169" s="43">
        <v>1.132023438</v>
      </c>
      <c r="N169" s="44" t="s">
        <v>24</v>
      </c>
      <c r="O169" s="40" t="s">
        <v>24</v>
      </c>
      <c r="P169" s="37">
        <v>191</v>
      </c>
      <c r="Q169" s="37">
        <v>324212</v>
      </c>
      <c r="R169" s="38">
        <v>58.912069879999997</v>
      </c>
      <c r="S169" s="38">
        <v>64.108226999999999</v>
      </c>
      <c r="T169" s="39">
        <v>1.018118445</v>
      </c>
      <c r="U169" s="40" t="s">
        <v>24</v>
      </c>
      <c r="V169" s="41">
        <v>137</v>
      </c>
      <c r="W169" s="41">
        <v>324212</v>
      </c>
      <c r="X169" s="42">
        <v>42.256301432000001</v>
      </c>
      <c r="Y169" s="42">
        <v>48.121673356000002</v>
      </c>
      <c r="Z169" s="43">
        <v>1.082445893</v>
      </c>
      <c r="AA169" s="44" t="s">
        <v>24</v>
      </c>
      <c r="AB169" s="40" t="s">
        <v>24</v>
      </c>
      <c r="AC169" s="37">
        <v>171</v>
      </c>
      <c r="AD169" s="37">
        <v>324212</v>
      </c>
      <c r="AE169" s="38">
        <v>52.743266751</v>
      </c>
      <c r="AF169" s="38">
        <v>54.984200371</v>
      </c>
      <c r="AG169" s="39">
        <v>1.128303292</v>
      </c>
      <c r="AH169" s="44" t="s">
        <v>24</v>
      </c>
      <c r="AI169" s="41">
        <v>201</v>
      </c>
      <c r="AJ169" s="41">
        <v>161133</v>
      </c>
      <c r="AK169" s="42">
        <v>124.74167302799999</v>
      </c>
      <c r="AL169" s="42">
        <v>156.38530326599999</v>
      </c>
      <c r="AM169" s="43">
        <v>0.84474617799999996</v>
      </c>
    </row>
    <row r="170" spans="1:39" ht="15" customHeight="1">
      <c r="A170" s="36" t="s">
        <v>362</v>
      </c>
      <c r="B170" s="36" t="s">
        <v>363</v>
      </c>
      <c r="C170" s="37">
        <v>1677</v>
      </c>
      <c r="D170" s="37">
        <v>327400</v>
      </c>
      <c r="E170" s="38">
        <v>512.21747098399999</v>
      </c>
      <c r="F170" s="38">
        <v>489.660306295</v>
      </c>
      <c r="G170" s="39">
        <v>0.98321540100000004</v>
      </c>
      <c r="H170" s="40" t="s">
        <v>24</v>
      </c>
      <c r="I170" s="41">
        <v>206</v>
      </c>
      <c r="J170" s="41">
        <v>166477</v>
      </c>
      <c r="K170" s="42">
        <v>123.74081705</v>
      </c>
      <c r="L170" s="42">
        <v>116.471674722</v>
      </c>
      <c r="M170" s="43">
        <v>1.011854762</v>
      </c>
      <c r="N170" s="44" t="s">
        <v>24</v>
      </c>
      <c r="O170" s="40" t="s">
        <v>24</v>
      </c>
      <c r="P170" s="37">
        <v>247</v>
      </c>
      <c r="Q170" s="37">
        <v>327400</v>
      </c>
      <c r="R170" s="38">
        <v>75.442883323000004</v>
      </c>
      <c r="S170" s="38">
        <v>72.276683528999996</v>
      </c>
      <c r="T170" s="39">
        <v>1.1478437020000001</v>
      </c>
      <c r="U170" s="40" t="s">
        <v>24</v>
      </c>
      <c r="V170" s="41">
        <v>147</v>
      </c>
      <c r="W170" s="41">
        <v>327400</v>
      </c>
      <c r="X170" s="42">
        <v>44.899205864000002</v>
      </c>
      <c r="Y170" s="42">
        <v>42.248491008000002</v>
      </c>
      <c r="Z170" s="43">
        <v>0.95033489900000001</v>
      </c>
      <c r="AA170" s="44" t="s">
        <v>24</v>
      </c>
      <c r="AB170" s="40" t="s">
        <v>24</v>
      </c>
      <c r="AC170" s="37">
        <v>200</v>
      </c>
      <c r="AD170" s="37">
        <v>327400</v>
      </c>
      <c r="AE170" s="38">
        <v>61.087354918000003</v>
      </c>
      <c r="AF170" s="38">
        <v>59.587468944999998</v>
      </c>
      <c r="AG170" s="39">
        <v>1.222764666</v>
      </c>
      <c r="AH170" s="44" t="s">
        <v>24</v>
      </c>
      <c r="AI170" s="41">
        <v>264</v>
      </c>
      <c r="AJ170" s="41">
        <v>160923</v>
      </c>
      <c r="AK170" s="42">
        <v>164.05361570400001</v>
      </c>
      <c r="AL170" s="42">
        <v>165.748861761</v>
      </c>
      <c r="AM170" s="43">
        <v>0.89532529299999997</v>
      </c>
    </row>
    <row r="171" spans="1:39" ht="15" customHeight="1">
      <c r="A171" s="36" t="s">
        <v>364</v>
      </c>
      <c r="B171" s="36" t="s">
        <v>365</v>
      </c>
      <c r="C171" s="37">
        <v>944</v>
      </c>
      <c r="D171" s="37">
        <v>182241</v>
      </c>
      <c r="E171" s="38">
        <v>517.99540169299996</v>
      </c>
      <c r="F171" s="38">
        <v>495.27593887500001</v>
      </c>
      <c r="G171" s="39">
        <v>0.99449133300000003</v>
      </c>
      <c r="H171" s="40" t="s">
        <v>24</v>
      </c>
      <c r="I171" s="41">
        <v>89</v>
      </c>
      <c r="J171" s="41">
        <v>91236</v>
      </c>
      <c r="K171" s="42">
        <v>97.549213030000004</v>
      </c>
      <c r="L171" s="42">
        <v>95.278726500999994</v>
      </c>
      <c r="M171" s="43">
        <v>0.827739734</v>
      </c>
      <c r="N171" s="44" t="s">
        <v>24</v>
      </c>
      <c r="O171" s="40" t="s">
        <v>24</v>
      </c>
      <c r="P171" s="37">
        <v>124</v>
      </c>
      <c r="Q171" s="37">
        <v>182241</v>
      </c>
      <c r="R171" s="38">
        <v>68.041768867000002</v>
      </c>
      <c r="S171" s="38">
        <v>62.666721518000003</v>
      </c>
      <c r="T171" s="39">
        <v>0.99522554299999999</v>
      </c>
      <c r="U171" s="40" t="s">
        <v>24</v>
      </c>
      <c r="V171" s="41">
        <v>69</v>
      </c>
      <c r="W171" s="41">
        <v>182241</v>
      </c>
      <c r="X171" s="42">
        <v>37.861952031000001</v>
      </c>
      <c r="Y171" s="42">
        <v>34.746720709999998</v>
      </c>
      <c r="Z171" s="43">
        <v>0.78159055</v>
      </c>
      <c r="AA171" s="44" t="s">
        <v>24</v>
      </c>
      <c r="AB171" s="40" t="s">
        <v>24</v>
      </c>
      <c r="AC171" s="37">
        <v>128</v>
      </c>
      <c r="AD171" s="37">
        <v>182241</v>
      </c>
      <c r="AE171" s="38">
        <v>70.236664636</v>
      </c>
      <c r="AF171" s="38">
        <v>67.039618908999998</v>
      </c>
      <c r="AG171" s="39">
        <v>1.37568651</v>
      </c>
      <c r="AH171" s="44" t="s">
        <v>24</v>
      </c>
      <c r="AI171" s="41">
        <v>121</v>
      </c>
      <c r="AJ171" s="41">
        <v>91005</v>
      </c>
      <c r="AK171" s="42">
        <v>132.959727488</v>
      </c>
      <c r="AL171" s="42">
        <v>143.624636622</v>
      </c>
      <c r="AM171" s="43">
        <v>0.77581691100000005</v>
      </c>
    </row>
    <row r="172" spans="1:39" ht="15" customHeight="1">
      <c r="A172" s="36" t="s">
        <v>366</v>
      </c>
      <c r="B172" s="36" t="s">
        <v>367</v>
      </c>
      <c r="C172" s="37">
        <v>1410</v>
      </c>
      <c r="D172" s="37">
        <v>254108</v>
      </c>
      <c r="E172" s="38">
        <v>554.88217608299999</v>
      </c>
      <c r="F172" s="38">
        <v>704.93281206100005</v>
      </c>
      <c r="G172" s="39">
        <v>1.4154727030000001</v>
      </c>
      <c r="H172" s="40" t="s">
        <v>24</v>
      </c>
      <c r="I172" s="41">
        <v>184</v>
      </c>
      <c r="J172" s="41">
        <v>127158</v>
      </c>
      <c r="K172" s="42">
        <v>144.70186696900001</v>
      </c>
      <c r="L172" s="42">
        <v>171.75845679299999</v>
      </c>
      <c r="M172" s="43">
        <v>1.4921620449999999</v>
      </c>
      <c r="N172" s="44" t="s">
        <v>24</v>
      </c>
      <c r="O172" s="40" t="s">
        <v>24</v>
      </c>
      <c r="P172" s="37">
        <v>152</v>
      </c>
      <c r="Q172" s="37">
        <v>254108</v>
      </c>
      <c r="R172" s="38">
        <v>59.817085648999999</v>
      </c>
      <c r="S172" s="38">
        <v>79.108191539000003</v>
      </c>
      <c r="T172" s="39">
        <v>1.2563365529999999</v>
      </c>
      <c r="U172" s="40" t="s">
        <v>24</v>
      </c>
      <c r="V172" s="41">
        <v>136</v>
      </c>
      <c r="W172" s="41">
        <v>254108</v>
      </c>
      <c r="X172" s="42">
        <v>53.520550317000001</v>
      </c>
      <c r="Y172" s="42">
        <v>73.636711825000006</v>
      </c>
      <c r="Z172" s="43">
        <v>1.656379563</v>
      </c>
      <c r="AA172" s="44" t="s">
        <v>24</v>
      </c>
      <c r="AB172" s="40" t="s">
        <v>24</v>
      </c>
      <c r="AC172" s="37">
        <v>144</v>
      </c>
      <c r="AD172" s="37">
        <v>254108</v>
      </c>
      <c r="AE172" s="38">
        <v>56.668817982999997</v>
      </c>
      <c r="AF172" s="38">
        <v>67.830963896</v>
      </c>
      <c r="AG172" s="39">
        <v>1.391925305</v>
      </c>
      <c r="AH172" s="44" t="s">
        <v>24</v>
      </c>
      <c r="AI172" s="41">
        <v>195</v>
      </c>
      <c r="AJ172" s="41">
        <v>126950</v>
      </c>
      <c r="AK172" s="42">
        <v>153.603781016</v>
      </c>
      <c r="AL172" s="42">
        <v>208.34477985800001</v>
      </c>
      <c r="AM172" s="43">
        <v>1.125415579</v>
      </c>
    </row>
    <row r="173" spans="1:39" ht="15" customHeight="1">
      <c r="A173" s="36" t="s">
        <v>368</v>
      </c>
      <c r="B173" s="36" t="s">
        <v>369</v>
      </c>
      <c r="C173" s="37">
        <v>954</v>
      </c>
      <c r="D173" s="37">
        <v>230903</v>
      </c>
      <c r="E173" s="38">
        <v>413.16050462700002</v>
      </c>
      <c r="F173" s="38">
        <v>452.59054219900003</v>
      </c>
      <c r="G173" s="39">
        <v>0.908781018</v>
      </c>
      <c r="H173" s="40" t="s">
        <v>24</v>
      </c>
      <c r="I173" s="41">
        <v>133</v>
      </c>
      <c r="J173" s="41">
        <v>115918</v>
      </c>
      <c r="K173" s="42">
        <v>114.736279094</v>
      </c>
      <c r="L173" s="42">
        <v>117.088909976</v>
      </c>
      <c r="M173" s="43">
        <v>1.0172170300000001</v>
      </c>
      <c r="N173" s="44" t="s">
        <v>24</v>
      </c>
      <c r="O173" s="40" t="s">
        <v>24</v>
      </c>
      <c r="P173" s="37">
        <v>113</v>
      </c>
      <c r="Q173" s="37">
        <v>230903</v>
      </c>
      <c r="R173" s="38">
        <v>48.938298766000003</v>
      </c>
      <c r="S173" s="38">
        <v>55.995666159000002</v>
      </c>
      <c r="T173" s="39">
        <v>0.88928088000000005</v>
      </c>
      <c r="U173" s="40" t="s">
        <v>24</v>
      </c>
      <c r="V173" s="41">
        <v>68</v>
      </c>
      <c r="W173" s="41">
        <v>230903</v>
      </c>
      <c r="X173" s="42">
        <v>29.449595718000001</v>
      </c>
      <c r="Y173" s="42">
        <v>34.193013667999999</v>
      </c>
      <c r="Z173" s="43">
        <v>0.76913549800000003</v>
      </c>
      <c r="AA173" s="44" t="s">
        <v>24</v>
      </c>
      <c r="AB173" s="40" t="s">
        <v>24</v>
      </c>
      <c r="AC173" s="37">
        <v>108</v>
      </c>
      <c r="AD173" s="37">
        <v>230903</v>
      </c>
      <c r="AE173" s="38">
        <v>46.772887316000002</v>
      </c>
      <c r="AF173" s="38">
        <v>49.879438757000003</v>
      </c>
      <c r="AG173" s="39">
        <v>1.023551031</v>
      </c>
      <c r="AH173" s="44" t="s">
        <v>24</v>
      </c>
      <c r="AI173" s="41">
        <v>137</v>
      </c>
      <c r="AJ173" s="41">
        <v>114985</v>
      </c>
      <c r="AK173" s="42">
        <v>119.145975562</v>
      </c>
      <c r="AL173" s="42">
        <v>139.242215703</v>
      </c>
      <c r="AM173" s="43">
        <v>0.75214439700000002</v>
      </c>
    </row>
    <row r="174" spans="1:39" ht="15" customHeight="1">
      <c r="A174" s="36" t="s">
        <v>370</v>
      </c>
      <c r="B174" s="36" t="s">
        <v>371</v>
      </c>
      <c r="C174" s="37">
        <v>726</v>
      </c>
      <c r="D174" s="37">
        <v>166155</v>
      </c>
      <c r="E174" s="38">
        <v>436.94141012900002</v>
      </c>
      <c r="F174" s="38">
        <v>451.54149334599998</v>
      </c>
      <c r="G174" s="39">
        <v>0.90667457600000001</v>
      </c>
      <c r="H174" s="40" t="s">
        <v>24</v>
      </c>
      <c r="I174" s="41">
        <v>101</v>
      </c>
      <c r="J174" s="41">
        <v>84966</v>
      </c>
      <c r="K174" s="42">
        <v>118.87107784299999</v>
      </c>
      <c r="L174" s="42">
        <v>111.485254165</v>
      </c>
      <c r="M174" s="43">
        <v>0.96853493000000002</v>
      </c>
      <c r="N174" s="44" t="s">
        <v>24</v>
      </c>
      <c r="O174" s="40" t="s">
        <v>24</v>
      </c>
      <c r="P174" s="37">
        <v>86</v>
      </c>
      <c r="Q174" s="37">
        <v>166155</v>
      </c>
      <c r="R174" s="38">
        <v>51.758899821999997</v>
      </c>
      <c r="S174" s="38">
        <v>54.719463529999999</v>
      </c>
      <c r="T174" s="39">
        <v>0.86901319399999999</v>
      </c>
      <c r="U174" s="40" t="s">
        <v>24</v>
      </c>
      <c r="V174" s="41">
        <v>47</v>
      </c>
      <c r="W174" s="41">
        <v>166155</v>
      </c>
      <c r="X174" s="42">
        <v>28.286840601000002</v>
      </c>
      <c r="Y174" s="42">
        <v>33.182566936999997</v>
      </c>
      <c r="Z174" s="43">
        <v>0.74640657300000002</v>
      </c>
      <c r="AA174" s="44" t="s">
        <v>24</v>
      </c>
      <c r="AB174" s="40" t="s">
        <v>24</v>
      </c>
      <c r="AC174" s="37">
        <v>96</v>
      </c>
      <c r="AD174" s="37">
        <v>166155</v>
      </c>
      <c r="AE174" s="38">
        <v>57.777376545999999</v>
      </c>
      <c r="AF174" s="38">
        <v>59.594456973</v>
      </c>
      <c r="AG174" s="39">
        <v>1.2229080640000001</v>
      </c>
      <c r="AH174" s="44" t="s">
        <v>24</v>
      </c>
      <c r="AI174" s="41">
        <v>127</v>
      </c>
      <c r="AJ174" s="41">
        <v>81189</v>
      </c>
      <c r="AK174" s="42">
        <v>156.425131483</v>
      </c>
      <c r="AL174" s="42">
        <v>163.56841482499999</v>
      </c>
      <c r="AM174" s="43">
        <v>0.88354717800000004</v>
      </c>
    </row>
    <row r="175" spans="1:39" ht="15" customHeight="1">
      <c r="A175" s="36" t="s">
        <v>372</v>
      </c>
      <c r="B175" s="36" t="s">
        <v>373</v>
      </c>
      <c r="C175" s="37">
        <v>977</v>
      </c>
      <c r="D175" s="37">
        <v>217659</v>
      </c>
      <c r="E175" s="38">
        <v>448.86726485000003</v>
      </c>
      <c r="F175" s="38">
        <v>430.50641249400002</v>
      </c>
      <c r="G175" s="39">
        <v>0.86443709999999996</v>
      </c>
      <c r="H175" s="40" t="s">
        <v>24</v>
      </c>
      <c r="I175" s="41">
        <v>140</v>
      </c>
      <c r="J175" s="41">
        <v>110683</v>
      </c>
      <c r="K175" s="42">
        <v>126.48735578199999</v>
      </c>
      <c r="L175" s="42">
        <v>111.969075593</v>
      </c>
      <c r="M175" s="43">
        <v>0.97273815799999996</v>
      </c>
      <c r="N175" s="44" t="s">
        <v>24</v>
      </c>
      <c r="O175" s="40" t="s">
        <v>24</v>
      </c>
      <c r="P175" s="37">
        <v>113</v>
      </c>
      <c r="Q175" s="37">
        <v>217659</v>
      </c>
      <c r="R175" s="38">
        <v>51.916070550999997</v>
      </c>
      <c r="S175" s="38">
        <v>50.630131886999997</v>
      </c>
      <c r="T175" s="39">
        <v>0.80406951699999996</v>
      </c>
      <c r="U175" s="40" t="s">
        <v>24</v>
      </c>
      <c r="V175" s="41">
        <v>56</v>
      </c>
      <c r="W175" s="41">
        <v>217659</v>
      </c>
      <c r="X175" s="42">
        <v>25.728318149</v>
      </c>
      <c r="Y175" s="42">
        <v>26.223385059000002</v>
      </c>
      <c r="Z175" s="43">
        <v>0.58986717399999999</v>
      </c>
      <c r="AA175" s="44" t="s">
        <v>24</v>
      </c>
      <c r="AB175" s="40" t="s">
        <v>24</v>
      </c>
      <c r="AC175" s="37">
        <v>148</v>
      </c>
      <c r="AD175" s="37">
        <v>217659</v>
      </c>
      <c r="AE175" s="38">
        <v>67.996269393999995</v>
      </c>
      <c r="AF175" s="38">
        <v>64.498385131999996</v>
      </c>
      <c r="AG175" s="39">
        <v>1.3235391219999999</v>
      </c>
      <c r="AH175" s="44" t="s">
        <v>24</v>
      </c>
      <c r="AI175" s="41">
        <v>195</v>
      </c>
      <c r="AJ175" s="41">
        <v>106976</v>
      </c>
      <c r="AK175" s="42">
        <v>182.283876757</v>
      </c>
      <c r="AL175" s="42">
        <v>174.709658905</v>
      </c>
      <c r="AM175" s="43">
        <v>0.943728813</v>
      </c>
    </row>
    <row r="176" spans="1:39" ht="15" customHeight="1">
      <c r="A176" s="36" t="s">
        <v>374</v>
      </c>
      <c r="B176" s="36" t="s">
        <v>375</v>
      </c>
      <c r="C176" s="37">
        <v>1131</v>
      </c>
      <c r="D176" s="37">
        <v>240334</v>
      </c>
      <c r="E176" s="38">
        <v>470.59508850200001</v>
      </c>
      <c r="F176" s="38">
        <v>540.98468824899999</v>
      </c>
      <c r="G176" s="39">
        <v>1.0862724020000001</v>
      </c>
      <c r="H176" s="40" t="s">
        <v>24</v>
      </c>
      <c r="I176" s="41">
        <v>153</v>
      </c>
      <c r="J176" s="41">
        <v>122212</v>
      </c>
      <c r="K176" s="42">
        <v>125.19228880999999</v>
      </c>
      <c r="L176" s="42">
        <v>142.15060508299999</v>
      </c>
      <c r="M176" s="43">
        <v>1.234942032</v>
      </c>
      <c r="N176" s="44" t="s">
        <v>24</v>
      </c>
      <c r="O176" s="40" t="s">
        <v>24</v>
      </c>
      <c r="P176" s="37">
        <v>136</v>
      </c>
      <c r="Q176" s="37">
        <v>240334</v>
      </c>
      <c r="R176" s="38">
        <v>56.587915150999997</v>
      </c>
      <c r="S176" s="38">
        <v>66.001435290000003</v>
      </c>
      <c r="T176" s="39">
        <v>1.0481849489999999</v>
      </c>
      <c r="U176" s="40" t="s">
        <v>24</v>
      </c>
      <c r="V176" s="41">
        <v>74</v>
      </c>
      <c r="W176" s="41">
        <v>240334</v>
      </c>
      <c r="X176" s="42">
        <v>30.790483244000001</v>
      </c>
      <c r="Y176" s="42">
        <v>34.440065503</v>
      </c>
      <c r="Z176" s="43">
        <v>0.77469266699999995</v>
      </c>
      <c r="AA176" s="44" t="s">
        <v>24</v>
      </c>
      <c r="AB176" s="40" t="s">
        <v>24</v>
      </c>
      <c r="AC176" s="37">
        <v>154</v>
      </c>
      <c r="AD176" s="37">
        <v>240334</v>
      </c>
      <c r="AE176" s="38">
        <v>64.077492156999995</v>
      </c>
      <c r="AF176" s="38">
        <v>73.207444078999998</v>
      </c>
      <c r="AG176" s="39">
        <v>1.5022533680000001</v>
      </c>
      <c r="AH176" s="44" t="s">
        <v>24</v>
      </c>
      <c r="AI176" s="41">
        <v>199</v>
      </c>
      <c r="AJ176" s="41">
        <v>118122</v>
      </c>
      <c r="AK176" s="42">
        <v>168.46988706600001</v>
      </c>
      <c r="AL176" s="42">
        <v>217.61364839000001</v>
      </c>
      <c r="AM176" s="43">
        <v>1.1754832070000001</v>
      </c>
    </row>
    <row r="177" spans="1:39" ht="15" customHeight="1">
      <c r="A177" s="36" t="s">
        <v>376</v>
      </c>
      <c r="B177" s="36" t="s">
        <v>377</v>
      </c>
      <c r="C177" s="37">
        <v>1383</v>
      </c>
      <c r="D177" s="37">
        <v>236367</v>
      </c>
      <c r="E177" s="38">
        <v>585.10705809199999</v>
      </c>
      <c r="F177" s="38">
        <v>590.97097062800003</v>
      </c>
      <c r="G177" s="39">
        <v>1.186642561</v>
      </c>
      <c r="H177" s="40" t="s">
        <v>24</v>
      </c>
      <c r="I177" s="41">
        <v>183</v>
      </c>
      <c r="J177" s="41">
        <v>119836</v>
      </c>
      <c r="K177" s="42">
        <v>152.70870189300001</v>
      </c>
      <c r="L177" s="42">
        <v>147.235375076</v>
      </c>
      <c r="M177" s="43">
        <v>1.27911628</v>
      </c>
      <c r="N177" s="44" t="s">
        <v>24</v>
      </c>
      <c r="O177" s="40" t="s">
        <v>24</v>
      </c>
      <c r="P177" s="37">
        <v>167</v>
      </c>
      <c r="Q177" s="37">
        <v>236367</v>
      </c>
      <c r="R177" s="38">
        <v>70.652840710000007</v>
      </c>
      <c r="S177" s="38">
        <v>73.051851592999995</v>
      </c>
      <c r="T177" s="39">
        <v>1.160154336</v>
      </c>
      <c r="U177" s="40" t="s">
        <v>24</v>
      </c>
      <c r="V177" s="41">
        <v>92</v>
      </c>
      <c r="W177" s="41">
        <v>236367</v>
      </c>
      <c r="X177" s="42">
        <v>38.922523026</v>
      </c>
      <c r="Y177" s="42">
        <v>39.026760895000002</v>
      </c>
      <c r="Z177" s="43">
        <v>0.87786550399999996</v>
      </c>
      <c r="AA177" s="44" t="s">
        <v>24</v>
      </c>
      <c r="AB177" s="40" t="s">
        <v>24</v>
      </c>
      <c r="AC177" s="37">
        <v>184</v>
      </c>
      <c r="AD177" s="37">
        <v>236367</v>
      </c>
      <c r="AE177" s="38">
        <v>77.845046050999997</v>
      </c>
      <c r="AF177" s="38">
        <v>77.226307770999995</v>
      </c>
      <c r="AG177" s="39">
        <v>1.5847224609999999</v>
      </c>
      <c r="AH177" s="44" t="s">
        <v>24</v>
      </c>
      <c r="AI177" s="41">
        <v>231</v>
      </c>
      <c r="AJ177" s="41">
        <v>116531</v>
      </c>
      <c r="AK177" s="42">
        <v>198.230513769</v>
      </c>
      <c r="AL177" s="42">
        <v>224.40564348000001</v>
      </c>
      <c r="AM177" s="43">
        <v>1.2121715129999999</v>
      </c>
    </row>
    <row r="178" spans="1:39" ht="15" customHeight="1">
      <c r="A178" s="36" t="s">
        <v>378</v>
      </c>
      <c r="B178" s="36" t="s">
        <v>379</v>
      </c>
      <c r="C178" s="37">
        <v>1151</v>
      </c>
      <c r="D178" s="37">
        <v>287111</v>
      </c>
      <c r="E178" s="38">
        <v>400.89024802300003</v>
      </c>
      <c r="F178" s="38">
        <v>468.78766001399998</v>
      </c>
      <c r="G178" s="39">
        <v>0.94130408600000004</v>
      </c>
      <c r="H178" s="40" t="s">
        <v>24</v>
      </c>
      <c r="I178" s="41">
        <v>152</v>
      </c>
      <c r="J178" s="41">
        <v>136270</v>
      </c>
      <c r="K178" s="42">
        <v>111.543259705</v>
      </c>
      <c r="L178" s="42">
        <v>127.73358795</v>
      </c>
      <c r="M178" s="43">
        <v>1.1096933179999999</v>
      </c>
      <c r="N178" s="44" t="s">
        <v>24</v>
      </c>
      <c r="O178" s="40" t="s">
        <v>24</v>
      </c>
      <c r="P178" s="37">
        <v>122</v>
      </c>
      <c r="Q178" s="37">
        <v>287111</v>
      </c>
      <c r="R178" s="38">
        <v>42.492276506000003</v>
      </c>
      <c r="S178" s="38">
        <v>51.876078819999996</v>
      </c>
      <c r="T178" s="39">
        <v>0.82385670499999997</v>
      </c>
      <c r="U178" s="40" t="s">
        <v>24</v>
      </c>
      <c r="V178" s="41">
        <v>90</v>
      </c>
      <c r="W178" s="41">
        <v>287111</v>
      </c>
      <c r="X178" s="42">
        <v>31.346761356999998</v>
      </c>
      <c r="Y178" s="42">
        <v>39.609072304000001</v>
      </c>
      <c r="Z178" s="43">
        <v>0.89096398099999996</v>
      </c>
      <c r="AA178" s="44" t="s">
        <v>24</v>
      </c>
      <c r="AB178" s="40" t="s">
        <v>24</v>
      </c>
      <c r="AC178" s="37">
        <v>138</v>
      </c>
      <c r="AD178" s="37">
        <v>287111</v>
      </c>
      <c r="AE178" s="38">
        <v>48.065034081</v>
      </c>
      <c r="AF178" s="38">
        <v>50.638791413</v>
      </c>
      <c r="AG178" s="39">
        <v>1.0391333270000001</v>
      </c>
      <c r="AH178" s="44" t="s">
        <v>24</v>
      </c>
      <c r="AI178" s="41">
        <v>175</v>
      </c>
      <c r="AJ178" s="41">
        <v>150841</v>
      </c>
      <c r="AK178" s="42">
        <v>116.016202491</v>
      </c>
      <c r="AL178" s="42">
        <v>144.183437277</v>
      </c>
      <c r="AM178" s="43">
        <v>0.77883538299999999</v>
      </c>
    </row>
    <row r="179" spans="1:39" ht="15" customHeight="1">
      <c r="A179" s="36" t="s">
        <v>380</v>
      </c>
      <c r="B179" s="36" t="s">
        <v>381</v>
      </c>
      <c r="C179" s="37">
        <v>755</v>
      </c>
      <c r="D179" s="37">
        <v>186076</v>
      </c>
      <c r="E179" s="38">
        <v>405.74818891199999</v>
      </c>
      <c r="F179" s="38">
        <v>516.09450824600003</v>
      </c>
      <c r="G179" s="39">
        <v>1.036294064</v>
      </c>
      <c r="H179" s="40" t="s">
        <v>24</v>
      </c>
      <c r="I179" s="41">
        <v>87</v>
      </c>
      <c r="J179" s="41">
        <v>92670</v>
      </c>
      <c r="K179" s="42">
        <v>93.881515053000001</v>
      </c>
      <c r="L179" s="42">
        <v>110.476131094</v>
      </c>
      <c r="M179" s="43">
        <v>0.95976811100000003</v>
      </c>
      <c r="N179" s="44" t="s">
        <v>24</v>
      </c>
      <c r="O179" s="40" t="s">
        <v>24</v>
      </c>
      <c r="P179" s="37">
        <v>84</v>
      </c>
      <c r="Q179" s="37">
        <v>186076</v>
      </c>
      <c r="R179" s="38">
        <v>45.142844859</v>
      </c>
      <c r="S179" s="38">
        <v>60.148785091999997</v>
      </c>
      <c r="T179" s="39">
        <v>0.95523757799999998</v>
      </c>
      <c r="U179" s="40" t="s">
        <v>24</v>
      </c>
      <c r="V179" s="41">
        <v>68</v>
      </c>
      <c r="W179" s="41">
        <v>186076</v>
      </c>
      <c r="X179" s="42">
        <v>36.544207743000001</v>
      </c>
      <c r="Y179" s="42">
        <v>51.893250807000001</v>
      </c>
      <c r="Z179" s="43">
        <v>1.1672835189999999</v>
      </c>
      <c r="AA179" s="44" t="s">
        <v>24</v>
      </c>
      <c r="AB179" s="40" t="s">
        <v>24</v>
      </c>
      <c r="AC179" s="37">
        <v>95</v>
      </c>
      <c r="AD179" s="37">
        <v>186076</v>
      </c>
      <c r="AE179" s="38">
        <v>51.054407875999999</v>
      </c>
      <c r="AF179" s="38">
        <v>56.970240023000002</v>
      </c>
      <c r="AG179" s="39">
        <v>1.1690578190000001</v>
      </c>
      <c r="AH179" s="44" t="s">
        <v>24</v>
      </c>
      <c r="AI179" s="41">
        <v>103</v>
      </c>
      <c r="AJ179" s="41">
        <v>93406</v>
      </c>
      <c r="AK179" s="42">
        <v>110.271288782</v>
      </c>
      <c r="AL179" s="42">
        <v>160.79931870600001</v>
      </c>
      <c r="AM179" s="43">
        <v>0.86858935699999995</v>
      </c>
    </row>
    <row r="180" spans="1:39" ht="15" customHeight="1">
      <c r="A180" s="36" t="s">
        <v>382</v>
      </c>
      <c r="B180" s="36" t="s">
        <v>383</v>
      </c>
      <c r="C180" s="37">
        <v>1759</v>
      </c>
      <c r="D180" s="37">
        <v>374794</v>
      </c>
      <c r="E180" s="38">
        <v>469.32448224900003</v>
      </c>
      <c r="F180" s="38">
        <v>523.18908982599999</v>
      </c>
      <c r="G180" s="39">
        <v>1.0505396579999999</v>
      </c>
      <c r="H180" s="40" t="s">
        <v>24</v>
      </c>
      <c r="I180" s="41">
        <v>243</v>
      </c>
      <c r="J180" s="41">
        <v>189754</v>
      </c>
      <c r="K180" s="42">
        <v>128.060541543</v>
      </c>
      <c r="L180" s="42">
        <v>136.27128291599999</v>
      </c>
      <c r="M180" s="43">
        <v>1.1838650630000001</v>
      </c>
      <c r="N180" s="44" t="s">
        <v>24</v>
      </c>
      <c r="O180" s="40" t="s">
        <v>24</v>
      </c>
      <c r="P180" s="37">
        <v>187</v>
      </c>
      <c r="Q180" s="37">
        <v>374794</v>
      </c>
      <c r="R180" s="38">
        <v>49.894075145000002</v>
      </c>
      <c r="S180" s="38">
        <v>56.665590682999998</v>
      </c>
      <c r="T180" s="39">
        <v>0.89992011500000002</v>
      </c>
      <c r="U180" s="40" t="s">
        <v>24</v>
      </c>
      <c r="V180" s="41">
        <v>139</v>
      </c>
      <c r="W180" s="41">
        <v>374794</v>
      </c>
      <c r="X180" s="42">
        <v>37.087039814000001</v>
      </c>
      <c r="Y180" s="42">
        <v>43.812550522000002</v>
      </c>
      <c r="Z180" s="43">
        <v>0.98551675500000002</v>
      </c>
      <c r="AA180" s="44" t="s">
        <v>24</v>
      </c>
      <c r="AB180" s="40" t="s">
        <v>24</v>
      </c>
      <c r="AC180" s="37">
        <v>260</v>
      </c>
      <c r="AD180" s="37">
        <v>374794</v>
      </c>
      <c r="AE180" s="38">
        <v>69.371441378</v>
      </c>
      <c r="AF180" s="38">
        <v>73.685288306000004</v>
      </c>
      <c r="AG180" s="39">
        <v>1.51205897</v>
      </c>
      <c r="AH180" s="44" t="s">
        <v>24</v>
      </c>
      <c r="AI180" s="41">
        <v>261</v>
      </c>
      <c r="AJ180" s="41">
        <v>185040</v>
      </c>
      <c r="AK180" s="42">
        <v>141.05058365799999</v>
      </c>
      <c r="AL180" s="42">
        <v>174.322334219</v>
      </c>
      <c r="AM180" s="43">
        <v>0.94163660199999999</v>
      </c>
    </row>
    <row r="181" spans="1:39" ht="15" customHeight="1">
      <c r="A181" s="36" t="s">
        <v>384</v>
      </c>
      <c r="B181" s="36" t="s">
        <v>385</v>
      </c>
      <c r="C181" s="37">
        <v>1121</v>
      </c>
      <c r="D181" s="37">
        <v>272004</v>
      </c>
      <c r="E181" s="38">
        <v>412.12629226000001</v>
      </c>
      <c r="F181" s="38">
        <v>516.62647607199995</v>
      </c>
      <c r="G181" s="39">
        <v>1.0373622309999999</v>
      </c>
      <c r="H181" s="40" t="s">
        <v>24</v>
      </c>
      <c r="I181" s="41">
        <v>167</v>
      </c>
      <c r="J181" s="41">
        <v>137913</v>
      </c>
      <c r="K181" s="42">
        <v>121.09083262599999</v>
      </c>
      <c r="L181" s="42">
        <v>142.31618051500001</v>
      </c>
      <c r="M181" s="43">
        <v>1.2363804780000001</v>
      </c>
      <c r="N181" s="44" t="s">
        <v>24</v>
      </c>
      <c r="O181" s="40" t="s">
        <v>24</v>
      </c>
      <c r="P181" s="37">
        <v>149</v>
      </c>
      <c r="Q181" s="37">
        <v>272004</v>
      </c>
      <c r="R181" s="38">
        <v>54.778606197000002</v>
      </c>
      <c r="S181" s="38">
        <v>74.206583456999994</v>
      </c>
      <c r="T181" s="39">
        <v>1.1784929150000001</v>
      </c>
      <c r="U181" s="40" t="s">
        <v>24</v>
      </c>
      <c r="V181" s="41">
        <v>65</v>
      </c>
      <c r="W181" s="41">
        <v>272004</v>
      </c>
      <c r="X181" s="42">
        <v>23.896707401</v>
      </c>
      <c r="Y181" s="42">
        <v>31.423602679999998</v>
      </c>
      <c r="Z181" s="43">
        <v>0.70684054200000002</v>
      </c>
      <c r="AA181" s="44" t="s">
        <v>24</v>
      </c>
      <c r="AB181" s="40" t="s">
        <v>24</v>
      </c>
      <c r="AC181" s="37">
        <v>152</v>
      </c>
      <c r="AD181" s="37">
        <v>272004</v>
      </c>
      <c r="AE181" s="38">
        <v>55.881531154000001</v>
      </c>
      <c r="AF181" s="38">
        <v>67.660967747000001</v>
      </c>
      <c r="AG181" s="39">
        <v>1.388436899</v>
      </c>
      <c r="AH181" s="44" t="s">
        <v>24</v>
      </c>
      <c r="AI181" s="41">
        <v>192</v>
      </c>
      <c r="AJ181" s="41">
        <v>134091</v>
      </c>
      <c r="AK181" s="42">
        <v>143.18634360199999</v>
      </c>
      <c r="AL181" s="42">
        <v>197.04340474200001</v>
      </c>
      <c r="AM181" s="43">
        <v>1.0643689629999999</v>
      </c>
    </row>
    <row r="182" spans="1:39" ht="15" customHeight="1">
      <c r="A182" s="36" t="s">
        <v>386</v>
      </c>
      <c r="B182" s="36" t="s">
        <v>387</v>
      </c>
      <c r="C182" s="37">
        <v>1201</v>
      </c>
      <c r="D182" s="37">
        <v>222062</v>
      </c>
      <c r="E182" s="38">
        <v>540.83994560099995</v>
      </c>
      <c r="F182" s="38">
        <v>658.86877799900003</v>
      </c>
      <c r="G182" s="39">
        <v>1.322978239</v>
      </c>
      <c r="H182" s="40" t="s">
        <v>24</v>
      </c>
      <c r="I182" s="41">
        <v>188</v>
      </c>
      <c r="J182" s="41">
        <v>111797</v>
      </c>
      <c r="K182" s="42">
        <v>168.16193636700001</v>
      </c>
      <c r="L182" s="42">
        <v>178.11105970899999</v>
      </c>
      <c r="M182" s="43">
        <v>1.5473506690000001</v>
      </c>
      <c r="N182" s="44" t="s">
        <v>24</v>
      </c>
      <c r="O182" s="40" t="s">
        <v>24</v>
      </c>
      <c r="P182" s="37">
        <v>156</v>
      </c>
      <c r="Q182" s="37">
        <v>222062</v>
      </c>
      <c r="R182" s="38">
        <v>70.250650719000006</v>
      </c>
      <c r="S182" s="38">
        <v>93.119438436999999</v>
      </c>
      <c r="T182" s="39">
        <v>1.4788525939999999</v>
      </c>
      <c r="U182" s="40" t="s">
        <v>24</v>
      </c>
      <c r="V182" s="41">
        <v>72</v>
      </c>
      <c r="W182" s="41">
        <v>222062</v>
      </c>
      <c r="X182" s="42">
        <v>32.423377254999998</v>
      </c>
      <c r="Y182" s="42">
        <v>44.800880061000001</v>
      </c>
      <c r="Z182" s="43">
        <v>1.0077481779999999</v>
      </c>
      <c r="AA182" s="44" t="s">
        <v>24</v>
      </c>
      <c r="AB182" s="40" t="s">
        <v>24</v>
      </c>
      <c r="AC182" s="37">
        <v>175</v>
      </c>
      <c r="AD182" s="37">
        <v>222062</v>
      </c>
      <c r="AE182" s="38">
        <v>78.806819716999996</v>
      </c>
      <c r="AF182" s="38">
        <v>88.023078877000003</v>
      </c>
      <c r="AG182" s="39">
        <v>1.8062776039999999</v>
      </c>
      <c r="AH182" s="44" t="s">
        <v>24</v>
      </c>
      <c r="AI182" s="41">
        <v>176</v>
      </c>
      <c r="AJ182" s="41">
        <v>110265</v>
      </c>
      <c r="AK182" s="42">
        <v>159.615471818</v>
      </c>
      <c r="AL182" s="42">
        <v>193.86694145199999</v>
      </c>
      <c r="AM182" s="43">
        <v>1.047210668</v>
      </c>
    </row>
    <row r="183" spans="1:39" ht="15" customHeight="1">
      <c r="A183" s="36" t="s">
        <v>388</v>
      </c>
      <c r="B183" s="36" t="s">
        <v>389</v>
      </c>
      <c r="C183" s="37">
        <v>1896</v>
      </c>
      <c r="D183" s="37">
        <v>463928</v>
      </c>
      <c r="E183" s="38">
        <v>408.68410615400001</v>
      </c>
      <c r="F183" s="38">
        <v>466.87274148900002</v>
      </c>
      <c r="G183" s="39">
        <v>0.93745901799999998</v>
      </c>
      <c r="H183" s="40" t="s">
        <v>24</v>
      </c>
      <c r="I183" s="41">
        <v>241</v>
      </c>
      <c r="J183" s="41">
        <v>230763</v>
      </c>
      <c r="K183" s="42">
        <v>104.436153109</v>
      </c>
      <c r="L183" s="42">
        <v>112.568827688</v>
      </c>
      <c r="M183" s="43">
        <v>0.97794853999999998</v>
      </c>
      <c r="N183" s="44" t="s">
        <v>24</v>
      </c>
      <c r="O183" s="40" t="s">
        <v>24</v>
      </c>
      <c r="P183" s="37">
        <v>239</v>
      </c>
      <c r="Q183" s="37">
        <v>463928</v>
      </c>
      <c r="R183" s="38">
        <v>51.516614646999997</v>
      </c>
      <c r="S183" s="38">
        <v>61.237382738999997</v>
      </c>
      <c r="T183" s="39">
        <v>0.97252586399999996</v>
      </c>
      <c r="U183" s="40" t="s">
        <v>24</v>
      </c>
      <c r="V183" s="41">
        <v>192</v>
      </c>
      <c r="W183" s="41">
        <v>463928</v>
      </c>
      <c r="X183" s="42">
        <v>41.385732269000002</v>
      </c>
      <c r="Y183" s="42">
        <v>50.617839969000002</v>
      </c>
      <c r="Z183" s="43">
        <v>1.1385945079999999</v>
      </c>
      <c r="AA183" s="44" t="s">
        <v>24</v>
      </c>
      <c r="AB183" s="40" t="s">
        <v>24</v>
      </c>
      <c r="AC183" s="37">
        <v>217</v>
      </c>
      <c r="AD183" s="37">
        <v>463928</v>
      </c>
      <c r="AE183" s="38">
        <v>46.774499491</v>
      </c>
      <c r="AF183" s="38">
        <v>51.997141413999998</v>
      </c>
      <c r="AG183" s="39">
        <v>1.067007349</v>
      </c>
      <c r="AH183" s="44" t="s">
        <v>24</v>
      </c>
      <c r="AI183" s="41">
        <v>257</v>
      </c>
      <c r="AJ183" s="41">
        <v>233165</v>
      </c>
      <c r="AK183" s="42">
        <v>110.22237471299999</v>
      </c>
      <c r="AL183" s="42">
        <v>130.36271754000001</v>
      </c>
      <c r="AM183" s="43">
        <v>0.70418002899999999</v>
      </c>
    </row>
    <row r="184" spans="1:39" ht="15" customHeight="1">
      <c r="A184" s="36" t="s">
        <v>390</v>
      </c>
      <c r="B184" s="36" t="s">
        <v>391</v>
      </c>
      <c r="C184" s="37">
        <v>1221</v>
      </c>
      <c r="D184" s="37">
        <v>174559</v>
      </c>
      <c r="E184" s="38">
        <v>699.47696767299999</v>
      </c>
      <c r="F184" s="38">
        <v>620.66139769500001</v>
      </c>
      <c r="G184" s="39">
        <v>1.2462595750000001</v>
      </c>
      <c r="H184" s="40" t="s">
        <v>24</v>
      </c>
      <c r="I184" s="41">
        <v>146</v>
      </c>
      <c r="J184" s="41">
        <v>84265</v>
      </c>
      <c r="K184" s="42">
        <v>173.26292054800001</v>
      </c>
      <c r="L184" s="42">
        <v>152.641606204</v>
      </c>
      <c r="M184" s="43">
        <v>1.3260832419999999</v>
      </c>
      <c r="N184" s="44" t="s">
        <v>24</v>
      </c>
      <c r="O184" s="40" t="s">
        <v>24</v>
      </c>
      <c r="P184" s="37">
        <v>194</v>
      </c>
      <c r="Q184" s="37">
        <v>174559</v>
      </c>
      <c r="R184" s="38">
        <v>111.13720862300001</v>
      </c>
      <c r="S184" s="38">
        <v>97.044769521000006</v>
      </c>
      <c r="T184" s="39">
        <v>1.541191738</v>
      </c>
      <c r="U184" s="40" t="s">
        <v>24</v>
      </c>
      <c r="V184" s="41">
        <v>126</v>
      </c>
      <c r="W184" s="41">
        <v>174559</v>
      </c>
      <c r="X184" s="42">
        <v>72.181898383999993</v>
      </c>
      <c r="Y184" s="42">
        <v>63.603563626000003</v>
      </c>
      <c r="Z184" s="43">
        <v>1.430694559</v>
      </c>
      <c r="AA184" s="44" t="s">
        <v>24</v>
      </c>
      <c r="AB184" s="40" t="s">
        <v>24</v>
      </c>
      <c r="AC184" s="37">
        <v>127</v>
      </c>
      <c r="AD184" s="37">
        <v>174559</v>
      </c>
      <c r="AE184" s="38">
        <v>72.754770593000003</v>
      </c>
      <c r="AF184" s="38">
        <v>65.923168486999998</v>
      </c>
      <c r="AG184" s="39">
        <v>1.352776389</v>
      </c>
      <c r="AH184" s="44" t="s">
        <v>24</v>
      </c>
      <c r="AI184" s="41">
        <v>170</v>
      </c>
      <c r="AJ184" s="41">
        <v>90294</v>
      </c>
      <c r="AK184" s="42">
        <v>188.27386094299999</v>
      </c>
      <c r="AL184" s="42">
        <v>159.324666595</v>
      </c>
      <c r="AM184" s="43">
        <v>0.860623731</v>
      </c>
    </row>
    <row r="185" spans="1:39" ht="15" customHeight="1">
      <c r="A185" s="36" t="s">
        <v>392</v>
      </c>
      <c r="B185" s="36" t="s">
        <v>393</v>
      </c>
      <c r="C185" s="37">
        <v>269</v>
      </c>
      <c r="D185" s="37">
        <v>54217</v>
      </c>
      <c r="E185" s="38">
        <v>496.15434273400001</v>
      </c>
      <c r="F185" s="38">
        <v>475.58349495300001</v>
      </c>
      <c r="G185" s="39">
        <v>0.95494981099999998</v>
      </c>
      <c r="H185" s="40" t="s">
        <v>24</v>
      </c>
      <c r="I185" s="41">
        <v>28</v>
      </c>
      <c r="J185" s="41">
        <v>26028</v>
      </c>
      <c r="K185" s="42">
        <v>107.576456124</v>
      </c>
      <c r="L185" s="42">
        <v>94.792803913</v>
      </c>
      <c r="M185" s="43">
        <v>0.82351825199999995</v>
      </c>
      <c r="N185" s="44" t="s">
        <v>24</v>
      </c>
      <c r="O185" s="40" t="s">
        <v>24</v>
      </c>
      <c r="P185" s="37">
        <v>36</v>
      </c>
      <c r="Q185" s="37">
        <v>54217</v>
      </c>
      <c r="R185" s="38">
        <v>66.399837688999995</v>
      </c>
      <c r="S185" s="38">
        <v>69.232851139000005</v>
      </c>
      <c r="T185" s="39">
        <v>1.099503855</v>
      </c>
      <c r="U185" s="40" t="s">
        <v>24</v>
      </c>
      <c r="V185" s="41">
        <v>24</v>
      </c>
      <c r="W185" s="41">
        <v>54217</v>
      </c>
      <c r="X185" s="42">
        <v>44.266558459999999</v>
      </c>
      <c r="Y185" s="42">
        <v>41.191702644999999</v>
      </c>
      <c r="Z185" s="43">
        <v>0.92656356799999995</v>
      </c>
      <c r="AA185" s="44" t="s">
        <v>24</v>
      </c>
      <c r="AB185" s="40" t="s">
        <v>24</v>
      </c>
      <c r="AC185" s="37">
        <v>30</v>
      </c>
      <c r="AD185" s="37">
        <v>54217</v>
      </c>
      <c r="AE185" s="38">
        <v>55.333198074000002</v>
      </c>
      <c r="AF185" s="38">
        <v>55.332755055</v>
      </c>
      <c r="AG185" s="39">
        <v>1.135455809</v>
      </c>
      <c r="AH185" s="44" t="s">
        <v>24</v>
      </c>
      <c r="AI185" s="41">
        <v>47</v>
      </c>
      <c r="AJ185" s="41">
        <v>28189</v>
      </c>
      <c r="AK185" s="42">
        <v>166.731703856</v>
      </c>
      <c r="AL185" s="42">
        <v>157.20681639599999</v>
      </c>
      <c r="AM185" s="43">
        <v>0.84918374399999996</v>
      </c>
    </row>
    <row r="186" spans="1:39" ht="15" customHeight="1">
      <c r="A186" s="36" t="s">
        <v>394</v>
      </c>
      <c r="B186" s="36" t="s">
        <v>395</v>
      </c>
      <c r="C186" s="37">
        <v>592</v>
      </c>
      <c r="D186" s="37">
        <v>189115</v>
      </c>
      <c r="E186" s="38">
        <v>313.03704095400002</v>
      </c>
      <c r="F186" s="38">
        <v>248.384502516</v>
      </c>
      <c r="G186" s="39">
        <v>0.49874467099999997</v>
      </c>
      <c r="H186" s="40" t="s">
        <v>24</v>
      </c>
      <c r="I186" s="41">
        <v>60</v>
      </c>
      <c r="J186" s="41">
        <v>94911</v>
      </c>
      <c r="K186" s="42">
        <v>63.217119195999999</v>
      </c>
      <c r="L186" s="42">
        <v>50.528331194000003</v>
      </c>
      <c r="M186" s="43">
        <v>0.43896795199999999</v>
      </c>
      <c r="N186" s="44" t="s">
        <v>24</v>
      </c>
      <c r="O186" s="40" t="s">
        <v>24</v>
      </c>
      <c r="P186" s="37">
        <v>104</v>
      </c>
      <c r="Q186" s="37">
        <v>189115</v>
      </c>
      <c r="R186" s="38">
        <v>54.992993681000002</v>
      </c>
      <c r="S186" s="38">
        <v>42.453058775000002</v>
      </c>
      <c r="T186" s="39">
        <v>0.67420741699999998</v>
      </c>
      <c r="U186" s="40" t="s">
        <v>24</v>
      </c>
      <c r="V186" s="41">
        <v>49</v>
      </c>
      <c r="W186" s="41">
        <v>189115</v>
      </c>
      <c r="X186" s="42">
        <v>25.910160483999999</v>
      </c>
      <c r="Y186" s="42">
        <v>20.133436280000002</v>
      </c>
      <c r="Z186" s="43">
        <v>0.45288024900000001</v>
      </c>
      <c r="AA186" s="44" t="s">
        <v>24</v>
      </c>
      <c r="AB186" s="40" t="s">
        <v>24</v>
      </c>
      <c r="AC186" s="37">
        <v>73</v>
      </c>
      <c r="AD186" s="37">
        <v>189115</v>
      </c>
      <c r="AE186" s="38">
        <v>38.600851333999998</v>
      </c>
      <c r="AF186" s="38">
        <v>32.703026995000002</v>
      </c>
      <c r="AG186" s="39">
        <v>0.67108247099999996</v>
      </c>
      <c r="AH186" s="44" t="s">
        <v>24</v>
      </c>
      <c r="AI186" s="41">
        <v>90</v>
      </c>
      <c r="AJ186" s="41">
        <v>94204</v>
      </c>
      <c r="AK186" s="42">
        <v>95.537344485999995</v>
      </c>
      <c r="AL186" s="42">
        <v>69.545786738999993</v>
      </c>
      <c r="AM186" s="43">
        <v>0.37566533600000002</v>
      </c>
    </row>
    <row r="187" spans="1:39" ht="15" customHeight="1">
      <c r="A187" s="36" t="s">
        <v>396</v>
      </c>
      <c r="B187" s="36" t="s">
        <v>397</v>
      </c>
      <c r="C187" s="37">
        <v>1205</v>
      </c>
      <c r="D187" s="37">
        <v>213070</v>
      </c>
      <c r="E187" s="38">
        <v>565.54184070999997</v>
      </c>
      <c r="F187" s="38">
        <v>538.27864197500003</v>
      </c>
      <c r="G187" s="39">
        <v>1.0808387859999999</v>
      </c>
      <c r="H187" s="40" t="s">
        <v>24</v>
      </c>
      <c r="I187" s="41">
        <v>127</v>
      </c>
      <c r="J187" s="41">
        <v>103020</v>
      </c>
      <c r="K187" s="42">
        <v>123.277033586</v>
      </c>
      <c r="L187" s="42">
        <v>116.47097775100001</v>
      </c>
      <c r="M187" s="43">
        <v>1.011848707</v>
      </c>
      <c r="N187" s="44" t="s">
        <v>24</v>
      </c>
      <c r="O187" s="40" t="s">
        <v>24</v>
      </c>
      <c r="P187" s="37">
        <v>151</v>
      </c>
      <c r="Q187" s="37">
        <v>213070</v>
      </c>
      <c r="R187" s="38">
        <v>70.868728587000007</v>
      </c>
      <c r="S187" s="38">
        <v>66.653571615999994</v>
      </c>
      <c r="T187" s="39">
        <v>1.058541685</v>
      </c>
      <c r="U187" s="40" t="s">
        <v>24</v>
      </c>
      <c r="V187" s="41">
        <v>103</v>
      </c>
      <c r="W187" s="41">
        <v>213070</v>
      </c>
      <c r="X187" s="42">
        <v>48.340920824000001</v>
      </c>
      <c r="Y187" s="42">
        <v>45.365044423999997</v>
      </c>
      <c r="Z187" s="43">
        <v>1.0204384550000001</v>
      </c>
      <c r="AA187" s="44" t="s">
        <v>24</v>
      </c>
      <c r="AB187" s="40" t="s">
        <v>24</v>
      </c>
      <c r="AC187" s="37">
        <v>146</v>
      </c>
      <c r="AD187" s="37">
        <v>213070</v>
      </c>
      <c r="AE187" s="38">
        <v>68.522081944999996</v>
      </c>
      <c r="AF187" s="38">
        <v>66.958648120000007</v>
      </c>
      <c r="AG187" s="39">
        <v>1.3740249490000001</v>
      </c>
      <c r="AH187" s="44" t="s">
        <v>24</v>
      </c>
      <c r="AI187" s="41">
        <v>202</v>
      </c>
      <c r="AJ187" s="41">
        <v>110050</v>
      </c>
      <c r="AK187" s="42">
        <v>183.55293048600001</v>
      </c>
      <c r="AL187" s="42">
        <v>173.34146773000001</v>
      </c>
      <c r="AM187" s="43">
        <v>0.93633825800000003</v>
      </c>
    </row>
    <row r="188" spans="1:39" ht="15" customHeight="1">
      <c r="A188" s="36" t="s">
        <v>398</v>
      </c>
      <c r="B188" s="36" t="s">
        <v>399</v>
      </c>
      <c r="C188" s="37">
        <v>1209</v>
      </c>
      <c r="D188" s="37">
        <v>199466</v>
      </c>
      <c r="E188" s="38">
        <v>606.118335957</v>
      </c>
      <c r="F188" s="38">
        <v>536.95914548300004</v>
      </c>
      <c r="G188" s="39">
        <v>1.078189297</v>
      </c>
      <c r="H188" s="40" t="s">
        <v>24</v>
      </c>
      <c r="I188" s="41">
        <v>117</v>
      </c>
      <c r="J188" s="41">
        <v>97689</v>
      </c>
      <c r="K188" s="42">
        <v>119.767834659</v>
      </c>
      <c r="L188" s="42">
        <v>106.417699356</v>
      </c>
      <c r="M188" s="43">
        <v>0.92451023899999996</v>
      </c>
      <c r="N188" s="44" t="s">
        <v>24</v>
      </c>
      <c r="O188" s="40" t="s">
        <v>24</v>
      </c>
      <c r="P188" s="37">
        <v>159</v>
      </c>
      <c r="Q188" s="37">
        <v>199466</v>
      </c>
      <c r="R188" s="38">
        <v>79.712833265</v>
      </c>
      <c r="S188" s="38">
        <v>69.021503554999995</v>
      </c>
      <c r="T188" s="39">
        <v>1.096147392</v>
      </c>
      <c r="U188" s="40" t="s">
        <v>24</v>
      </c>
      <c r="V188" s="41">
        <v>77</v>
      </c>
      <c r="W188" s="41">
        <v>199466</v>
      </c>
      <c r="X188" s="42">
        <v>38.603070197000001</v>
      </c>
      <c r="Y188" s="42">
        <v>32.748129714999997</v>
      </c>
      <c r="Z188" s="43">
        <v>0.73663436999999998</v>
      </c>
      <c r="AA188" s="44" t="s">
        <v>24</v>
      </c>
      <c r="AB188" s="40" t="s">
        <v>24</v>
      </c>
      <c r="AC188" s="37">
        <v>182</v>
      </c>
      <c r="AD188" s="37">
        <v>199466</v>
      </c>
      <c r="AE188" s="38">
        <v>91.243620467</v>
      </c>
      <c r="AF188" s="38">
        <v>84.141347691999997</v>
      </c>
      <c r="AG188" s="39">
        <v>1.7266225390000001</v>
      </c>
      <c r="AH188" s="44" t="s">
        <v>24</v>
      </c>
      <c r="AI188" s="41">
        <v>224</v>
      </c>
      <c r="AJ188" s="41">
        <v>101777</v>
      </c>
      <c r="AK188" s="42">
        <v>220.08901814800001</v>
      </c>
      <c r="AL188" s="42">
        <v>189.35241891699999</v>
      </c>
      <c r="AM188" s="43">
        <v>1.0228245810000001</v>
      </c>
    </row>
    <row r="189" spans="1:39" ht="15" customHeight="1">
      <c r="A189" s="36" t="s">
        <v>400</v>
      </c>
      <c r="B189" s="36" t="s">
        <v>401</v>
      </c>
      <c r="C189" s="37">
        <v>1283</v>
      </c>
      <c r="D189" s="37">
        <v>189179</v>
      </c>
      <c r="E189" s="38">
        <v>678.19366843</v>
      </c>
      <c r="F189" s="38">
        <v>537.80950482000003</v>
      </c>
      <c r="G189" s="39">
        <v>1.0798967799999999</v>
      </c>
      <c r="H189" s="40" t="s">
        <v>24</v>
      </c>
      <c r="I189" s="41">
        <v>135</v>
      </c>
      <c r="J189" s="41">
        <v>95398</v>
      </c>
      <c r="K189" s="42">
        <v>141.512400679</v>
      </c>
      <c r="L189" s="42">
        <v>114.371100899</v>
      </c>
      <c r="M189" s="43">
        <v>0.99360589899999996</v>
      </c>
      <c r="N189" s="44" t="s">
        <v>24</v>
      </c>
      <c r="O189" s="40" t="s">
        <v>24</v>
      </c>
      <c r="P189" s="37">
        <v>168</v>
      </c>
      <c r="Q189" s="37">
        <v>189179</v>
      </c>
      <c r="R189" s="38">
        <v>88.804782771999996</v>
      </c>
      <c r="S189" s="38">
        <v>68.275864017999993</v>
      </c>
      <c r="T189" s="39">
        <v>1.084305708</v>
      </c>
      <c r="U189" s="40" t="s">
        <v>24</v>
      </c>
      <c r="V189" s="41">
        <v>89</v>
      </c>
      <c r="W189" s="41">
        <v>189179</v>
      </c>
      <c r="X189" s="42">
        <v>47.045390873000002</v>
      </c>
      <c r="Y189" s="42">
        <v>36.10189536</v>
      </c>
      <c r="Z189" s="43">
        <v>0.812073763</v>
      </c>
      <c r="AA189" s="44" t="s">
        <v>24</v>
      </c>
      <c r="AB189" s="40" t="s">
        <v>24</v>
      </c>
      <c r="AC189" s="37">
        <v>195</v>
      </c>
      <c r="AD189" s="37">
        <v>189179</v>
      </c>
      <c r="AE189" s="38">
        <v>103.076980003</v>
      </c>
      <c r="AF189" s="38">
        <v>90.674784320000001</v>
      </c>
      <c r="AG189" s="39">
        <v>1.8606919260000001</v>
      </c>
      <c r="AH189" s="44" t="s">
        <v>24</v>
      </c>
      <c r="AI189" s="41">
        <v>231</v>
      </c>
      <c r="AJ189" s="41">
        <v>93781</v>
      </c>
      <c r="AK189" s="42">
        <v>246.31855066599999</v>
      </c>
      <c r="AL189" s="42">
        <v>186.87746516799999</v>
      </c>
      <c r="AM189" s="43">
        <v>1.009455628</v>
      </c>
    </row>
    <row r="190" spans="1:39" ht="15" customHeight="1">
      <c r="A190" s="36" t="s">
        <v>402</v>
      </c>
      <c r="B190" s="36" t="s">
        <v>403</v>
      </c>
      <c r="C190" s="37">
        <v>494</v>
      </c>
      <c r="D190" s="37">
        <v>145342</v>
      </c>
      <c r="E190" s="38">
        <v>339.88798833099997</v>
      </c>
      <c r="F190" s="38">
        <v>545.42081312799996</v>
      </c>
      <c r="G190" s="39">
        <v>1.0951799369999999</v>
      </c>
      <c r="H190" s="40" t="s">
        <v>24</v>
      </c>
      <c r="I190" s="41">
        <v>60</v>
      </c>
      <c r="J190" s="41">
        <v>67100</v>
      </c>
      <c r="K190" s="42">
        <v>89.418777942999995</v>
      </c>
      <c r="L190" s="42">
        <v>125.26265168099999</v>
      </c>
      <c r="M190" s="43">
        <v>1.0882269090000001</v>
      </c>
      <c r="N190" s="44" t="s">
        <v>24</v>
      </c>
      <c r="O190" s="40" t="s">
        <v>24</v>
      </c>
      <c r="P190" s="37">
        <v>49</v>
      </c>
      <c r="Q190" s="37">
        <v>145342</v>
      </c>
      <c r="R190" s="38">
        <v>33.713585887000001</v>
      </c>
      <c r="S190" s="38">
        <v>55.507503534999998</v>
      </c>
      <c r="T190" s="39">
        <v>0.88152825000000001</v>
      </c>
      <c r="U190" s="40" t="s">
        <v>24</v>
      </c>
      <c r="V190" s="41">
        <v>58</v>
      </c>
      <c r="W190" s="41">
        <v>145342</v>
      </c>
      <c r="X190" s="42">
        <v>39.905877171999997</v>
      </c>
      <c r="Y190" s="42">
        <v>74.169267466999997</v>
      </c>
      <c r="Z190" s="43">
        <v>1.6683588359999999</v>
      </c>
      <c r="AA190" s="44" t="s">
        <v>24</v>
      </c>
      <c r="AB190" s="40" t="s">
        <v>24</v>
      </c>
      <c r="AC190" s="37">
        <v>57</v>
      </c>
      <c r="AD190" s="37">
        <v>145342</v>
      </c>
      <c r="AE190" s="38">
        <v>39.217844806999999</v>
      </c>
      <c r="AF190" s="38">
        <v>56.437547717000001</v>
      </c>
      <c r="AG190" s="39">
        <v>1.1581267070000001</v>
      </c>
      <c r="AH190" s="44" t="s">
        <v>24</v>
      </c>
      <c r="AI190" s="41">
        <v>81</v>
      </c>
      <c r="AJ190" s="41">
        <v>78242</v>
      </c>
      <c r="AK190" s="42">
        <v>103.524961018</v>
      </c>
      <c r="AL190" s="42">
        <v>162.212372614</v>
      </c>
      <c r="AM190" s="43">
        <v>0.87622224699999995</v>
      </c>
    </row>
    <row r="191" spans="1:39" ht="15" customHeight="1">
      <c r="A191" s="36" t="s">
        <v>404</v>
      </c>
      <c r="B191" s="36" t="s">
        <v>405</v>
      </c>
      <c r="C191" s="37">
        <v>1595</v>
      </c>
      <c r="D191" s="37">
        <v>350391</v>
      </c>
      <c r="E191" s="38">
        <v>455.205755856</v>
      </c>
      <c r="F191" s="38">
        <v>525.34126768199997</v>
      </c>
      <c r="G191" s="39">
        <v>1.0548611320000001</v>
      </c>
      <c r="H191" s="40" t="s">
        <v>24</v>
      </c>
      <c r="I191" s="41">
        <v>205</v>
      </c>
      <c r="J191" s="41">
        <v>167832</v>
      </c>
      <c r="K191" s="42">
        <v>122.14595547899999</v>
      </c>
      <c r="L191" s="42">
        <v>131.70004478000001</v>
      </c>
      <c r="M191" s="43">
        <v>1.1441521530000001</v>
      </c>
      <c r="N191" s="44" t="s">
        <v>24</v>
      </c>
      <c r="O191" s="40" t="s">
        <v>24</v>
      </c>
      <c r="P191" s="37">
        <v>163</v>
      </c>
      <c r="Q191" s="37">
        <v>350391</v>
      </c>
      <c r="R191" s="38">
        <v>46.519459689000001</v>
      </c>
      <c r="S191" s="38">
        <v>54.881292817000002</v>
      </c>
      <c r="T191" s="39">
        <v>0.87158324399999998</v>
      </c>
      <c r="U191" s="40" t="s">
        <v>24</v>
      </c>
      <c r="V191" s="41">
        <v>178</v>
      </c>
      <c r="W191" s="41">
        <v>350391</v>
      </c>
      <c r="X191" s="42">
        <v>50.800391562999998</v>
      </c>
      <c r="Y191" s="42">
        <v>59.712475368</v>
      </c>
      <c r="Z191" s="43">
        <v>1.343168664</v>
      </c>
      <c r="AA191" s="44" t="s">
        <v>24</v>
      </c>
      <c r="AB191" s="40" t="s">
        <v>24</v>
      </c>
      <c r="AC191" s="37">
        <v>227</v>
      </c>
      <c r="AD191" s="37">
        <v>350391</v>
      </c>
      <c r="AE191" s="38">
        <v>64.784769014999995</v>
      </c>
      <c r="AF191" s="38">
        <v>72.388587909999998</v>
      </c>
      <c r="AG191" s="39">
        <v>1.48545003</v>
      </c>
      <c r="AH191" s="44" t="s">
        <v>24</v>
      </c>
      <c r="AI191" s="41">
        <v>297</v>
      </c>
      <c r="AJ191" s="41">
        <v>182559</v>
      </c>
      <c r="AK191" s="42">
        <v>162.687131284</v>
      </c>
      <c r="AL191" s="42">
        <v>191.51416645099999</v>
      </c>
      <c r="AM191" s="43">
        <v>1.034501688</v>
      </c>
    </row>
    <row r="192" spans="1:39" ht="15" customHeight="1">
      <c r="A192" s="36" t="s">
        <v>406</v>
      </c>
      <c r="B192" s="36" t="s">
        <v>407</v>
      </c>
      <c r="C192" s="37">
        <v>3031</v>
      </c>
      <c r="D192" s="37">
        <v>538271</v>
      </c>
      <c r="E192" s="38">
        <v>563.09925669400002</v>
      </c>
      <c r="F192" s="38">
        <v>528.352995792</v>
      </c>
      <c r="G192" s="39">
        <v>1.0609085439999999</v>
      </c>
      <c r="H192" s="40" t="s">
        <v>24</v>
      </c>
      <c r="I192" s="41">
        <v>340</v>
      </c>
      <c r="J192" s="41">
        <v>266693</v>
      </c>
      <c r="K192" s="42">
        <v>127.487410618</v>
      </c>
      <c r="L192" s="42">
        <v>118.781442817</v>
      </c>
      <c r="M192" s="43">
        <v>1.031921012</v>
      </c>
      <c r="N192" s="44" t="s">
        <v>24</v>
      </c>
      <c r="O192" s="40" t="s">
        <v>24</v>
      </c>
      <c r="P192" s="37">
        <v>373</v>
      </c>
      <c r="Q192" s="37">
        <v>538271</v>
      </c>
      <c r="R192" s="38">
        <v>69.295949437999994</v>
      </c>
      <c r="S192" s="38">
        <v>64.530410071999995</v>
      </c>
      <c r="T192" s="39">
        <v>1.0248232370000001</v>
      </c>
      <c r="U192" s="40" t="s">
        <v>24</v>
      </c>
      <c r="V192" s="41">
        <v>310</v>
      </c>
      <c r="W192" s="41">
        <v>538271</v>
      </c>
      <c r="X192" s="42">
        <v>57.591807844000002</v>
      </c>
      <c r="Y192" s="42">
        <v>53.580233794000002</v>
      </c>
      <c r="Z192" s="43">
        <v>1.205230408</v>
      </c>
      <c r="AA192" s="44" t="s">
        <v>24</v>
      </c>
      <c r="AB192" s="40" t="s">
        <v>24</v>
      </c>
      <c r="AC192" s="37">
        <v>310</v>
      </c>
      <c r="AD192" s="37">
        <v>538271</v>
      </c>
      <c r="AE192" s="38">
        <v>57.591807844000002</v>
      </c>
      <c r="AF192" s="38">
        <v>55.488926632999998</v>
      </c>
      <c r="AG192" s="39">
        <v>1.1386605279999999</v>
      </c>
      <c r="AH192" s="44" t="s">
        <v>24</v>
      </c>
      <c r="AI192" s="41">
        <v>501</v>
      </c>
      <c r="AJ192" s="41">
        <v>271578</v>
      </c>
      <c r="AK192" s="42">
        <v>184.477387712</v>
      </c>
      <c r="AL192" s="42">
        <v>176.98450670099999</v>
      </c>
      <c r="AM192" s="43">
        <v>0.95601685400000003</v>
      </c>
    </row>
    <row r="193" spans="1:39" ht="15" customHeight="1">
      <c r="A193" s="36" t="s">
        <v>408</v>
      </c>
      <c r="B193" s="36" t="s">
        <v>409</v>
      </c>
      <c r="C193" s="37">
        <v>2009</v>
      </c>
      <c r="D193" s="37">
        <v>295360</v>
      </c>
      <c r="E193" s="38">
        <v>680.18689057400002</v>
      </c>
      <c r="F193" s="38">
        <v>518.66364655699999</v>
      </c>
      <c r="G193" s="39">
        <v>1.0414527760000001</v>
      </c>
      <c r="H193" s="40" t="s">
        <v>24</v>
      </c>
      <c r="I193" s="41">
        <v>213</v>
      </c>
      <c r="J193" s="41">
        <v>149477</v>
      </c>
      <c r="K193" s="42">
        <v>142.49683897899999</v>
      </c>
      <c r="L193" s="42">
        <v>114.241704064</v>
      </c>
      <c r="M193" s="43">
        <v>0.99248175599999999</v>
      </c>
      <c r="N193" s="44" t="s">
        <v>24</v>
      </c>
      <c r="O193" s="40" t="s">
        <v>24</v>
      </c>
      <c r="P193" s="37">
        <v>252</v>
      </c>
      <c r="Q193" s="37">
        <v>295360</v>
      </c>
      <c r="R193" s="38">
        <v>85.319609967000005</v>
      </c>
      <c r="S193" s="38">
        <v>62.680347435999998</v>
      </c>
      <c r="T193" s="39">
        <v>0.99544193999999997</v>
      </c>
      <c r="U193" s="40" t="s">
        <v>24</v>
      </c>
      <c r="V193" s="41">
        <v>158</v>
      </c>
      <c r="W193" s="41">
        <v>295360</v>
      </c>
      <c r="X193" s="42">
        <v>53.494041170000003</v>
      </c>
      <c r="Y193" s="42">
        <v>37.226452805999998</v>
      </c>
      <c r="Z193" s="43">
        <v>0.83736948700000002</v>
      </c>
      <c r="AA193" s="44" t="s">
        <v>24</v>
      </c>
      <c r="AB193" s="40" t="s">
        <v>24</v>
      </c>
      <c r="AC193" s="37">
        <v>276</v>
      </c>
      <c r="AD193" s="37">
        <v>295360</v>
      </c>
      <c r="AE193" s="38">
        <v>93.445287106999999</v>
      </c>
      <c r="AF193" s="38">
        <v>74.848118280999998</v>
      </c>
      <c r="AG193" s="39">
        <v>1.5359208230000001</v>
      </c>
      <c r="AH193" s="44" t="s">
        <v>24</v>
      </c>
      <c r="AI193" s="41">
        <v>351</v>
      </c>
      <c r="AJ193" s="41">
        <v>145883</v>
      </c>
      <c r="AK193" s="42">
        <v>240.60377151599999</v>
      </c>
      <c r="AL193" s="42">
        <v>190.426159872</v>
      </c>
      <c r="AM193" s="43">
        <v>1.0286246050000001</v>
      </c>
    </row>
    <row r="194" spans="1:39" ht="15" customHeight="1">
      <c r="A194" s="36" t="s">
        <v>410</v>
      </c>
      <c r="B194" s="36" t="s">
        <v>411</v>
      </c>
      <c r="C194" s="37">
        <v>1753</v>
      </c>
      <c r="D194" s="37">
        <v>255058</v>
      </c>
      <c r="E194" s="38">
        <v>687.29465454900003</v>
      </c>
      <c r="F194" s="38">
        <v>532.35651657400001</v>
      </c>
      <c r="G194" s="39">
        <v>1.0689474299999999</v>
      </c>
      <c r="H194" s="40" t="s">
        <v>24</v>
      </c>
      <c r="I194" s="41">
        <v>165</v>
      </c>
      <c r="J194" s="41">
        <v>128558</v>
      </c>
      <c r="K194" s="42">
        <v>128.346738437</v>
      </c>
      <c r="L194" s="42">
        <v>99.490189623999996</v>
      </c>
      <c r="M194" s="43">
        <v>0.86432707600000003</v>
      </c>
      <c r="N194" s="44" t="s">
        <v>24</v>
      </c>
      <c r="O194" s="40" t="s">
        <v>24</v>
      </c>
      <c r="P194" s="37">
        <v>218</v>
      </c>
      <c r="Q194" s="37">
        <v>255058</v>
      </c>
      <c r="R194" s="38">
        <v>85.470755671000006</v>
      </c>
      <c r="S194" s="38">
        <v>63.573680887999998</v>
      </c>
      <c r="T194" s="39">
        <v>1.009629187</v>
      </c>
      <c r="U194" s="40" t="s">
        <v>24</v>
      </c>
      <c r="V194" s="41">
        <v>151</v>
      </c>
      <c r="W194" s="41">
        <v>255058</v>
      </c>
      <c r="X194" s="42">
        <v>59.202220670999999</v>
      </c>
      <c r="Y194" s="42">
        <v>43.999014209999999</v>
      </c>
      <c r="Z194" s="43">
        <v>0.98971105800000003</v>
      </c>
      <c r="AA194" s="44" t="s">
        <v>24</v>
      </c>
      <c r="AB194" s="40" t="s">
        <v>24</v>
      </c>
      <c r="AC194" s="37">
        <v>257</v>
      </c>
      <c r="AD194" s="37">
        <v>255058</v>
      </c>
      <c r="AE194" s="38">
        <v>100.761395447</v>
      </c>
      <c r="AF194" s="38">
        <v>81.120758112999994</v>
      </c>
      <c r="AG194" s="39">
        <v>1.6646385299999999</v>
      </c>
      <c r="AH194" s="44" t="s">
        <v>24</v>
      </c>
      <c r="AI194" s="41">
        <v>343</v>
      </c>
      <c r="AJ194" s="41">
        <v>126500</v>
      </c>
      <c r="AK194" s="42">
        <v>271.14624505900002</v>
      </c>
      <c r="AL194" s="42">
        <v>213.70496508900001</v>
      </c>
      <c r="AM194" s="43">
        <v>1.1543696800000001</v>
      </c>
    </row>
    <row r="195" spans="1:39" ht="15" customHeight="1">
      <c r="A195" s="36" t="s">
        <v>412</v>
      </c>
      <c r="B195" s="36" t="s">
        <v>413</v>
      </c>
      <c r="C195" s="37">
        <v>2215</v>
      </c>
      <c r="D195" s="37">
        <v>297530</v>
      </c>
      <c r="E195" s="38">
        <v>744.46274325299999</v>
      </c>
      <c r="F195" s="38">
        <v>547.14924126899996</v>
      </c>
      <c r="G195" s="39">
        <v>1.0986505419999999</v>
      </c>
      <c r="H195" s="40" t="s">
        <v>24</v>
      </c>
      <c r="I195" s="41">
        <v>259</v>
      </c>
      <c r="J195" s="41">
        <v>153186</v>
      </c>
      <c r="K195" s="42">
        <v>169.07550298300001</v>
      </c>
      <c r="L195" s="42">
        <v>131.731928149</v>
      </c>
      <c r="M195" s="43">
        <v>1.1444291419999999</v>
      </c>
      <c r="N195" s="44" t="s">
        <v>24</v>
      </c>
      <c r="O195" s="40" t="s">
        <v>24</v>
      </c>
      <c r="P195" s="37">
        <v>287</v>
      </c>
      <c r="Q195" s="37">
        <v>297530</v>
      </c>
      <c r="R195" s="38">
        <v>96.460861089999995</v>
      </c>
      <c r="S195" s="38">
        <v>67.528196327000003</v>
      </c>
      <c r="T195" s="39">
        <v>1.0724318150000001</v>
      </c>
      <c r="U195" s="40" t="s">
        <v>24</v>
      </c>
      <c r="V195" s="41">
        <v>230</v>
      </c>
      <c r="W195" s="41">
        <v>297530</v>
      </c>
      <c r="X195" s="42">
        <v>77.303129096000006</v>
      </c>
      <c r="Y195" s="42">
        <v>53.341482384000003</v>
      </c>
      <c r="Z195" s="43">
        <v>1.1998599489999999</v>
      </c>
      <c r="AA195" s="44" t="s">
        <v>24</v>
      </c>
      <c r="AB195" s="40" t="s">
        <v>24</v>
      </c>
      <c r="AC195" s="37">
        <v>248</v>
      </c>
      <c r="AD195" s="37">
        <v>297530</v>
      </c>
      <c r="AE195" s="38">
        <v>83.352939199000005</v>
      </c>
      <c r="AF195" s="38">
        <v>65.625300799000001</v>
      </c>
      <c r="AG195" s="39">
        <v>1.3466639949999999</v>
      </c>
      <c r="AH195" s="44" t="s">
        <v>24</v>
      </c>
      <c r="AI195" s="41">
        <v>362</v>
      </c>
      <c r="AJ195" s="41">
        <v>144344</v>
      </c>
      <c r="AK195" s="42">
        <v>250.78977997000001</v>
      </c>
      <c r="AL195" s="42">
        <v>181.402516717</v>
      </c>
      <c r="AM195" s="43">
        <v>0.97988160999999996</v>
      </c>
    </row>
    <row r="196" spans="1:39" ht="15" customHeight="1">
      <c r="A196" s="36" t="s">
        <v>414</v>
      </c>
      <c r="B196" s="36" t="s">
        <v>415</v>
      </c>
      <c r="C196" s="37">
        <v>417</v>
      </c>
      <c r="D196" s="37">
        <v>85619</v>
      </c>
      <c r="E196" s="38">
        <v>487.04142772</v>
      </c>
      <c r="F196" s="38">
        <v>429.04816818900002</v>
      </c>
      <c r="G196" s="39">
        <v>0.86150901199999996</v>
      </c>
      <c r="H196" s="40" t="s">
        <v>24</v>
      </c>
      <c r="I196" s="41">
        <v>48</v>
      </c>
      <c r="J196" s="41">
        <v>42706</v>
      </c>
      <c r="K196" s="42">
        <v>112.396384583</v>
      </c>
      <c r="L196" s="42">
        <v>90.691653720000005</v>
      </c>
      <c r="M196" s="43">
        <v>0.78788926000000004</v>
      </c>
      <c r="N196" s="44" t="s">
        <v>24</v>
      </c>
      <c r="O196" s="40" t="s">
        <v>24</v>
      </c>
      <c r="P196" s="37">
        <v>56</v>
      </c>
      <c r="Q196" s="37">
        <v>85619</v>
      </c>
      <c r="R196" s="38">
        <v>65.406043050999997</v>
      </c>
      <c r="S196" s="38">
        <v>57.797431955999997</v>
      </c>
      <c r="T196" s="39">
        <v>0.91789516400000004</v>
      </c>
      <c r="U196" s="40" t="s">
        <v>24</v>
      </c>
      <c r="V196" s="41">
        <v>38</v>
      </c>
      <c r="W196" s="41">
        <v>85619</v>
      </c>
      <c r="X196" s="42">
        <v>44.382672069999998</v>
      </c>
      <c r="Y196" s="42">
        <v>40.547797797999998</v>
      </c>
      <c r="Z196" s="43">
        <v>0.91207961299999996</v>
      </c>
      <c r="AA196" s="44" t="s">
        <v>24</v>
      </c>
      <c r="AB196" s="40" t="s">
        <v>24</v>
      </c>
      <c r="AC196" s="37">
        <v>61</v>
      </c>
      <c r="AD196" s="37">
        <v>85619</v>
      </c>
      <c r="AE196" s="38">
        <v>71.245868324</v>
      </c>
      <c r="AF196" s="38">
        <v>64.661751142</v>
      </c>
      <c r="AG196" s="39">
        <v>1.326891474</v>
      </c>
      <c r="AH196" s="44" t="s">
        <v>24</v>
      </c>
      <c r="AI196" s="41">
        <v>57</v>
      </c>
      <c r="AJ196" s="41">
        <v>42913</v>
      </c>
      <c r="AK196" s="42">
        <v>132.826882297</v>
      </c>
      <c r="AL196" s="42">
        <v>110.093339732</v>
      </c>
      <c r="AM196" s="43">
        <v>0.59469097199999998</v>
      </c>
    </row>
    <row r="197" spans="1:39" ht="15" customHeight="1">
      <c r="A197" s="36" t="s">
        <v>416</v>
      </c>
      <c r="B197" s="36" t="s">
        <v>417</v>
      </c>
      <c r="C197" s="37">
        <v>707</v>
      </c>
      <c r="D197" s="37">
        <v>149236</v>
      </c>
      <c r="E197" s="38">
        <v>473.74628105800002</v>
      </c>
      <c r="F197" s="38">
        <v>543.79918742799998</v>
      </c>
      <c r="G197" s="39">
        <v>1.091923787</v>
      </c>
      <c r="H197" s="40" t="s">
        <v>24</v>
      </c>
      <c r="I197" s="41">
        <v>88</v>
      </c>
      <c r="J197" s="41">
        <v>75484</v>
      </c>
      <c r="K197" s="42">
        <v>116.580997297</v>
      </c>
      <c r="L197" s="42">
        <v>119.96451132200001</v>
      </c>
      <c r="M197" s="43">
        <v>1.0421989920000001</v>
      </c>
      <c r="N197" s="44" t="s">
        <v>24</v>
      </c>
      <c r="O197" s="40" t="s">
        <v>24</v>
      </c>
      <c r="P197" s="37">
        <v>88</v>
      </c>
      <c r="Q197" s="37">
        <v>149236</v>
      </c>
      <c r="R197" s="38">
        <v>58.967005280000002</v>
      </c>
      <c r="S197" s="38">
        <v>72.753700735999999</v>
      </c>
      <c r="T197" s="39">
        <v>1.1554193290000001</v>
      </c>
      <c r="U197" s="40" t="s">
        <v>24</v>
      </c>
      <c r="V197" s="41">
        <v>53</v>
      </c>
      <c r="W197" s="41">
        <v>149236</v>
      </c>
      <c r="X197" s="42">
        <v>35.514219089000001</v>
      </c>
      <c r="Y197" s="42">
        <v>41.465943836000001</v>
      </c>
      <c r="Z197" s="43">
        <v>0.93273233200000005</v>
      </c>
      <c r="AA197" s="44" t="s">
        <v>24</v>
      </c>
      <c r="AB197" s="40" t="s">
        <v>24</v>
      </c>
      <c r="AC197" s="37">
        <v>100</v>
      </c>
      <c r="AD197" s="37">
        <v>149236</v>
      </c>
      <c r="AE197" s="38">
        <v>67.007960546000007</v>
      </c>
      <c r="AF197" s="38">
        <v>72.028962019999994</v>
      </c>
      <c r="AG197" s="39">
        <v>1.4780703260000001</v>
      </c>
      <c r="AH197" s="44" t="s">
        <v>24</v>
      </c>
      <c r="AI197" s="41">
        <v>120</v>
      </c>
      <c r="AJ197" s="41">
        <v>73752</v>
      </c>
      <c r="AK197" s="42">
        <v>162.70745200100001</v>
      </c>
      <c r="AL197" s="42">
        <v>187.91362151800001</v>
      </c>
      <c r="AM197" s="43">
        <v>1.015052632</v>
      </c>
    </row>
    <row r="198" spans="1:39" ht="15" customHeight="1">
      <c r="A198" s="36" t="s">
        <v>418</v>
      </c>
      <c r="B198" s="36" t="s">
        <v>419</v>
      </c>
      <c r="C198" s="37">
        <v>1586</v>
      </c>
      <c r="D198" s="37">
        <v>302061</v>
      </c>
      <c r="E198" s="38">
        <v>525.05950784799995</v>
      </c>
      <c r="F198" s="38">
        <v>561.69490606700003</v>
      </c>
      <c r="G198" s="39">
        <v>1.127857568</v>
      </c>
      <c r="H198" s="40" t="s">
        <v>24</v>
      </c>
      <c r="I198" s="41">
        <v>210</v>
      </c>
      <c r="J198" s="41">
        <v>153054</v>
      </c>
      <c r="K198" s="42">
        <v>137.206476146</v>
      </c>
      <c r="L198" s="42">
        <v>138.44740167500001</v>
      </c>
      <c r="M198" s="43">
        <v>1.202770227</v>
      </c>
      <c r="N198" s="44" t="s">
        <v>24</v>
      </c>
      <c r="O198" s="40" t="s">
        <v>24</v>
      </c>
      <c r="P198" s="37">
        <v>190</v>
      </c>
      <c r="Q198" s="37">
        <v>302061</v>
      </c>
      <c r="R198" s="38">
        <v>62.901202075</v>
      </c>
      <c r="S198" s="38">
        <v>69.253677401999994</v>
      </c>
      <c r="T198" s="39">
        <v>1.0998346020000001</v>
      </c>
      <c r="U198" s="40" t="s">
        <v>24</v>
      </c>
      <c r="V198" s="41">
        <v>146</v>
      </c>
      <c r="W198" s="41">
        <v>302061</v>
      </c>
      <c r="X198" s="42">
        <v>48.334607910000003</v>
      </c>
      <c r="Y198" s="42">
        <v>53.472611006999998</v>
      </c>
      <c r="Z198" s="43">
        <v>1.2028095480000001</v>
      </c>
      <c r="AA198" s="44" t="s">
        <v>24</v>
      </c>
      <c r="AB198" s="40" t="s">
        <v>24</v>
      </c>
      <c r="AC198" s="37">
        <v>228</v>
      </c>
      <c r="AD198" s="37">
        <v>302061</v>
      </c>
      <c r="AE198" s="38">
        <v>75.481442490000006</v>
      </c>
      <c r="AF198" s="38">
        <v>78.490380062</v>
      </c>
      <c r="AG198" s="39">
        <v>1.6106618559999999</v>
      </c>
      <c r="AH198" s="44" t="s">
        <v>24</v>
      </c>
      <c r="AI198" s="41">
        <v>240</v>
      </c>
      <c r="AJ198" s="41">
        <v>149007</v>
      </c>
      <c r="AK198" s="42">
        <v>161.066258632</v>
      </c>
      <c r="AL198" s="42">
        <v>174.74406571099999</v>
      </c>
      <c r="AM198" s="43">
        <v>0.94391466800000001</v>
      </c>
    </row>
    <row r="199" spans="1:39" ht="15" customHeight="1">
      <c r="A199" s="36" t="s">
        <v>420</v>
      </c>
      <c r="B199" s="36" t="s">
        <v>421</v>
      </c>
      <c r="C199" s="37">
        <v>1771</v>
      </c>
      <c r="D199" s="37">
        <v>405981</v>
      </c>
      <c r="E199" s="38">
        <v>436.22731112999998</v>
      </c>
      <c r="F199" s="38">
        <v>531.16416399699995</v>
      </c>
      <c r="G199" s="39">
        <v>1.066553241</v>
      </c>
      <c r="H199" s="40" t="s">
        <v>24</v>
      </c>
      <c r="I199" s="41">
        <v>242</v>
      </c>
      <c r="J199" s="41">
        <v>203198</v>
      </c>
      <c r="K199" s="42">
        <v>119.09566039000001</v>
      </c>
      <c r="L199" s="42">
        <v>130.80761562500001</v>
      </c>
      <c r="M199" s="43">
        <v>1.136399121</v>
      </c>
      <c r="N199" s="44" t="s">
        <v>24</v>
      </c>
      <c r="O199" s="40" t="s">
        <v>24</v>
      </c>
      <c r="P199" s="37">
        <v>238</v>
      </c>
      <c r="Q199" s="37">
        <v>405981</v>
      </c>
      <c r="R199" s="38">
        <v>58.623433116000001</v>
      </c>
      <c r="S199" s="38">
        <v>75.776481966999995</v>
      </c>
      <c r="T199" s="39">
        <v>1.203424858</v>
      </c>
      <c r="U199" s="40" t="s">
        <v>24</v>
      </c>
      <c r="V199" s="41">
        <v>126</v>
      </c>
      <c r="W199" s="41">
        <v>405981</v>
      </c>
      <c r="X199" s="42">
        <v>31.035935178999999</v>
      </c>
      <c r="Y199" s="42">
        <v>42.684037519999997</v>
      </c>
      <c r="Z199" s="43">
        <v>0.96013205499999998</v>
      </c>
      <c r="AA199" s="44" t="s">
        <v>24</v>
      </c>
      <c r="AB199" s="40" t="s">
        <v>24</v>
      </c>
      <c r="AC199" s="37">
        <v>248</v>
      </c>
      <c r="AD199" s="37">
        <v>405981</v>
      </c>
      <c r="AE199" s="38">
        <v>61.086602575000001</v>
      </c>
      <c r="AF199" s="38">
        <v>70.791195334999998</v>
      </c>
      <c r="AG199" s="39">
        <v>1.4526707350000001</v>
      </c>
      <c r="AH199" s="44" t="s">
        <v>24</v>
      </c>
      <c r="AI199" s="41">
        <v>269</v>
      </c>
      <c r="AJ199" s="41">
        <v>202783</v>
      </c>
      <c r="AK199" s="42">
        <v>132.65411794900001</v>
      </c>
      <c r="AL199" s="42">
        <v>164.891772925</v>
      </c>
      <c r="AM199" s="43">
        <v>0.890695558</v>
      </c>
    </row>
    <row r="200" spans="1:39" ht="15" customHeight="1">
      <c r="A200" s="36" t="s">
        <v>422</v>
      </c>
      <c r="B200" s="36" t="s">
        <v>423</v>
      </c>
      <c r="C200" s="37">
        <v>881</v>
      </c>
      <c r="D200" s="37">
        <v>224745</v>
      </c>
      <c r="E200" s="38">
        <v>391.999822021</v>
      </c>
      <c r="F200" s="38">
        <v>372.69602226299997</v>
      </c>
      <c r="G200" s="39">
        <v>0.74835649199999998</v>
      </c>
      <c r="H200" s="40" t="s">
        <v>24</v>
      </c>
      <c r="I200" s="41">
        <v>117</v>
      </c>
      <c r="J200" s="41">
        <v>116635</v>
      </c>
      <c r="K200" s="42">
        <v>100.312942084</v>
      </c>
      <c r="L200" s="42">
        <v>94.044790407999997</v>
      </c>
      <c r="M200" s="43">
        <v>0.81701983899999997</v>
      </c>
      <c r="N200" s="44" t="s">
        <v>24</v>
      </c>
      <c r="O200" s="40" t="s">
        <v>24</v>
      </c>
      <c r="P200" s="37">
        <v>122</v>
      </c>
      <c r="Q200" s="37">
        <v>224745</v>
      </c>
      <c r="R200" s="38">
        <v>54.283743799</v>
      </c>
      <c r="S200" s="38">
        <v>52.057486154000003</v>
      </c>
      <c r="T200" s="39">
        <v>0.82673768000000003</v>
      </c>
      <c r="U200" s="40" t="s">
        <v>24</v>
      </c>
      <c r="V200" s="41">
        <v>62</v>
      </c>
      <c r="W200" s="41">
        <v>224745</v>
      </c>
      <c r="X200" s="42">
        <v>27.586820619000001</v>
      </c>
      <c r="Y200" s="42">
        <v>25.713490777000001</v>
      </c>
      <c r="Z200" s="43">
        <v>0.57839764400000004</v>
      </c>
      <c r="AA200" s="44" t="s">
        <v>24</v>
      </c>
      <c r="AB200" s="40" t="s">
        <v>24</v>
      </c>
      <c r="AC200" s="37">
        <v>114</v>
      </c>
      <c r="AD200" s="37">
        <v>224745</v>
      </c>
      <c r="AE200" s="38">
        <v>50.724154040999998</v>
      </c>
      <c r="AF200" s="38">
        <v>48.819150905000001</v>
      </c>
      <c r="AG200" s="39">
        <v>1.0017933939999999</v>
      </c>
      <c r="AH200" s="44" t="s">
        <v>24</v>
      </c>
      <c r="AI200" s="41">
        <v>155</v>
      </c>
      <c r="AJ200" s="41">
        <v>108110</v>
      </c>
      <c r="AK200" s="42">
        <v>143.372490981</v>
      </c>
      <c r="AL200" s="42">
        <v>135.66877896</v>
      </c>
      <c r="AM200" s="43">
        <v>0.73284177100000003</v>
      </c>
    </row>
    <row r="201" spans="1:39" ht="15" customHeight="1">
      <c r="A201" s="36" t="s">
        <v>424</v>
      </c>
      <c r="B201" s="36" t="s">
        <v>425</v>
      </c>
      <c r="C201" s="37">
        <v>929</v>
      </c>
      <c r="D201" s="37">
        <v>269543</v>
      </c>
      <c r="E201" s="38">
        <v>344.65743870199998</v>
      </c>
      <c r="F201" s="38">
        <v>314.63287805700003</v>
      </c>
      <c r="G201" s="39">
        <v>0.63176836599999997</v>
      </c>
      <c r="H201" s="40" t="s">
        <v>24</v>
      </c>
      <c r="I201" s="41">
        <v>103</v>
      </c>
      <c r="J201" s="41">
        <v>136866</v>
      </c>
      <c r="K201" s="42">
        <v>75.256089897999999</v>
      </c>
      <c r="L201" s="42">
        <v>67.828159912000004</v>
      </c>
      <c r="M201" s="43">
        <v>0.58926126700000003</v>
      </c>
      <c r="N201" s="44" t="s">
        <v>24</v>
      </c>
      <c r="O201" s="40" t="s">
        <v>24</v>
      </c>
      <c r="P201" s="37">
        <v>137</v>
      </c>
      <c r="Q201" s="37">
        <v>269543</v>
      </c>
      <c r="R201" s="38">
        <v>50.826769755000001</v>
      </c>
      <c r="S201" s="38">
        <v>45.433311099999997</v>
      </c>
      <c r="T201" s="39">
        <v>0.72153753399999998</v>
      </c>
      <c r="U201" s="40" t="s">
        <v>24</v>
      </c>
      <c r="V201" s="41">
        <v>103</v>
      </c>
      <c r="W201" s="41">
        <v>269543</v>
      </c>
      <c r="X201" s="42">
        <v>38.212826896000003</v>
      </c>
      <c r="Y201" s="42">
        <v>34.120940849</v>
      </c>
      <c r="Z201" s="43">
        <v>0.76751429699999996</v>
      </c>
      <c r="AA201" s="44" t="s">
        <v>24</v>
      </c>
      <c r="AB201" s="40" t="s">
        <v>24</v>
      </c>
      <c r="AC201" s="37">
        <v>103</v>
      </c>
      <c r="AD201" s="37">
        <v>269543</v>
      </c>
      <c r="AE201" s="38">
        <v>38.212826896000003</v>
      </c>
      <c r="AF201" s="38">
        <v>35.704964255</v>
      </c>
      <c r="AG201" s="39">
        <v>0.73268372500000001</v>
      </c>
      <c r="AH201" s="44" t="s">
        <v>24</v>
      </c>
      <c r="AI201" s="41">
        <v>141</v>
      </c>
      <c r="AJ201" s="41">
        <v>132677</v>
      </c>
      <c r="AK201" s="42">
        <v>106.27312947999999</v>
      </c>
      <c r="AL201" s="42">
        <v>102.234328035</v>
      </c>
      <c r="AM201" s="43">
        <v>0.55223896400000005</v>
      </c>
    </row>
    <row r="202" spans="1:39" ht="15" customHeight="1">
      <c r="A202" s="36" t="s">
        <v>426</v>
      </c>
      <c r="B202" s="36" t="s">
        <v>427</v>
      </c>
      <c r="C202" s="37">
        <v>1298</v>
      </c>
      <c r="D202" s="37">
        <v>180620</v>
      </c>
      <c r="E202" s="38">
        <v>718.63580998800001</v>
      </c>
      <c r="F202" s="38">
        <v>582.82068480199996</v>
      </c>
      <c r="G202" s="39">
        <v>1.1702771620000001</v>
      </c>
      <c r="H202" s="40" t="s">
        <v>24</v>
      </c>
      <c r="I202" s="41">
        <v>157</v>
      </c>
      <c r="J202" s="41">
        <v>87587</v>
      </c>
      <c r="K202" s="42">
        <v>179.25034537100001</v>
      </c>
      <c r="L202" s="42">
        <v>151.744809094</v>
      </c>
      <c r="M202" s="43">
        <v>1.318292263</v>
      </c>
      <c r="N202" s="44" t="s">
        <v>24</v>
      </c>
      <c r="O202" s="40" t="s">
        <v>24</v>
      </c>
      <c r="P202" s="37">
        <v>176</v>
      </c>
      <c r="Q202" s="37">
        <v>180620</v>
      </c>
      <c r="R202" s="38">
        <v>97.442143727000001</v>
      </c>
      <c r="S202" s="38">
        <v>76.341762188000004</v>
      </c>
      <c r="T202" s="39">
        <v>1.2124022109999999</v>
      </c>
      <c r="U202" s="40" t="s">
        <v>24</v>
      </c>
      <c r="V202" s="41">
        <v>104</v>
      </c>
      <c r="W202" s="41">
        <v>180620</v>
      </c>
      <c r="X202" s="42">
        <v>57.579448566000003</v>
      </c>
      <c r="Y202" s="42">
        <v>44.711902107999997</v>
      </c>
      <c r="Z202" s="43">
        <v>1.005746713</v>
      </c>
      <c r="AA202" s="44" t="s">
        <v>24</v>
      </c>
      <c r="AB202" s="40" t="s">
        <v>24</v>
      </c>
      <c r="AC202" s="37">
        <v>176</v>
      </c>
      <c r="AD202" s="37">
        <v>180620</v>
      </c>
      <c r="AE202" s="38">
        <v>97.442143727000001</v>
      </c>
      <c r="AF202" s="38">
        <v>81.210328696999994</v>
      </c>
      <c r="AG202" s="39">
        <v>1.666476563</v>
      </c>
      <c r="AH202" s="44" t="s">
        <v>24</v>
      </c>
      <c r="AI202" s="41">
        <v>213</v>
      </c>
      <c r="AJ202" s="41">
        <v>93033</v>
      </c>
      <c r="AK202" s="42">
        <v>228.95101738100001</v>
      </c>
      <c r="AL202" s="42">
        <v>179.98525193699999</v>
      </c>
      <c r="AM202" s="43">
        <v>0.97222597399999999</v>
      </c>
    </row>
    <row r="203" spans="1:39" ht="15" customHeight="1">
      <c r="A203" s="36" t="s">
        <v>428</v>
      </c>
      <c r="B203" s="36" t="s">
        <v>429</v>
      </c>
      <c r="C203" s="37">
        <v>1344</v>
      </c>
      <c r="D203" s="37">
        <v>310151</v>
      </c>
      <c r="E203" s="38">
        <v>433.33730989100002</v>
      </c>
      <c r="F203" s="38">
        <v>497.71470736700002</v>
      </c>
      <c r="G203" s="39">
        <v>0.99938826800000002</v>
      </c>
      <c r="H203" s="40" t="s">
        <v>24</v>
      </c>
      <c r="I203" s="41">
        <v>141</v>
      </c>
      <c r="J203" s="41">
        <v>154068</v>
      </c>
      <c r="K203" s="42">
        <v>91.518030999000004</v>
      </c>
      <c r="L203" s="42">
        <v>97.747358781000003</v>
      </c>
      <c r="M203" s="43">
        <v>0.84918612699999996</v>
      </c>
      <c r="N203" s="44" t="s">
        <v>24</v>
      </c>
      <c r="O203" s="40" t="s">
        <v>24</v>
      </c>
      <c r="P203" s="37">
        <v>154</v>
      </c>
      <c r="Q203" s="37">
        <v>310151</v>
      </c>
      <c r="R203" s="38">
        <v>49.653233425000003</v>
      </c>
      <c r="S203" s="38">
        <v>58.697208166000003</v>
      </c>
      <c r="T203" s="39">
        <v>0.93218473000000002</v>
      </c>
      <c r="U203" s="40" t="s">
        <v>24</v>
      </c>
      <c r="V203" s="41">
        <v>126</v>
      </c>
      <c r="W203" s="41">
        <v>310151</v>
      </c>
      <c r="X203" s="42">
        <v>40.625372802000001</v>
      </c>
      <c r="Y203" s="42">
        <v>47.629797388999997</v>
      </c>
      <c r="Z203" s="43">
        <v>1.071381666</v>
      </c>
      <c r="AA203" s="44" t="s">
        <v>24</v>
      </c>
      <c r="AB203" s="40" t="s">
        <v>24</v>
      </c>
      <c r="AC203" s="37">
        <v>142</v>
      </c>
      <c r="AD203" s="37">
        <v>310151</v>
      </c>
      <c r="AE203" s="38">
        <v>45.784150300999997</v>
      </c>
      <c r="AF203" s="38">
        <v>51.026267343999997</v>
      </c>
      <c r="AG203" s="39">
        <v>1.047084527</v>
      </c>
      <c r="AH203" s="44" t="s">
        <v>24</v>
      </c>
      <c r="AI203" s="41">
        <v>167</v>
      </c>
      <c r="AJ203" s="41">
        <v>156083</v>
      </c>
      <c r="AK203" s="42">
        <v>106.994355567</v>
      </c>
      <c r="AL203" s="42">
        <v>140.89843192800001</v>
      </c>
      <c r="AM203" s="43">
        <v>0.76109077599999997</v>
      </c>
    </row>
    <row r="204" spans="1:39" ht="15" customHeight="1">
      <c r="A204" s="36" t="s">
        <v>430</v>
      </c>
      <c r="B204" s="36" t="s">
        <v>431</v>
      </c>
      <c r="C204" s="37">
        <v>1206</v>
      </c>
      <c r="D204" s="37">
        <v>273122</v>
      </c>
      <c r="E204" s="38">
        <v>441.56091416999999</v>
      </c>
      <c r="F204" s="38">
        <v>400.83067824</v>
      </c>
      <c r="G204" s="39">
        <v>0.80484958900000003</v>
      </c>
      <c r="H204" s="40" t="s">
        <v>24</v>
      </c>
      <c r="I204" s="41">
        <v>121</v>
      </c>
      <c r="J204" s="41">
        <v>133828</v>
      </c>
      <c r="K204" s="42">
        <v>90.414561974999998</v>
      </c>
      <c r="L204" s="42">
        <v>79.370191990999999</v>
      </c>
      <c r="M204" s="43">
        <v>0.68953337299999995</v>
      </c>
      <c r="N204" s="44" t="s">
        <v>24</v>
      </c>
      <c r="O204" s="40" t="s">
        <v>24</v>
      </c>
      <c r="P204" s="37">
        <v>141</v>
      </c>
      <c r="Q204" s="37">
        <v>273122</v>
      </c>
      <c r="R204" s="38">
        <v>51.625281010000002</v>
      </c>
      <c r="S204" s="38">
        <v>46.686772552999997</v>
      </c>
      <c r="T204" s="39">
        <v>0.74144406200000001</v>
      </c>
      <c r="U204" s="40" t="s">
        <v>24</v>
      </c>
      <c r="V204" s="41">
        <v>99</v>
      </c>
      <c r="W204" s="41">
        <v>273122</v>
      </c>
      <c r="X204" s="42">
        <v>36.247537729999998</v>
      </c>
      <c r="Y204" s="42">
        <v>32.341545963000002</v>
      </c>
      <c r="Z204" s="43">
        <v>0.72748869999999999</v>
      </c>
      <c r="AA204" s="44" t="s">
        <v>24</v>
      </c>
      <c r="AB204" s="40" t="s">
        <v>24</v>
      </c>
      <c r="AC204" s="37">
        <v>161</v>
      </c>
      <c r="AD204" s="37">
        <v>273122</v>
      </c>
      <c r="AE204" s="38">
        <v>58.948015904999998</v>
      </c>
      <c r="AF204" s="38">
        <v>54.762060851000001</v>
      </c>
      <c r="AG204" s="39">
        <v>1.1237448779999999</v>
      </c>
      <c r="AH204" s="44" t="s">
        <v>24</v>
      </c>
      <c r="AI204" s="41">
        <v>236</v>
      </c>
      <c r="AJ204" s="41">
        <v>139294</v>
      </c>
      <c r="AK204" s="42">
        <v>169.42581877200001</v>
      </c>
      <c r="AL204" s="42">
        <v>145.07390401800001</v>
      </c>
      <c r="AM204" s="43">
        <v>0.78364541600000004</v>
      </c>
    </row>
    <row r="205" spans="1:39" ht="15" customHeight="1">
      <c r="A205" s="36" t="s">
        <v>432</v>
      </c>
      <c r="B205" s="36" t="s">
        <v>433</v>
      </c>
      <c r="C205" s="37">
        <v>2334</v>
      </c>
      <c r="D205" s="37">
        <v>459522</v>
      </c>
      <c r="E205" s="38">
        <v>507.91909854199997</v>
      </c>
      <c r="F205" s="38">
        <v>527.39272428499999</v>
      </c>
      <c r="G205" s="39">
        <v>1.0589803630000001</v>
      </c>
      <c r="H205" s="40" t="s">
        <v>24</v>
      </c>
      <c r="I205" s="41">
        <v>267</v>
      </c>
      <c r="J205" s="41">
        <v>230967</v>
      </c>
      <c r="K205" s="42">
        <v>115.600930003</v>
      </c>
      <c r="L205" s="42">
        <v>117.090664256</v>
      </c>
      <c r="M205" s="43">
        <v>1.0172322709999999</v>
      </c>
      <c r="N205" s="44" t="s">
        <v>24</v>
      </c>
      <c r="O205" s="40" t="s">
        <v>24</v>
      </c>
      <c r="P205" s="37">
        <v>288</v>
      </c>
      <c r="Q205" s="37">
        <v>459522</v>
      </c>
      <c r="R205" s="38">
        <v>62.673821928000002</v>
      </c>
      <c r="S205" s="38">
        <v>65.611106344000007</v>
      </c>
      <c r="T205" s="39">
        <v>1.041986039</v>
      </c>
      <c r="U205" s="40" t="s">
        <v>24</v>
      </c>
      <c r="V205" s="41">
        <v>235</v>
      </c>
      <c r="W205" s="41">
        <v>459522</v>
      </c>
      <c r="X205" s="42">
        <v>51.140097754000003</v>
      </c>
      <c r="Y205" s="42">
        <v>53.111646737000001</v>
      </c>
      <c r="Z205" s="43">
        <v>1.19469004</v>
      </c>
      <c r="AA205" s="44" t="s">
        <v>24</v>
      </c>
      <c r="AB205" s="40" t="s">
        <v>24</v>
      </c>
      <c r="AC205" s="37">
        <v>254</v>
      </c>
      <c r="AD205" s="37">
        <v>459522</v>
      </c>
      <c r="AE205" s="38">
        <v>55.274829062000002</v>
      </c>
      <c r="AF205" s="38">
        <v>57.628780313999997</v>
      </c>
      <c r="AG205" s="39">
        <v>1.1825713950000001</v>
      </c>
      <c r="AH205" s="44" t="s">
        <v>24</v>
      </c>
      <c r="AI205" s="41">
        <v>421</v>
      </c>
      <c r="AJ205" s="41">
        <v>228555</v>
      </c>
      <c r="AK205" s="42">
        <v>184.20073942799999</v>
      </c>
      <c r="AL205" s="42">
        <v>202.61708270700001</v>
      </c>
      <c r="AM205" s="43">
        <v>1.0944762880000001</v>
      </c>
    </row>
    <row r="206" spans="1:39" ht="15" customHeight="1">
      <c r="A206" s="36" t="s">
        <v>434</v>
      </c>
      <c r="B206" s="36" t="s">
        <v>435</v>
      </c>
      <c r="C206" s="37">
        <v>1095</v>
      </c>
      <c r="D206" s="37">
        <v>287530</v>
      </c>
      <c r="E206" s="38">
        <v>380.82982645300001</v>
      </c>
      <c r="F206" s="38">
        <v>609.14926487100001</v>
      </c>
      <c r="G206" s="39">
        <v>1.2231437409999999</v>
      </c>
      <c r="H206" s="40" t="s">
        <v>24</v>
      </c>
      <c r="I206" s="41">
        <v>142</v>
      </c>
      <c r="J206" s="41">
        <v>142690</v>
      </c>
      <c r="K206" s="42">
        <v>99.516434227999994</v>
      </c>
      <c r="L206" s="42">
        <v>139.04135623499999</v>
      </c>
      <c r="M206" s="43">
        <v>1.2079302430000001</v>
      </c>
      <c r="N206" s="44" t="s">
        <v>24</v>
      </c>
      <c r="O206" s="40" t="s">
        <v>24</v>
      </c>
      <c r="P206" s="37">
        <v>131</v>
      </c>
      <c r="Q206" s="37">
        <v>287530</v>
      </c>
      <c r="R206" s="38">
        <v>45.560463255999998</v>
      </c>
      <c r="S206" s="38">
        <v>77.741177433999994</v>
      </c>
      <c r="T206" s="39">
        <v>1.2346266669999999</v>
      </c>
      <c r="U206" s="40" t="s">
        <v>24</v>
      </c>
      <c r="V206" s="41">
        <v>108</v>
      </c>
      <c r="W206" s="41">
        <v>287530</v>
      </c>
      <c r="X206" s="42">
        <v>37.561297951999997</v>
      </c>
      <c r="Y206" s="42">
        <v>69.298435730999998</v>
      </c>
      <c r="Z206" s="43">
        <v>1.5587946539999999</v>
      </c>
      <c r="AA206" s="44" t="s">
        <v>24</v>
      </c>
      <c r="AB206" s="40" t="s">
        <v>24</v>
      </c>
      <c r="AC206" s="37">
        <v>110</v>
      </c>
      <c r="AD206" s="37">
        <v>287530</v>
      </c>
      <c r="AE206" s="38">
        <v>38.256877543000002</v>
      </c>
      <c r="AF206" s="38">
        <v>53.627397168000002</v>
      </c>
      <c r="AG206" s="39">
        <v>1.100461012</v>
      </c>
      <c r="AH206" s="44" t="s">
        <v>24</v>
      </c>
      <c r="AI206" s="41">
        <v>165</v>
      </c>
      <c r="AJ206" s="41">
        <v>144840</v>
      </c>
      <c r="AK206" s="42">
        <v>113.91880695899999</v>
      </c>
      <c r="AL206" s="42">
        <v>188.22421830499999</v>
      </c>
      <c r="AM206" s="43">
        <v>1.016730382</v>
      </c>
    </row>
    <row r="207" spans="1:39" ht="15" customHeight="1">
      <c r="A207" s="36" t="s">
        <v>436</v>
      </c>
      <c r="B207" s="36" t="s">
        <v>437</v>
      </c>
      <c r="C207" s="37">
        <v>379</v>
      </c>
      <c r="D207" s="37">
        <v>59422</v>
      </c>
      <c r="E207" s="38">
        <v>637.81091178400004</v>
      </c>
      <c r="F207" s="38">
        <v>532.34316302499997</v>
      </c>
      <c r="G207" s="39">
        <v>1.0689206170000001</v>
      </c>
      <c r="H207" s="40" t="s">
        <v>24</v>
      </c>
      <c r="I207" s="41">
        <v>50</v>
      </c>
      <c r="J207" s="41">
        <v>29740</v>
      </c>
      <c r="K207" s="42">
        <v>168.12373907200001</v>
      </c>
      <c r="L207" s="42">
        <v>143.925672279</v>
      </c>
      <c r="M207" s="43">
        <v>1.250363036</v>
      </c>
      <c r="N207" s="44" t="s">
        <v>24</v>
      </c>
      <c r="O207" s="40" t="s">
        <v>24</v>
      </c>
      <c r="P207" s="37">
        <v>54</v>
      </c>
      <c r="Q207" s="37">
        <v>59422</v>
      </c>
      <c r="R207" s="38">
        <v>90.875433341000004</v>
      </c>
      <c r="S207" s="38">
        <v>75.276448884000004</v>
      </c>
      <c r="T207" s="39">
        <v>1.19548371</v>
      </c>
      <c r="U207" s="40" t="s">
        <v>24</v>
      </c>
      <c r="V207" s="41">
        <v>36</v>
      </c>
      <c r="W207" s="41">
        <v>59422</v>
      </c>
      <c r="X207" s="42">
        <v>60.583622226999999</v>
      </c>
      <c r="Y207" s="42">
        <v>50.024214192999999</v>
      </c>
      <c r="Z207" s="43">
        <v>1.125241527</v>
      </c>
      <c r="AA207" s="44" t="s">
        <v>24</v>
      </c>
      <c r="AB207" s="40" t="s">
        <v>24</v>
      </c>
      <c r="AC207" s="37">
        <v>41</v>
      </c>
      <c r="AD207" s="37">
        <v>59422</v>
      </c>
      <c r="AE207" s="38">
        <v>68.998014202999997</v>
      </c>
      <c r="AF207" s="38">
        <v>62.246169141000003</v>
      </c>
      <c r="AG207" s="39">
        <v>1.2773225239999999</v>
      </c>
      <c r="AH207" s="44" t="s">
        <v>24</v>
      </c>
      <c r="AI207" s="41">
        <v>58</v>
      </c>
      <c r="AJ207" s="41">
        <v>29682</v>
      </c>
      <c r="AK207" s="42">
        <v>195.40462233</v>
      </c>
      <c r="AL207" s="42">
        <v>147.740063241</v>
      </c>
      <c r="AM207" s="43">
        <v>0.79804720299999998</v>
      </c>
    </row>
    <row r="208" spans="1:39" ht="15" customHeight="1">
      <c r="A208" s="36" t="s">
        <v>438</v>
      </c>
      <c r="B208" s="36" t="s">
        <v>439</v>
      </c>
      <c r="C208" s="37">
        <v>983</v>
      </c>
      <c r="D208" s="37">
        <v>181894</v>
      </c>
      <c r="E208" s="38">
        <v>540.42464292399995</v>
      </c>
      <c r="F208" s="38">
        <v>561.04740310800003</v>
      </c>
      <c r="G208" s="39">
        <v>1.1265574119999999</v>
      </c>
      <c r="H208" s="40" t="s">
        <v>24</v>
      </c>
      <c r="I208" s="41">
        <v>92</v>
      </c>
      <c r="J208" s="41">
        <v>91294</v>
      </c>
      <c r="K208" s="42">
        <v>100.773325739</v>
      </c>
      <c r="L208" s="42">
        <v>100.34919565600001</v>
      </c>
      <c r="M208" s="43">
        <v>0.87178974399999998</v>
      </c>
      <c r="N208" s="44" t="s">
        <v>24</v>
      </c>
      <c r="O208" s="40" t="s">
        <v>24</v>
      </c>
      <c r="P208" s="37">
        <v>106</v>
      </c>
      <c r="Q208" s="37">
        <v>181894</v>
      </c>
      <c r="R208" s="38">
        <v>58.275699033999999</v>
      </c>
      <c r="S208" s="38">
        <v>59.955286618000002</v>
      </c>
      <c r="T208" s="39">
        <v>0.95216458199999998</v>
      </c>
      <c r="U208" s="40" t="s">
        <v>24</v>
      </c>
      <c r="V208" s="41">
        <v>131</v>
      </c>
      <c r="W208" s="41">
        <v>181894</v>
      </c>
      <c r="X208" s="42">
        <v>72.019967672999996</v>
      </c>
      <c r="Y208" s="42">
        <v>75.228330580999994</v>
      </c>
      <c r="Z208" s="43">
        <v>1.6921813349999999</v>
      </c>
      <c r="AA208" s="44" t="s">
        <v>24</v>
      </c>
      <c r="AB208" s="40" t="s">
        <v>24</v>
      </c>
      <c r="AC208" s="37">
        <v>113</v>
      </c>
      <c r="AD208" s="37">
        <v>181894</v>
      </c>
      <c r="AE208" s="38">
        <v>62.124094253000003</v>
      </c>
      <c r="AF208" s="38">
        <v>64.453155597000006</v>
      </c>
      <c r="AG208" s="39">
        <v>1.32261099</v>
      </c>
      <c r="AH208" s="44" t="s">
        <v>24</v>
      </c>
      <c r="AI208" s="41">
        <v>149</v>
      </c>
      <c r="AJ208" s="41">
        <v>90600</v>
      </c>
      <c r="AK208" s="42">
        <v>164.45916114799999</v>
      </c>
      <c r="AL208" s="42">
        <v>176.981633612</v>
      </c>
      <c r="AM208" s="43">
        <v>0.95600133399999998</v>
      </c>
    </row>
    <row r="209" spans="1:39" ht="15" customHeight="1">
      <c r="A209" s="36" t="s">
        <v>440</v>
      </c>
      <c r="B209" s="36" t="s">
        <v>441</v>
      </c>
      <c r="C209" s="37">
        <v>1315</v>
      </c>
      <c r="D209" s="37">
        <v>354523</v>
      </c>
      <c r="E209" s="38">
        <v>370.92092755599998</v>
      </c>
      <c r="F209" s="38">
        <v>505.52247862899998</v>
      </c>
      <c r="G209" s="39">
        <v>1.015065914</v>
      </c>
      <c r="H209" s="40" t="s">
        <v>24</v>
      </c>
      <c r="I209" s="41">
        <v>173</v>
      </c>
      <c r="J209" s="41">
        <v>176756</v>
      </c>
      <c r="K209" s="42">
        <v>97.875036773999994</v>
      </c>
      <c r="L209" s="42">
        <v>121.023901138</v>
      </c>
      <c r="M209" s="43">
        <v>1.0514025060000001</v>
      </c>
      <c r="N209" s="44" t="s">
        <v>24</v>
      </c>
      <c r="O209" s="40" t="s">
        <v>24</v>
      </c>
      <c r="P209" s="37">
        <v>140</v>
      </c>
      <c r="Q209" s="37">
        <v>354523</v>
      </c>
      <c r="R209" s="38">
        <v>39.489680499999999</v>
      </c>
      <c r="S209" s="38">
        <v>55.631881749000001</v>
      </c>
      <c r="T209" s="39">
        <v>0.88350353100000001</v>
      </c>
      <c r="U209" s="40" t="s">
        <v>24</v>
      </c>
      <c r="V209" s="41">
        <v>135</v>
      </c>
      <c r="W209" s="41">
        <v>354523</v>
      </c>
      <c r="X209" s="42">
        <v>38.079334768000002</v>
      </c>
      <c r="Y209" s="42">
        <v>57.345011868999997</v>
      </c>
      <c r="Z209" s="43">
        <v>1.289915089</v>
      </c>
      <c r="AA209" s="44" t="s">
        <v>24</v>
      </c>
      <c r="AB209" s="40" t="s">
        <v>24</v>
      </c>
      <c r="AC209" s="37">
        <v>157</v>
      </c>
      <c r="AD209" s="37">
        <v>354523</v>
      </c>
      <c r="AE209" s="38">
        <v>44.284855989999997</v>
      </c>
      <c r="AF209" s="38">
        <v>54.954605719</v>
      </c>
      <c r="AG209" s="39">
        <v>1.1276959950000001</v>
      </c>
      <c r="AH209" s="44" t="s">
        <v>24</v>
      </c>
      <c r="AI209" s="41">
        <v>180</v>
      </c>
      <c r="AJ209" s="41">
        <v>177767</v>
      </c>
      <c r="AK209" s="42">
        <v>101.25613865299999</v>
      </c>
      <c r="AL209" s="42">
        <v>152.34279986300001</v>
      </c>
      <c r="AM209" s="43">
        <v>0.82290979600000003</v>
      </c>
    </row>
    <row r="210" spans="1:39" ht="15" customHeight="1">
      <c r="A210" s="36" t="s">
        <v>442</v>
      </c>
      <c r="B210" s="36" t="s">
        <v>443</v>
      </c>
      <c r="C210" s="37">
        <v>913</v>
      </c>
      <c r="D210" s="37">
        <v>173705</v>
      </c>
      <c r="E210" s="38">
        <v>525.60375349000003</v>
      </c>
      <c r="F210" s="38">
        <v>761.53025030900005</v>
      </c>
      <c r="G210" s="39">
        <v>1.529117759</v>
      </c>
      <c r="H210" s="40" t="s">
        <v>24</v>
      </c>
      <c r="I210" s="41">
        <v>111</v>
      </c>
      <c r="J210" s="41">
        <v>85233</v>
      </c>
      <c r="K210" s="42">
        <v>130.23124845999999</v>
      </c>
      <c r="L210" s="42">
        <v>160.11358675400001</v>
      </c>
      <c r="M210" s="43">
        <v>1.3909965280000001</v>
      </c>
      <c r="N210" s="44" t="s">
        <v>24</v>
      </c>
      <c r="O210" s="40" t="s">
        <v>24</v>
      </c>
      <c r="P210" s="37">
        <v>105</v>
      </c>
      <c r="Q210" s="37">
        <v>173705</v>
      </c>
      <c r="R210" s="38">
        <v>60.447310094999999</v>
      </c>
      <c r="S210" s="38">
        <v>93.237243036999999</v>
      </c>
      <c r="T210" s="39">
        <v>1.480723478</v>
      </c>
      <c r="U210" s="40" t="s">
        <v>24</v>
      </c>
      <c r="V210" s="41">
        <v>95</v>
      </c>
      <c r="W210" s="41">
        <v>173705</v>
      </c>
      <c r="X210" s="42">
        <v>54.690423418999998</v>
      </c>
      <c r="Y210" s="42">
        <v>100.79011056900001</v>
      </c>
      <c r="Z210" s="43">
        <v>2.2671664059999999</v>
      </c>
      <c r="AA210" s="44" t="s">
        <v>24</v>
      </c>
      <c r="AB210" s="40" t="s">
        <v>24</v>
      </c>
      <c r="AC210" s="37">
        <v>116</v>
      </c>
      <c r="AD210" s="37">
        <v>173705</v>
      </c>
      <c r="AE210" s="38">
        <v>66.779885437999994</v>
      </c>
      <c r="AF210" s="38">
        <v>81.690798298000004</v>
      </c>
      <c r="AG210" s="39">
        <v>1.6763360389999999</v>
      </c>
      <c r="AH210" s="44" t="s">
        <v>24</v>
      </c>
      <c r="AI210" s="41">
        <v>124</v>
      </c>
      <c r="AJ210" s="41">
        <v>88472</v>
      </c>
      <c r="AK210" s="42">
        <v>140.157337915</v>
      </c>
      <c r="AL210" s="42">
        <v>214.82397501</v>
      </c>
      <c r="AM210" s="43">
        <v>1.1604142340000001</v>
      </c>
    </row>
    <row r="211" spans="1:39" ht="15" customHeight="1">
      <c r="A211" s="36" t="s">
        <v>444</v>
      </c>
      <c r="B211" s="36" t="s">
        <v>445</v>
      </c>
      <c r="C211" s="37">
        <v>1058</v>
      </c>
      <c r="D211" s="37">
        <v>266304</v>
      </c>
      <c r="E211" s="38">
        <v>397.29031482800002</v>
      </c>
      <c r="F211" s="38">
        <v>462.56056711500003</v>
      </c>
      <c r="G211" s="39">
        <v>0.92880037000000004</v>
      </c>
      <c r="H211" s="40" t="s">
        <v>24</v>
      </c>
      <c r="I211" s="41">
        <v>139</v>
      </c>
      <c r="J211" s="41">
        <v>134085</v>
      </c>
      <c r="K211" s="42">
        <v>103.665585263</v>
      </c>
      <c r="L211" s="42">
        <v>111.619371915</v>
      </c>
      <c r="M211" s="43">
        <v>0.96970008600000002</v>
      </c>
      <c r="N211" s="44" t="s">
        <v>24</v>
      </c>
      <c r="O211" s="40" t="s">
        <v>24</v>
      </c>
      <c r="P211" s="37">
        <v>98</v>
      </c>
      <c r="Q211" s="37">
        <v>266304</v>
      </c>
      <c r="R211" s="38">
        <v>36.800048064999999</v>
      </c>
      <c r="S211" s="38">
        <v>46.495004674</v>
      </c>
      <c r="T211" s="39">
        <v>0.73839854999999999</v>
      </c>
      <c r="U211" s="40" t="s">
        <v>24</v>
      </c>
      <c r="V211" s="41">
        <v>97</v>
      </c>
      <c r="W211" s="41">
        <v>266304</v>
      </c>
      <c r="X211" s="42">
        <v>36.424537371</v>
      </c>
      <c r="Y211" s="42">
        <v>44.536885681999998</v>
      </c>
      <c r="Z211" s="43">
        <v>1.001809905</v>
      </c>
      <c r="AA211" s="44" t="s">
        <v>24</v>
      </c>
      <c r="AB211" s="40" t="s">
        <v>24</v>
      </c>
      <c r="AC211" s="37">
        <v>129</v>
      </c>
      <c r="AD211" s="37">
        <v>266304</v>
      </c>
      <c r="AE211" s="38">
        <v>48.440879596000002</v>
      </c>
      <c r="AF211" s="38">
        <v>54.445590711999998</v>
      </c>
      <c r="AG211" s="39">
        <v>1.117250753</v>
      </c>
      <c r="AH211" s="44" t="s">
        <v>24</v>
      </c>
      <c r="AI211" s="41">
        <v>165</v>
      </c>
      <c r="AJ211" s="41">
        <v>132219</v>
      </c>
      <c r="AK211" s="42">
        <v>124.79295713899999</v>
      </c>
      <c r="AL211" s="42">
        <v>142.10605322399999</v>
      </c>
      <c r="AM211" s="43">
        <v>0.76761398199999997</v>
      </c>
    </row>
    <row r="212" spans="1:39" ht="15" customHeight="1">
      <c r="A212" s="36" t="s">
        <v>446</v>
      </c>
      <c r="B212" s="36" t="s">
        <v>447</v>
      </c>
      <c r="C212" s="37">
        <v>1310</v>
      </c>
      <c r="D212" s="37">
        <v>377289</v>
      </c>
      <c r="E212" s="38">
        <v>347.21393944699997</v>
      </c>
      <c r="F212" s="38">
        <v>408.08159563800001</v>
      </c>
      <c r="G212" s="39">
        <v>0.81940909799999995</v>
      </c>
      <c r="H212" s="40" t="s">
        <v>24</v>
      </c>
      <c r="I212" s="41">
        <v>161</v>
      </c>
      <c r="J212" s="41">
        <v>189298</v>
      </c>
      <c r="K212" s="42">
        <v>85.051083477000006</v>
      </c>
      <c r="L212" s="42">
        <v>87.401552487999993</v>
      </c>
      <c r="M212" s="43">
        <v>0.75930630600000004</v>
      </c>
      <c r="N212" s="44" t="s">
        <v>24</v>
      </c>
      <c r="O212" s="40" t="s">
        <v>24</v>
      </c>
      <c r="P212" s="37">
        <v>164</v>
      </c>
      <c r="Q212" s="37">
        <v>377289</v>
      </c>
      <c r="R212" s="38">
        <v>43.468004633</v>
      </c>
      <c r="S212" s="38">
        <v>54.556534079999999</v>
      </c>
      <c r="T212" s="39">
        <v>0.86642567100000001</v>
      </c>
      <c r="U212" s="40" t="s">
        <v>24</v>
      </c>
      <c r="V212" s="41">
        <v>138</v>
      </c>
      <c r="W212" s="41">
        <v>377289</v>
      </c>
      <c r="X212" s="42">
        <v>36.576735606</v>
      </c>
      <c r="Y212" s="42">
        <v>44.736224702999998</v>
      </c>
      <c r="Z212" s="43">
        <v>1.0062938239999999</v>
      </c>
      <c r="AA212" s="44" t="s">
        <v>24</v>
      </c>
      <c r="AB212" s="40" t="s">
        <v>24</v>
      </c>
      <c r="AC212" s="37">
        <v>136</v>
      </c>
      <c r="AD212" s="37">
        <v>377289</v>
      </c>
      <c r="AE212" s="38">
        <v>36.046637988000001</v>
      </c>
      <c r="AF212" s="38">
        <v>40.530938122000002</v>
      </c>
      <c r="AG212" s="39">
        <v>0.83171512199999997</v>
      </c>
      <c r="AH212" s="44" t="s">
        <v>24</v>
      </c>
      <c r="AI212" s="41">
        <v>198</v>
      </c>
      <c r="AJ212" s="41">
        <v>187991</v>
      </c>
      <c r="AK212" s="42">
        <v>105.324191052</v>
      </c>
      <c r="AL212" s="42">
        <v>134.08204789499999</v>
      </c>
      <c r="AM212" s="43">
        <v>0.724270729</v>
      </c>
    </row>
    <row r="213" spans="1:39" ht="15" customHeight="1">
      <c r="A213" s="36" t="s">
        <v>448</v>
      </c>
      <c r="B213" s="36" t="s">
        <v>449</v>
      </c>
      <c r="C213" s="37">
        <v>737</v>
      </c>
      <c r="D213" s="37">
        <v>172680</v>
      </c>
      <c r="E213" s="38">
        <v>426.80101922599999</v>
      </c>
      <c r="F213" s="38">
        <v>539.99185779799996</v>
      </c>
      <c r="G213" s="39">
        <v>1.084278844</v>
      </c>
      <c r="H213" s="40" t="s">
        <v>24</v>
      </c>
      <c r="I213" s="41">
        <v>69</v>
      </c>
      <c r="J213" s="41">
        <v>78181</v>
      </c>
      <c r="K213" s="42">
        <v>88.256737571000002</v>
      </c>
      <c r="L213" s="42">
        <v>103.488574966</v>
      </c>
      <c r="M213" s="43">
        <v>0.89906329200000001</v>
      </c>
      <c r="N213" s="44" t="s">
        <v>24</v>
      </c>
      <c r="O213" s="40" t="s">
        <v>24</v>
      </c>
      <c r="P213" s="37">
        <v>80</v>
      </c>
      <c r="Q213" s="37">
        <v>172680</v>
      </c>
      <c r="R213" s="38">
        <v>46.328468844</v>
      </c>
      <c r="S213" s="38">
        <v>64.089932707000003</v>
      </c>
      <c r="T213" s="39">
        <v>1.0178279079999999</v>
      </c>
      <c r="U213" s="40" t="s">
        <v>24</v>
      </c>
      <c r="V213" s="41">
        <v>75</v>
      </c>
      <c r="W213" s="41">
        <v>172680</v>
      </c>
      <c r="X213" s="42">
        <v>43.432939541000003</v>
      </c>
      <c r="Y213" s="42">
        <v>56.254969705999997</v>
      </c>
      <c r="Z213" s="43">
        <v>1.2653957490000001</v>
      </c>
      <c r="AA213" s="44" t="s">
        <v>24</v>
      </c>
      <c r="AB213" s="40" t="s">
        <v>24</v>
      </c>
      <c r="AC213" s="37">
        <v>94</v>
      </c>
      <c r="AD213" s="37">
        <v>172680</v>
      </c>
      <c r="AE213" s="38">
        <v>54.435950892000001</v>
      </c>
      <c r="AF213" s="38">
        <v>66.412917843000002</v>
      </c>
      <c r="AG213" s="39">
        <v>1.362826291</v>
      </c>
      <c r="AH213" s="44" t="s">
        <v>24</v>
      </c>
      <c r="AI213" s="41">
        <v>142</v>
      </c>
      <c r="AJ213" s="41">
        <v>94499</v>
      </c>
      <c r="AK213" s="42">
        <v>150.266140382</v>
      </c>
      <c r="AL213" s="42">
        <v>186.03310764700001</v>
      </c>
      <c r="AM213" s="43">
        <v>1.004894664</v>
      </c>
    </row>
    <row r="214" spans="1:39" ht="15" customHeight="1">
      <c r="A214" s="36" t="s">
        <v>450</v>
      </c>
      <c r="B214" s="36" t="s">
        <v>451</v>
      </c>
      <c r="C214" s="37">
        <v>2696</v>
      </c>
      <c r="D214" s="37">
        <v>543361</v>
      </c>
      <c r="E214" s="38">
        <v>496.17105386700001</v>
      </c>
      <c r="F214" s="38">
        <v>535.24794287999998</v>
      </c>
      <c r="G214" s="39">
        <v>1.074753281</v>
      </c>
      <c r="H214" s="40" t="s">
        <v>24</v>
      </c>
      <c r="I214" s="41">
        <v>290</v>
      </c>
      <c r="J214" s="41">
        <v>262912</v>
      </c>
      <c r="K214" s="42">
        <v>110.30306718600001</v>
      </c>
      <c r="L214" s="42">
        <v>110.081276546</v>
      </c>
      <c r="M214" s="43">
        <v>0.95633778899999999</v>
      </c>
      <c r="N214" s="44" t="s">
        <v>24</v>
      </c>
      <c r="O214" s="40" t="s">
        <v>24</v>
      </c>
      <c r="P214" s="37">
        <v>307</v>
      </c>
      <c r="Q214" s="37">
        <v>543361</v>
      </c>
      <c r="R214" s="38">
        <v>56.500190480999997</v>
      </c>
      <c r="S214" s="38">
        <v>63.302900313999999</v>
      </c>
      <c r="T214" s="39">
        <v>1.005328854</v>
      </c>
      <c r="U214" s="40" t="s">
        <v>24</v>
      </c>
      <c r="V214" s="41">
        <v>259</v>
      </c>
      <c r="W214" s="41">
        <v>543361</v>
      </c>
      <c r="X214" s="42">
        <v>47.666284478000001</v>
      </c>
      <c r="Y214" s="42">
        <v>53.088948715999997</v>
      </c>
      <c r="Z214" s="43">
        <v>1.1941794720000001</v>
      </c>
      <c r="AA214" s="44" t="s">
        <v>24</v>
      </c>
      <c r="AB214" s="40" t="s">
        <v>24</v>
      </c>
      <c r="AC214" s="37">
        <v>312</v>
      </c>
      <c r="AD214" s="37">
        <v>543361</v>
      </c>
      <c r="AE214" s="38">
        <v>57.420389022999998</v>
      </c>
      <c r="AF214" s="38">
        <v>60.244401136</v>
      </c>
      <c r="AG214" s="39">
        <v>1.2362452429999999</v>
      </c>
      <c r="AH214" s="44" t="s">
        <v>24</v>
      </c>
      <c r="AI214" s="41">
        <v>503</v>
      </c>
      <c r="AJ214" s="41">
        <v>280449</v>
      </c>
      <c r="AK214" s="42">
        <v>179.35524819099999</v>
      </c>
      <c r="AL214" s="42">
        <v>201.56255198700001</v>
      </c>
      <c r="AM214" s="43">
        <v>1.0887800320000001</v>
      </c>
    </row>
    <row r="215" spans="1:39" ht="15" customHeight="1">
      <c r="A215" s="36" t="s">
        <v>452</v>
      </c>
      <c r="B215" s="36" t="s">
        <v>453</v>
      </c>
      <c r="C215" s="37">
        <v>401</v>
      </c>
      <c r="D215" s="37">
        <v>91566</v>
      </c>
      <c r="E215" s="38">
        <v>437.93547823400002</v>
      </c>
      <c r="F215" s="38">
        <v>481.91303001900002</v>
      </c>
      <c r="G215" s="39">
        <v>0.96765922599999998</v>
      </c>
      <c r="H215" s="40" t="s">
        <v>24</v>
      </c>
      <c r="I215" s="41">
        <v>32</v>
      </c>
      <c r="J215" s="41">
        <v>42928</v>
      </c>
      <c r="K215" s="42">
        <v>74.543421542999994</v>
      </c>
      <c r="L215" s="42">
        <v>76.390534209999998</v>
      </c>
      <c r="M215" s="43">
        <v>0.66364741400000005</v>
      </c>
      <c r="N215" s="44" t="s">
        <v>24</v>
      </c>
      <c r="O215" s="40" t="s">
        <v>24</v>
      </c>
      <c r="P215" s="37">
        <v>45</v>
      </c>
      <c r="Q215" s="37">
        <v>91566</v>
      </c>
      <c r="R215" s="38">
        <v>49.144879103999997</v>
      </c>
      <c r="S215" s="38">
        <v>58.020740588999999</v>
      </c>
      <c r="T215" s="39">
        <v>0.92144158300000001</v>
      </c>
      <c r="U215" s="40" t="s">
        <v>24</v>
      </c>
      <c r="V215" s="41">
        <v>28</v>
      </c>
      <c r="W215" s="41">
        <v>91566</v>
      </c>
      <c r="X215" s="42">
        <v>30.579035887</v>
      </c>
      <c r="Y215" s="42">
        <v>32.839220222000002</v>
      </c>
      <c r="Z215" s="43">
        <v>0.73868335399999996</v>
      </c>
      <c r="AA215" s="44" t="s">
        <v>24</v>
      </c>
      <c r="AB215" s="40" t="s">
        <v>24</v>
      </c>
      <c r="AC215" s="37">
        <v>61</v>
      </c>
      <c r="AD215" s="37">
        <v>91566</v>
      </c>
      <c r="AE215" s="38">
        <v>66.618613895999999</v>
      </c>
      <c r="AF215" s="38">
        <v>70.730822468</v>
      </c>
      <c r="AG215" s="39">
        <v>1.451431854</v>
      </c>
      <c r="AH215" s="44" t="s">
        <v>24</v>
      </c>
      <c r="AI215" s="41">
        <v>99</v>
      </c>
      <c r="AJ215" s="41">
        <v>48638</v>
      </c>
      <c r="AK215" s="42">
        <v>203.54455364099999</v>
      </c>
      <c r="AL215" s="42">
        <v>209.58676614800001</v>
      </c>
      <c r="AM215" s="43">
        <v>1.1321244130000001</v>
      </c>
    </row>
    <row r="216" spans="1:39" ht="15" customHeight="1">
      <c r="A216" s="36" t="s">
        <v>454</v>
      </c>
      <c r="B216" s="36" t="s">
        <v>455</v>
      </c>
      <c r="C216" s="37">
        <v>1529</v>
      </c>
      <c r="D216" s="37">
        <v>147241</v>
      </c>
      <c r="E216" s="38">
        <v>1038.4335884699999</v>
      </c>
      <c r="F216" s="38">
        <v>575.84692187600001</v>
      </c>
      <c r="G216" s="39">
        <v>1.156274166</v>
      </c>
      <c r="H216" s="40" t="s">
        <v>24</v>
      </c>
      <c r="I216" s="41">
        <v>151</v>
      </c>
      <c r="J216" s="41">
        <v>75135</v>
      </c>
      <c r="K216" s="42">
        <v>200.97158448100001</v>
      </c>
      <c r="L216" s="42">
        <v>120.936629897</v>
      </c>
      <c r="M216" s="43">
        <v>1.050644331</v>
      </c>
      <c r="N216" s="44" t="s">
        <v>24</v>
      </c>
      <c r="O216" s="40" t="s">
        <v>24</v>
      </c>
      <c r="P216" s="37">
        <v>201</v>
      </c>
      <c r="Q216" s="37">
        <v>147241</v>
      </c>
      <c r="R216" s="38">
        <v>136.51089030899999</v>
      </c>
      <c r="S216" s="38">
        <v>71.671874751999994</v>
      </c>
      <c r="T216" s="39">
        <v>1.1382385859999999</v>
      </c>
      <c r="U216" s="40" t="s">
        <v>24</v>
      </c>
      <c r="V216" s="41">
        <v>168</v>
      </c>
      <c r="W216" s="41">
        <v>147241</v>
      </c>
      <c r="X216" s="42">
        <v>114.098654587</v>
      </c>
      <c r="Y216" s="42">
        <v>59.135032766000002</v>
      </c>
      <c r="Z216" s="43">
        <v>1.3301797070000001</v>
      </c>
      <c r="AA216" s="44" t="s">
        <v>24</v>
      </c>
      <c r="AB216" s="40" t="s">
        <v>24</v>
      </c>
      <c r="AC216" s="37">
        <v>217</v>
      </c>
      <c r="AD216" s="37">
        <v>147241</v>
      </c>
      <c r="AE216" s="38">
        <v>147.37742884100001</v>
      </c>
      <c r="AF216" s="38">
        <v>87.414207181999998</v>
      </c>
      <c r="AG216" s="39">
        <v>1.7937832520000001</v>
      </c>
      <c r="AH216" s="44" t="s">
        <v>24</v>
      </c>
      <c r="AI216" s="41">
        <v>250</v>
      </c>
      <c r="AJ216" s="41">
        <v>72106</v>
      </c>
      <c r="AK216" s="42">
        <v>346.711785427</v>
      </c>
      <c r="AL216" s="42">
        <v>174.723241307</v>
      </c>
      <c r="AM216" s="43">
        <v>0.94380218100000002</v>
      </c>
    </row>
    <row r="217" spans="1:39" ht="15" customHeight="1">
      <c r="A217" s="36" t="s">
        <v>456</v>
      </c>
      <c r="B217" s="36" t="s">
        <v>457</v>
      </c>
      <c r="C217" s="37">
        <v>995</v>
      </c>
      <c r="D217" s="37">
        <v>264804</v>
      </c>
      <c r="E217" s="38">
        <v>375.74961103300001</v>
      </c>
      <c r="F217" s="38">
        <v>396.97570080999998</v>
      </c>
      <c r="G217" s="39">
        <v>0.797108971</v>
      </c>
      <c r="H217" s="40" t="s">
        <v>24</v>
      </c>
      <c r="I217" s="41">
        <v>107</v>
      </c>
      <c r="J217" s="41">
        <v>134179</v>
      </c>
      <c r="K217" s="42">
        <v>79.744222269999995</v>
      </c>
      <c r="L217" s="42">
        <v>82.018751836000007</v>
      </c>
      <c r="M217" s="43">
        <v>0.71254289800000004</v>
      </c>
      <c r="N217" s="44" t="s">
        <v>24</v>
      </c>
      <c r="O217" s="40" t="s">
        <v>24</v>
      </c>
      <c r="P217" s="37">
        <v>116</v>
      </c>
      <c r="Q217" s="37">
        <v>264804</v>
      </c>
      <c r="R217" s="38">
        <v>43.805984803999998</v>
      </c>
      <c r="S217" s="38">
        <v>46.768557145999999</v>
      </c>
      <c r="T217" s="39">
        <v>0.74274290300000001</v>
      </c>
      <c r="U217" s="40" t="s">
        <v>24</v>
      </c>
      <c r="V217" s="41">
        <v>114</v>
      </c>
      <c r="W217" s="41">
        <v>264804</v>
      </c>
      <c r="X217" s="42">
        <v>43.050709204</v>
      </c>
      <c r="Y217" s="42">
        <v>45.787228935999998</v>
      </c>
      <c r="Z217" s="43">
        <v>1.0299350469999999</v>
      </c>
      <c r="AA217" s="44" t="s">
        <v>24</v>
      </c>
      <c r="AB217" s="40" t="s">
        <v>24</v>
      </c>
      <c r="AC217" s="37">
        <v>119</v>
      </c>
      <c r="AD217" s="37">
        <v>264804</v>
      </c>
      <c r="AE217" s="38">
        <v>44.938898203999997</v>
      </c>
      <c r="AF217" s="38">
        <v>47.798373083999998</v>
      </c>
      <c r="AG217" s="39">
        <v>0.980846522</v>
      </c>
      <c r="AH217" s="44" t="s">
        <v>24</v>
      </c>
      <c r="AI217" s="41">
        <v>153</v>
      </c>
      <c r="AJ217" s="41">
        <v>130625</v>
      </c>
      <c r="AK217" s="42">
        <v>117.12918660299999</v>
      </c>
      <c r="AL217" s="42">
        <v>125.545144507</v>
      </c>
      <c r="AM217" s="43">
        <v>0.67815695499999995</v>
      </c>
    </row>
    <row r="218" spans="1:39" ht="15" customHeight="1">
      <c r="A218" s="36" t="s">
        <v>458</v>
      </c>
      <c r="B218" s="36" t="s">
        <v>459</v>
      </c>
      <c r="C218" s="37">
        <v>797</v>
      </c>
      <c r="D218" s="37">
        <v>54947</v>
      </c>
      <c r="E218" s="38">
        <v>1450.4886527000001</v>
      </c>
      <c r="F218" s="38">
        <v>1347.60006989</v>
      </c>
      <c r="G218" s="39">
        <v>2.7059190339999999</v>
      </c>
      <c r="H218" s="40" t="s">
        <v>24</v>
      </c>
      <c r="I218" s="41">
        <v>78</v>
      </c>
      <c r="J218" s="41">
        <v>25076</v>
      </c>
      <c r="K218" s="42">
        <v>311.05439464</v>
      </c>
      <c r="L218" s="42">
        <v>252.900760134</v>
      </c>
      <c r="M218" s="43">
        <v>2.197090743</v>
      </c>
      <c r="N218" s="44" t="s">
        <v>24</v>
      </c>
      <c r="O218" s="40" t="s">
        <v>24</v>
      </c>
      <c r="P218" s="37">
        <v>99</v>
      </c>
      <c r="Q218" s="37">
        <v>54947</v>
      </c>
      <c r="R218" s="38">
        <v>180.173621854</v>
      </c>
      <c r="S218" s="38">
        <v>170.23682497799999</v>
      </c>
      <c r="T218" s="39">
        <v>2.7035726859999998</v>
      </c>
      <c r="U218" s="40" t="s">
        <v>24</v>
      </c>
      <c r="V218" s="41">
        <v>75</v>
      </c>
      <c r="W218" s="41">
        <v>54947</v>
      </c>
      <c r="X218" s="42">
        <v>136.49516807099999</v>
      </c>
      <c r="Y218" s="42">
        <v>124.71996202699999</v>
      </c>
      <c r="Z218" s="43">
        <v>2.8054429789999999</v>
      </c>
      <c r="AA218" s="44" t="s">
        <v>24</v>
      </c>
      <c r="AB218" s="40" t="s">
        <v>24</v>
      </c>
      <c r="AC218" s="37">
        <v>104</v>
      </c>
      <c r="AD218" s="37">
        <v>54947</v>
      </c>
      <c r="AE218" s="38">
        <v>189.27329972499999</v>
      </c>
      <c r="AF218" s="38">
        <v>178.95707997400001</v>
      </c>
      <c r="AG218" s="39">
        <v>3.6722887879999999</v>
      </c>
      <c r="AH218" s="44" t="s">
        <v>24</v>
      </c>
      <c r="AI218" s="41">
        <v>147</v>
      </c>
      <c r="AJ218" s="41">
        <v>29871</v>
      </c>
      <c r="AK218" s="42">
        <v>492.11609922700001</v>
      </c>
      <c r="AL218" s="42">
        <v>450.004228813</v>
      </c>
      <c r="AM218" s="43">
        <v>2.4307869379999998</v>
      </c>
    </row>
    <row r="219" spans="1:39" ht="15" customHeight="1">
      <c r="A219" s="36" t="s">
        <v>460</v>
      </c>
      <c r="B219" s="36" t="s">
        <v>461</v>
      </c>
      <c r="C219" s="37">
        <v>1702</v>
      </c>
      <c r="D219" s="37">
        <v>283746</v>
      </c>
      <c r="E219" s="38">
        <v>599.83224433099997</v>
      </c>
      <c r="F219" s="38">
        <v>684.77021077999996</v>
      </c>
      <c r="G219" s="39">
        <v>1.3749871259999999</v>
      </c>
      <c r="H219" s="40" t="s">
        <v>24</v>
      </c>
      <c r="I219" s="41">
        <v>204</v>
      </c>
      <c r="J219" s="41">
        <v>142690</v>
      </c>
      <c r="K219" s="42">
        <v>142.967271708</v>
      </c>
      <c r="L219" s="42">
        <v>150.51366453399999</v>
      </c>
      <c r="M219" s="43">
        <v>1.30759662</v>
      </c>
      <c r="N219" s="44" t="s">
        <v>24</v>
      </c>
      <c r="O219" s="40" t="s">
        <v>24</v>
      </c>
      <c r="P219" s="37">
        <v>211</v>
      </c>
      <c r="Q219" s="37">
        <v>283746</v>
      </c>
      <c r="R219" s="38">
        <v>74.362281758999998</v>
      </c>
      <c r="S219" s="38">
        <v>89.196166266000006</v>
      </c>
      <c r="T219" s="39">
        <v>1.416546149</v>
      </c>
      <c r="U219" s="40" t="s">
        <v>24</v>
      </c>
      <c r="V219" s="41">
        <v>157</v>
      </c>
      <c r="W219" s="41">
        <v>283746</v>
      </c>
      <c r="X219" s="42">
        <v>55.331176474999999</v>
      </c>
      <c r="Y219" s="42">
        <v>67.830436922999993</v>
      </c>
      <c r="Z219" s="43">
        <v>1.5257735809999999</v>
      </c>
      <c r="AA219" s="44" t="s">
        <v>24</v>
      </c>
      <c r="AB219" s="40" t="s">
        <v>24</v>
      </c>
      <c r="AC219" s="37">
        <v>218</v>
      </c>
      <c r="AD219" s="37">
        <v>283746</v>
      </c>
      <c r="AE219" s="38">
        <v>76.829276887999995</v>
      </c>
      <c r="AF219" s="38">
        <v>85.277726883</v>
      </c>
      <c r="AG219" s="39">
        <v>1.7499416080000001</v>
      </c>
      <c r="AH219" s="44" t="s">
        <v>24</v>
      </c>
      <c r="AI219" s="41">
        <v>243</v>
      </c>
      <c r="AJ219" s="41">
        <v>141056</v>
      </c>
      <c r="AK219" s="42">
        <v>172.27200544499999</v>
      </c>
      <c r="AL219" s="42">
        <v>195.12958918499999</v>
      </c>
      <c r="AM219" s="43">
        <v>1.0540311099999999</v>
      </c>
    </row>
    <row r="220" spans="1:39" ht="15" customHeight="1">
      <c r="A220" s="36" t="s">
        <v>462</v>
      </c>
      <c r="B220" s="36" t="s">
        <v>463</v>
      </c>
      <c r="C220" s="37">
        <v>2006</v>
      </c>
      <c r="D220" s="37">
        <v>274261</v>
      </c>
      <c r="E220" s="38">
        <v>731.42007066300005</v>
      </c>
      <c r="F220" s="38">
        <v>545.60333293300005</v>
      </c>
      <c r="G220" s="39">
        <v>1.0955464290000001</v>
      </c>
      <c r="H220" s="40" t="s">
        <v>24</v>
      </c>
      <c r="I220" s="41">
        <v>237</v>
      </c>
      <c r="J220" s="41">
        <v>141439</v>
      </c>
      <c r="K220" s="42">
        <v>167.56340189100001</v>
      </c>
      <c r="L220" s="42">
        <v>129.06475329400001</v>
      </c>
      <c r="M220" s="43">
        <v>1.1212578980000001</v>
      </c>
      <c r="N220" s="44" t="s">
        <v>24</v>
      </c>
      <c r="O220" s="40" t="s">
        <v>24</v>
      </c>
      <c r="P220" s="37">
        <v>245</v>
      </c>
      <c r="Q220" s="37">
        <v>274261</v>
      </c>
      <c r="R220" s="38">
        <v>89.330965758999994</v>
      </c>
      <c r="S220" s="38">
        <v>64.594571012000003</v>
      </c>
      <c r="T220" s="39">
        <v>1.0258421929999999</v>
      </c>
      <c r="U220" s="40" t="s">
        <v>24</v>
      </c>
      <c r="V220" s="41">
        <v>232</v>
      </c>
      <c r="W220" s="41">
        <v>274261</v>
      </c>
      <c r="X220" s="42">
        <v>84.590955331000004</v>
      </c>
      <c r="Y220" s="42">
        <v>58.895247286999997</v>
      </c>
      <c r="Z220" s="43">
        <v>1.3247859870000001</v>
      </c>
      <c r="AA220" s="44" t="s">
        <v>24</v>
      </c>
      <c r="AB220" s="40" t="s">
        <v>24</v>
      </c>
      <c r="AC220" s="37">
        <v>235</v>
      </c>
      <c r="AD220" s="37">
        <v>274261</v>
      </c>
      <c r="AE220" s="38">
        <v>85.684803891000001</v>
      </c>
      <c r="AF220" s="38">
        <v>68.687717879000004</v>
      </c>
      <c r="AG220" s="39">
        <v>1.409506326</v>
      </c>
      <c r="AH220" s="44" t="s">
        <v>24</v>
      </c>
      <c r="AI220" s="41">
        <v>283</v>
      </c>
      <c r="AJ220" s="41">
        <v>132822</v>
      </c>
      <c r="AK220" s="42">
        <v>213.06711237600001</v>
      </c>
      <c r="AL220" s="42">
        <v>165.18777911199999</v>
      </c>
      <c r="AM220" s="43">
        <v>0.89229449400000005</v>
      </c>
    </row>
    <row r="221" spans="1:39" ht="15" customHeight="1">
      <c r="A221" s="36" t="s">
        <v>464</v>
      </c>
      <c r="B221" s="36" t="s">
        <v>465</v>
      </c>
      <c r="C221" s="37">
        <v>1688</v>
      </c>
      <c r="D221" s="37">
        <v>392385</v>
      </c>
      <c r="E221" s="38">
        <v>430.18973712000002</v>
      </c>
      <c r="F221" s="38">
        <v>550.13588777300004</v>
      </c>
      <c r="G221" s="39">
        <v>1.104647591</v>
      </c>
      <c r="H221" s="40" t="s">
        <v>24</v>
      </c>
      <c r="I221" s="41">
        <v>211</v>
      </c>
      <c r="J221" s="41">
        <v>195974</v>
      </c>
      <c r="K221" s="42">
        <v>107.66734362699999</v>
      </c>
      <c r="L221" s="42">
        <v>111.333717937</v>
      </c>
      <c r="M221" s="43">
        <v>0.96721844899999998</v>
      </c>
      <c r="N221" s="44" t="s">
        <v>24</v>
      </c>
      <c r="O221" s="40" t="s">
        <v>24</v>
      </c>
      <c r="P221" s="37">
        <v>183</v>
      </c>
      <c r="Q221" s="37">
        <v>392385</v>
      </c>
      <c r="R221" s="38">
        <v>46.637868419999997</v>
      </c>
      <c r="S221" s="38">
        <v>66.785542372999998</v>
      </c>
      <c r="T221" s="39">
        <v>1.0606375450000001</v>
      </c>
      <c r="U221" s="40" t="s">
        <v>24</v>
      </c>
      <c r="V221" s="41">
        <v>109</v>
      </c>
      <c r="W221" s="41">
        <v>392385</v>
      </c>
      <c r="X221" s="42">
        <v>27.778839659999999</v>
      </c>
      <c r="Y221" s="42">
        <v>45.51313494</v>
      </c>
      <c r="Z221" s="43">
        <v>1.023769594</v>
      </c>
      <c r="AA221" s="44" t="s">
        <v>24</v>
      </c>
      <c r="AB221" s="40" t="s">
        <v>24</v>
      </c>
      <c r="AC221" s="37">
        <v>278</v>
      </c>
      <c r="AD221" s="37">
        <v>392385</v>
      </c>
      <c r="AE221" s="38">
        <v>70.84878372</v>
      </c>
      <c r="AF221" s="38">
        <v>82.893044020999994</v>
      </c>
      <c r="AG221" s="39">
        <v>1.7010067230000001</v>
      </c>
      <c r="AH221" s="44" t="s">
        <v>24</v>
      </c>
      <c r="AI221" s="41">
        <v>300</v>
      </c>
      <c r="AJ221" s="41">
        <v>196411</v>
      </c>
      <c r="AK221" s="42">
        <v>152.74093609799999</v>
      </c>
      <c r="AL221" s="42">
        <v>200.467157224</v>
      </c>
      <c r="AM221" s="43">
        <v>1.0828630400000001</v>
      </c>
    </row>
    <row r="222" spans="1:39" ht="15" customHeight="1">
      <c r="A222" s="36" t="s">
        <v>466</v>
      </c>
      <c r="B222" s="36" t="s">
        <v>467</v>
      </c>
      <c r="C222" s="37">
        <v>889</v>
      </c>
      <c r="D222" s="37">
        <v>211721</v>
      </c>
      <c r="E222" s="38">
        <v>419.89221664399997</v>
      </c>
      <c r="F222" s="38">
        <v>509.07014854300002</v>
      </c>
      <c r="G222" s="39">
        <v>1.0221894730000001</v>
      </c>
      <c r="H222" s="40" t="s">
        <v>24</v>
      </c>
      <c r="I222" s="41">
        <v>100</v>
      </c>
      <c r="J222" s="41">
        <v>107362</v>
      </c>
      <c r="K222" s="42">
        <v>93.142825208000005</v>
      </c>
      <c r="L222" s="42">
        <v>102.628607941</v>
      </c>
      <c r="M222" s="43">
        <v>0.89159227699999999</v>
      </c>
      <c r="N222" s="44" t="s">
        <v>24</v>
      </c>
      <c r="O222" s="40" t="s">
        <v>24</v>
      </c>
      <c r="P222" s="37">
        <v>100</v>
      </c>
      <c r="Q222" s="37">
        <v>211721</v>
      </c>
      <c r="R222" s="38">
        <v>47.231970376</v>
      </c>
      <c r="S222" s="38">
        <v>63.241991167000002</v>
      </c>
      <c r="T222" s="39">
        <v>1.004361541</v>
      </c>
      <c r="U222" s="40" t="s">
        <v>24</v>
      </c>
      <c r="V222" s="41">
        <v>80</v>
      </c>
      <c r="W222" s="41">
        <v>211721</v>
      </c>
      <c r="X222" s="42">
        <v>37.785576300999999</v>
      </c>
      <c r="Y222" s="42">
        <v>47.892338909000003</v>
      </c>
      <c r="Z222" s="43">
        <v>1.0772872579999999</v>
      </c>
      <c r="AA222" s="44" t="s">
        <v>24</v>
      </c>
      <c r="AB222" s="40" t="s">
        <v>24</v>
      </c>
      <c r="AC222" s="37">
        <v>120</v>
      </c>
      <c r="AD222" s="37">
        <v>211721</v>
      </c>
      <c r="AE222" s="38">
        <v>56.678364451</v>
      </c>
      <c r="AF222" s="38">
        <v>65.743682956000001</v>
      </c>
      <c r="AG222" s="39">
        <v>1.349093256</v>
      </c>
      <c r="AH222" s="44" t="s">
        <v>24</v>
      </c>
      <c r="AI222" s="41">
        <v>152</v>
      </c>
      <c r="AJ222" s="41">
        <v>104359</v>
      </c>
      <c r="AK222" s="42">
        <v>145.65106986500001</v>
      </c>
      <c r="AL222" s="42">
        <v>185.94543616499999</v>
      </c>
      <c r="AM222" s="43">
        <v>1.004421089</v>
      </c>
    </row>
    <row r="223" spans="1:39" ht="15" customHeight="1">
      <c r="A223" s="36" t="s">
        <v>468</v>
      </c>
      <c r="B223" s="36" t="s">
        <v>469</v>
      </c>
      <c r="C223" s="37">
        <v>841</v>
      </c>
      <c r="D223" s="37">
        <v>179328</v>
      </c>
      <c r="E223" s="38">
        <v>468.973054961</v>
      </c>
      <c r="F223" s="38">
        <v>529.01033775600001</v>
      </c>
      <c r="G223" s="39">
        <v>1.062228457</v>
      </c>
      <c r="H223" s="40" t="s">
        <v>24</v>
      </c>
      <c r="I223" s="41">
        <v>105</v>
      </c>
      <c r="J223" s="41">
        <v>90166</v>
      </c>
      <c r="K223" s="42">
        <v>116.45187764800001</v>
      </c>
      <c r="L223" s="42">
        <v>121.097246121</v>
      </c>
      <c r="M223" s="43">
        <v>1.0520396949999999</v>
      </c>
      <c r="N223" s="44" t="s">
        <v>24</v>
      </c>
      <c r="O223" s="40" t="s">
        <v>24</v>
      </c>
      <c r="P223" s="37">
        <v>91</v>
      </c>
      <c r="Q223" s="37">
        <v>179328</v>
      </c>
      <c r="R223" s="38">
        <v>50.745003568999998</v>
      </c>
      <c r="S223" s="38">
        <v>61.582190719000003</v>
      </c>
      <c r="T223" s="39">
        <v>0.97800184400000001</v>
      </c>
      <c r="U223" s="40" t="s">
        <v>24</v>
      </c>
      <c r="V223" s="41">
        <v>78</v>
      </c>
      <c r="W223" s="41">
        <v>179328</v>
      </c>
      <c r="X223" s="42">
        <v>43.495717345000003</v>
      </c>
      <c r="Y223" s="42">
        <v>51.956826133</v>
      </c>
      <c r="Z223" s="43">
        <v>1.168713578</v>
      </c>
      <c r="AA223" s="44" t="s">
        <v>24</v>
      </c>
      <c r="AB223" s="40" t="s">
        <v>24</v>
      </c>
      <c r="AC223" s="37">
        <v>99</v>
      </c>
      <c r="AD223" s="37">
        <v>179328</v>
      </c>
      <c r="AE223" s="38">
        <v>55.206102784000002</v>
      </c>
      <c r="AF223" s="38">
        <v>59.764711046999999</v>
      </c>
      <c r="AG223" s="39">
        <v>1.2264017620000001</v>
      </c>
      <c r="AH223" s="44" t="s">
        <v>24</v>
      </c>
      <c r="AI223" s="41">
        <v>150</v>
      </c>
      <c r="AJ223" s="41">
        <v>89162</v>
      </c>
      <c r="AK223" s="42">
        <v>168.23310378900001</v>
      </c>
      <c r="AL223" s="42">
        <v>197.137893983</v>
      </c>
      <c r="AM223" s="43">
        <v>1.064879366</v>
      </c>
    </row>
    <row r="224" spans="1:39" ht="15" customHeight="1">
      <c r="A224" s="36" t="s">
        <v>470</v>
      </c>
      <c r="B224" s="36" t="s">
        <v>471</v>
      </c>
      <c r="C224" s="37">
        <v>939</v>
      </c>
      <c r="D224" s="37">
        <v>150476</v>
      </c>
      <c r="E224" s="38">
        <v>624.01977724000005</v>
      </c>
      <c r="F224" s="38">
        <v>956.03159200499999</v>
      </c>
      <c r="G224" s="39">
        <v>1.9196675190000001</v>
      </c>
      <c r="H224" s="40" t="s">
        <v>24</v>
      </c>
      <c r="I224" s="41">
        <v>90</v>
      </c>
      <c r="J224" s="41">
        <v>70453</v>
      </c>
      <c r="K224" s="42">
        <v>127.74473762700001</v>
      </c>
      <c r="L224" s="42">
        <v>176.21656250300001</v>
      </c>
      <c r="M224" s="43">
        <v>1.5308921099999999</v>
      </c>
      <c r="N224" s="44" t="s">
        <v>24</v>
      </c>
      <c r="O224" s="40" t="s">
        <v>24</v>
      </c>
      <c r="P224" s="37">
        <v>113</v>
      </c>
      <c r="Q224" s="37">
        <v>150476</v>
      </c>
      <c r="R224" s="38">
        <v>75.095031766000005</v>
      </c>
      <c r="S224" s="38">
        <v>124.745360039</v>
      </c>
      <c r="T224" s="39">
        <v>1.9811115960000001</v>
      </c>
      <c r="U224" s="40" t="s">
        <v>24</v>
      </c>
      <c r="V224" s="41">
        <v>100</v>
      </c>
      <c r="W224" s="41">
        <v>150476</v>
      </c>
      <c r="X224" s="42">
        <v>66.455780324000003</v>
      </c>
      <c r="Y224" s="42">
        <v>113.18047592800001</v>
      </c>
      <c r="Z224" s="43">
        <v>2.545874505</v>
      </c>
      <c r="AA224" s="44" t="s">
        <v>24</v>
      </c>
      <c r="AB224" s="40" t="s">
        <v>24</v>
      </c>
      <c r="AC224" s="37">
        <v>96</v>
      </c>
      <c r="AD224" s="37">
        <v>150476</v>
      </c>
      <c r="AE224" s="38">
        <v>63.797549111000002</v>
      </c>
      <c r="AF224" s="38">
        <v>86.213981206</v>
      </c>
      <c r="AG224" s="39">
        <v>1.769154015</v>
      </c>
      <c r="AH224" s="44" t="s">
        <v>24</v>
      </c>
      <c r="AI224" s="41">
        <v>108</v>
      </c>
      <c r="AJ224" s="41">
        <v>80023</v>
      </c>
      <c r="AK224" s="42">
        <v>134.961198655</v>
      </c>
      <c r="AL224" s="42">
        <v>206.546884156</v>
      </c>
      <c r="AM224" s="43">
        <v>1.1157038889999999</v>
      </c>
    </row>
    <row r="225" spans="1:39" ht="15" customHeight="1">
      <c r="A225" s="36" t="s">
        <v>472</v>
      </c>
      <c r="B225" s="36" t="s">
        <v>473</v>
      </c>
      <c r="C225" s="37">
        <v>652</v>
      </c>
      <c r="D225" s="37">
        <v>165979</v>
      </c>
      <c r="E225" s="38">
        <v>392.82077853200002</v>
      </c>
      <c r="F225" s="38">
        <v>561.05156340300005</v>
      </c>
      <c r="G225" s="39">
        <v>1.1265657659999999</v>
      </c>
      <c r="H225" s="40" t="s">
        <v>24</v>
      </c>
      <c r="I225" s="41">
        <v>63</v>
      </c>
      <c r="J225" s="41">
        <v>77107</v>
      </c>
      <c r="K225" s="42">
        <v>81.704644196000004</v>
      </c>
      <c r="L225" s="42">
        <v>104.93467671499999</v>
      </c>
      <c r="M225" s="43">
        <v>0.91162638900000004</v>
      </c>
      <c r="N225" s="44" t="s">
        <v>24</v>
      </c>
      <c r="O225" s="40" t="s">
        <v>24</v>
      </c>
      <c r="P225" s="37">
        <v>71</v>
      </c>
      <c r="Q225" s="37">
        <v>165979</v>
      </c>
      <c r="R225" s="38">
        <v>42.776495822000001</v>
      </c>
      <c r="S225" s="38">
        <v>66.274337114000005</v>
      </c>
      <c r="T225" s="39">
        <v>1.0525189690000001</v>
      </c>
      <c r="U225" s="40" t="s">
        <v>24</v>
      </c>
      <c r="V225" s="41">
        <v>78</v>
      </c>
      <c r="W225" s="41">
        <v>165979</v>
      </c>
      <c r="X225" s="42">
        <v>46.993896818000003</v>
      </c>
      <c r="Y225" s="42">
        <v>73.158491767000001</v>
      </c>
      <c r="Z225" s="43">
        <v>1.645622511</v>
      </c>
      <c r="AA225" s="44" t="s">
        <v>24</v>
      </c>
      <c r="AB225" s="40" t="s">
        <v>24</v>
      </c>
      <c r="AC225" s="37">
        <v>70</v>
      </c>
      <c r="AD225" s="37">
        <v>165979</v>
      </c>
      <c r="AE225" s="38">
        <v>42.174009965000003</v>
      </c>
      <c r="AF225" s="38">
        <v>53.354161959000002</v>
      </c>
      <c r="AG225" s="39">
        <v>1.094854089</v>
      </c>
      <c r="AH225" s="44" t="s">
        <v>24</v>
      </c>
      <c r="AI225" s="41">
        <v>92</v>
      </c>
      <c r="AJ225" s="41">
        <v>88872</v>
      </c>
      <c r="AK225" s="42">
        <v>103.519668737</v>
      </c>
      <c r="AL225" s="42">
        <v>156.17863785700001</v>
      </c>
      <c r="AM225" s="43">
        <v>0.84362983400000002</v>
      </c>
    </row>
    <row r="226" spans="1:39" ht="15" customHeight="1">
      <c r="A226" s="36" t="s">
        <v>474</v>
      </c>
      <c r="B226" s="36" t="s">
        <v>475</v>
      </c>
      <c r="C226" s="37">
        <v>574</v>
      </c>
      <c r="D226" s="37">
        <v>100772</v>
      </c>
      <c r="E226" s="38">
        <v>569.602667408</v>
      </c>
      <c r="F226" s="38">
        <v>545.91285815599997</v>
      </c>
      <c r="G226" s="39">
        <v>1.096167941</v>
      </c>
      <c r="H226" s="40" t="s">
        <v>24</v>
      </c>
      <c r="I226" s="41">
        <v>57</v>
      </c>
      <c r="J226" s="41">
        <v>49153</v>
      </c>
      <c r="K226" s="42">
        <v>115.96443757199999</v>
      </c>
      <c r="L226" s="42">
        <v>111.12402322299999</v>
      </c>
      <c r="M226" s="43">
        <v>0.96539671400000004</v>
      </c>
      <c r="N226" s="44" t="s">
        <v>24</v>
      </c>
      <c r="O226" s="40" t="s">
        <v>24</v>
      </c>
      <c r="P226" s="37">
        <v>73</v>
      </c>
      <c r="Q226" s="37">
        <v>100772</v>
      </c>
      <c r="R226" s="38">
        <v>72.440757352999995</v>
      </c>
      <c r="S226" s="38">
        <v>70.001662710999994</v>
      </c>
      <c r="T226" s="39">
        <v>1.11171354</v>
      </c>
      <c r="U226" s="40" t="s">
        <v>24</v>
      </c>
      <c r="V226" s="41">
        <v>86</v>
      </c>
      <c r="W226" s="41">
        <v>100772</v>
      </c>
      <c r="X226" s="42">
        <v>85.341166197000007</v>
      </c>
      <c r="Y226" s="42">
        <v>80.413371343999998</v>
      </c>
      <c r="Z226" s="43">
        <v>1.8088133159999999</v>
      </c>
      <c r="AA226" s="44" t="s">
        <v>24</v>
      </c>
      <c r="AB226" s="40" t="s">
        <v>24</v>
      </c>
      <c r="AC226" s="37">
        <v>47</v>
      </c>
      <c r="AD226" s="37">
        <v>100772</v>
      </c>
      <c r="AE226" s="38">
        <v>46.639939665999997</v>
      </c>
      <c r="AF226" s="38">
        <v>46.233389588999998</v>
      </c>
      <c r="AG226" s="39">
        <v>0.94873227800000004</v>
      </c>
      <c r="AH226" s="44" t="s">
        <v>24</v>
      </c>
      <c r="AI226" s="41">
        <v>98</v>
      </c>
      <c r="AJ226" s="41">
        <v>51619</v>
      </c>
      <c r="AK226" s="42">
        <v>189.85257366499999</v>
      </c>
      <c r="AL226" s="42">
        <v>187.95827738200001</v>
      </c>
      <c r="AM226" s="43">
        <v>1.0152938490000001</v>
      </c>
    </row>
    <row r="227" spans="1:39" ht="15" customHeight="1">
      <c r="A227" s="36" t="s">
        <v>476</v>
      </c>
      <c r="B227" s="36" t="s">
        <v>477</v>
      </c>
      <c r="C227" s="37">
        <v>2204</v>
      </c>
      <c r="D227" s="37">
        <v>222665</v>
      </c>
      <c r="E227" s="38">
        <v>989.82776817199999</v>
      </c>
      <c r="F227" s="38">
        <v>809.561581445</v>
      </c>
      <c r="G227" s="39">
        <v>1.6255624660000001</v>
      </c>
      <c r="H227" s="40" t="s">
        <v>24</v>
      </c>
      <c r="I227" s="41">
        <v>304</v>
      </c>
      <c r="J227" s="41">
        <v>116564</v>
      </c>
      <c r="K227" s="42">
        <v>260.80093339299998</v>
      </c>
      <c r="L227" s="42">
        <v>219.24901590799999</v>
      </c>
      <c r="M227" s="43">
        <v>1.904739167</v>
      </c>
      <c r="N227" s="44" t="s">
        <v>24</v>
      </c>
      <c r="O227" s="40" t="s">
        <v>24</v>
      </c>
      <c r="P227" s="37">
        <v>283</v>
      </c>
      <c r="Q227" s="37">
        <v>222665</v>
      </c>
      <c r="R227" s="38">
        <v>127.096759706</v>
      </c>
      <c r="S227" s="38">
        <v>100.751806792</v>
      </c>
      <c r="T227" s="39">
        <v>1.6000641040000001</v>
      </c>
      <c r="U227" s="40" t="s">
        <v>24</v>
      </c>
      <c r="V227" s="41">
        <v>174</v>
      </c>
      <c r="W227" s="41">
        <v>222665</v>
      </c>
      <c r="X227" s="42">
        <v>78.144297487000003</v>
      </c>
      <c r="Y227" s="42">
        <v>60.329064332000002</v>
      </c>
      <c r="Z227" s="43">
        <v>1.357038178</v>
      </c>
      <c r="AA227" s="44" t="s">
        <v>24</v>
      </c>
      <c r="AB227" s="40" t="s">
        <v>24</v>
      </c>
      <c r="AC227" s="37">
        <v>303</v>
      </c>
      <c r="AD227" s="37">
        <v>222665</v>
      </c>
      <c r="AE227" s="38">
        <v>136.07886286600001</v>
      </c>
      <c r="AF227" s="38">
        <v>117.15435811</v>
      </c>
      <c r="AG227" s="39">
        <v>2.404066024</v>
      </c>
      <c r="AH227" s="44" t="s">
        <v>24</v>
      </c>
      <c r="AI227" s="41">
        <v>374</v>
      </c>
      <c r="AJ227" s="41">
        <v>106101</v>
      </c>
      <c r="AK227" s="42">
        <v>352.49432144799999</v>
      </c>
      <c r="AL227" s="42">
        <v>292.75171810199998</v>
      </c>
      <c r="AM227" s="43">
        <v>1.5813563669999999</v>
      </c>
    </row>
    <row r="228" spans="1:39" ht="15" customHeight="1">
      <c r="A228" s="36" t="s">
        <v>478</v>
      </c>
      <c r="B228" s="36" t="s">
        <v>479</v>
      </c>
      <c r="C228" s="37">
        <v>1687</v>
      </c>
      <c r="D228" s="37">
        <v>336969</v>
      </c>
      <c r="E228" s="38">
        <v>500.639524704</v>
      </c>
      <c r="F228" s="38">
        <v>356.82255214100002</v>
      </c>
      <c r="G228" s="39">
        <v>0.71648329300000002</v>
      </c>
      <c r="H228" s="40" t="s">
        <v>24</v>
      </c>
      <c r="I228" s="41">
        <v>197</v>
      </c>
      <c r="J228" s="41">
        <v>173313</v>
      </c>
      <c r="K228" s="42">
        <v>113.667180188</v>
      </c>
      <c r="L228" s="42">
        <v>86.546553462000006</v>
      </c>
      <c r="M228" s="43">
        <v>0.75187844999999998</v>
      </c>
      <c r="N228" s="44" t="s">
        <v>24</v>
      </c>
      <c r="O228" s="40" t="s">
        <v>24</v>
      </c>
      <c r="P228" s="37">
        <v>226</v>
      </c>
      <c r="Q228" s="37">
        <v>336969</v>
      </c>
      <c r="R228" s="38">
        <v>67.068484045000005</v>
      </c>
      <c r="S228" s="38">
        <v>45.054903723000002</v>
      </c>
      <c r="T228" s="39">
        <v>0.71552795400000002</v>
      </c>
      <c r="U228" s="40" t="s">
        <v>24</v>
      </c>
      <c r="V228" s="41">
        <v>136</v>
      </c>
      <c r="W228" s="41">
        <v>336969</v>
      </c>
      <c r="X228" s="42">
        <v>40.359795708</v>
      </c>
      <c r="Y228" s="42">
        <v>26.778237758</v>
      </c>
      <c r="Z228" s="43">
        <v>0.60234799500000002</v>
      </c>
      <c r="AA228" s="44" t="s">
        <v>24</v>
      </c>
      <c r="AB228" s="40" t="s">
        <v>24</v>
      </c>
      <c r="AC228" s="37">
        <v>196</v>
      </c>
      <c r="AD228" s="37">
        <v>336969</v>
      </c>
      <c r="AE228" s="38">
        <v>58.165587932000001</v>
      </c>
      <c r="AF228" s="38">
        <v>44.583289076</v>
      </c>
      <c r="AG228" s="39">
        <v>0.91487138999999995</v>
      </c>
      <c r="AH228" s="44" t="s">
        <v>24</v>
      </c>
      <c r="AI228" s="41">
        <v>297</v>
      </c>
      <c r="AJ228" s="41">
        <v>163656</v>
      </c>
      <c r="AK228" s="42">
        <v>181.47822261300001</v>
      </c>
      <c r="AL228" s="42">
        <v>129.23279597800001</v>
      </c>
      <c r="AM228" s="43">
        <v>0.69807653400000003</v>
      </c>
    </row>
    <row r="229" spans="1:39" ht="15" customHeight="1">
      <c r="A229" s="36" t="s">
        <v>480</v>
      </c>
      <c r="B229" s="36" t="s">
        <v>481</v>
      </c>
      <c r="C229" s="37">
        <v>1639</v>
      </c>
      <c r="D229" s="37">
        <v>255518</v>
      </c>
      <c r="E229" s="38">
        <v>641.44209018499998</v>
      </c>
      <c r="F229" s="38">
        <v>536.63030466800001</v>
      </c>
      <c r="G229" s="39">
        <v>1.077529</v>
      </c>
      <c r="H229" s="40" t="s">
        <v>24</v>
      </c>
      <c r="I229" s="41">
        <v>206</v>
      </c>
      <c r="J229" s="41">
        <v>129655</v>
      </c>
      <c r="K229" s="42">
        <v>158.883190004</v>
      </c>
      <c r="L229" s="42">
        <v>132.87899229600001</v>
      </c>
      <c r="M229" s="43">
        <v>1.154394331</v>
      </c>
      <c r="N229" s="44" t="s">
        <v>24</v>
      </c>
      <c r="O229" s="40" t="s">
        <v>24</v>
      </c>
      <c r="P229" s="37">
        <v>183</v>
      </c>
      <c r="Q229" s="37">
        <v>255518</v>
      </c>
      <c r="R229" s="38">
        <v>71.619220564000003</v>
      </c>
      <c r="S229" s="38">
        <v>58.833707969000002</v>
      </c>
      <c r="T229" s="39">
        <v>0.93435251699999999</v>
      </c>
      <c r="U229" s="40" t="s">
        <v>24</v>
      </c>
      <c r="V229" s="41">
        <v>153</v>
      </c>
      <c r="W229" s="41">
        <v>255518</v>
      </c>
      <c r="X229" s="42">
        <v>59.878364734000002</v>
      </c>
      <c r="Y229" s="42">
        <v>48.824449989000001</v>
      </c>
      <c r="Z229" s="43">
        <v>1.098254106</v>
      </c>
      <c r="AA229" s="44" t="s">
        <v>24</v>
      </c>
      <c r="AB229" s="40" t="s">
        <v>24</v>
      </c>
      <c r="AC229" s="37">
        <v>217</v>
      </c>
      <c r="AD229" s="37">
        <v>255518</v>
      </c>
      <c r="AE229" s="38">
        <v>84.925523838000004</v>
      </c>
      <c r="AF229" s="38">
        <v>74.002659831000003</v>
      </c>
      <c r="AG229" s="39">
        <v>1.5185715930000001</v>
      </c>
      <c r="AH229" s="44" t="s">
        <v>24</v>
      </c>
      <c r="AI229" s="41">
        <v>276</v>
      </c>
      <c r="AJ229" s="41">
        <v>125863</v>
      </c>
      <c r="AK229" s="42">
        <v>219.286049117</v>
      </c>
      <c r="AL229" s="42">
        <v>181.32254296900001</v>
      </c>
      <c r="AM229" s="43">
        <v>0.97944961600000002</v>
      </c>
    </row>
    <row r="230" spans="1:39" ht="15" customHeight="1">
      <c r="A230" s="36" t="s">
        <v>482</v>
      </c>
      <c r="B230" s="36" t="s">
        <v>483</v>
      </c>
      <c r="C230" s="37">
        <v>1564</v>
      </c>
      <c r="D230" s="37">
        <v>283624</v>
      </c>
      <c r="E230" s="38">
        <v>551.43429329000003</v>
      </c>
      <c r="F230" s="38">
        <v>476.11427522600002</v>
      </c>
      <c r="G230" s="39">
        <v>0.95601559300000005</v>
      </c>
      <c r="H230" s="40" t="s">
        <v>24</v>
      </c>
      <c r="I230" s="41">
        <v>201</v>
      </c>
      <c r="J230" s="41">
        <v>142522</v>
      </c>
      <c r="K230" s="42">
        <v>141.03085839400001</v>
      </c>
      <c r="L230" s="42">
        <v>121.104767366</v>
      </c>
      <c r="M230" s="43">
        <v>1.0521050359999999</v>
      </c>
      <c r="N230" s="44" t="s">
        <v>24</v>
      </c>
      <c r="O230" s="40" t="s">
        <v>24</v>
      </c>
      <c r="P230" s="37">
        <v>172</v>
      </c>
      <c r="Q230" s="37">
        <v>283624</v>
      </c>
      <c r="R230" s="38">
        <v>60.643669082999999</v>
      </c>
      <c r="S230" s="38">
        <v>51.768650735000001</v>
      </c>
      <c r="T230" s="39">
        <v>0.822150614</v>
      </c>
      <c r="U230" s="40" t="s">
        <v>24</v>
      </c>
      <c r="V230" s="41">
        <v>151</v>
      </c>
      <c r="W230" s="41">
        <v>283624</v>
      </c>
      <c r="X230" s="42">
        <v>53.239500182999997</v>
      </c>
      <c r="Y230" s="42">
        <v>45.279595020999999</v>
      </c>
      <c r="Z230" s="43">
        <v>1.018516362</v>
      </c>
      <c r="AA230" s="44" t="s">
        <v>24</v>
      </c>
      <c r="AB230" s="40" t="s">
        <v>24</v>
      </c>
      <c r="AC230" s="37">
        <v>174</v>
      </c>
      <c r="AD230" s="37">
        <v>283624</v>
      </c>
      <c r="AE230" s="38">
        <v>61.348828026</v>
      </c>
      <c r="AF230" s="38">
        <v>53.859887827000001</v>
      </c>
      <c r="AG230" s="39">
        <v>1.1052318370000001</v>
      </c>
      <c r="AH230" s="44" t="s">
        <v>24</v>
      </c>
      <c r="AI230" s="41">
        <v>258</v>
      </c>
      <c r="AJ230" s="41">
        <v>141102</v>
      </c>
      <c r="AK230" s="42">
        <v>182.846451503</v>
      </c>
      <c r="AL230" s="42">
        <v>151.10562240900001</v>
      </c>
      <c r="AM230" s="43">
        <v>0.81622693700000004</v>
      </c>
    </row>
    <row r="231" spans="1:39" ht="15" customHeight="1">
      <c r="A231" s="36" t="s">
        <v>484</v>
      </c>
      <c r="B231" s="36" t="s">
        <v>485</v>
      </c>
      <c r="C231" s="37">
        <v>1245</v>
      </c>
      <c r="D231" s="37">
        <v>176134</v>
      </c>
      <c r="E231" s="38">
        <v>706.84819512399997</v>
      </c>
      <c r="F231" s="38">
        <v>513.93030067500001</v>
      </c>
      <c r="G231" s="39">
        <v>1.0319484350000001</v>
      </c>
      <c r="H231" s="40" t="s">
        <v>24</v>
      </c>
      <c r="I231" s="41">
        <v>155</v>
      </c>
      <c r="J231" s="41">
        <v>90151</v>
      </c>
      <c r="K231" s="42">
        <v>171.933755588</v>
      </c>
      <c r="L231" s="42">
        <v>128.69375074499999</v>
      </c>
      <c r="M231" s="43">
        <v>1.1180347909999999</v>
      </c>
      <c r="N231" s="44" t="s">
        <v>24</v>
      </c>
      <c r="O231" s="40" t="s">
        <v>24</v>
      </c>
      <c r="P231" s="37">
        <v>153</v>
      </c>
      <c r="Q231" s="37">
        <v>176134</v>
      </c>
      <c r="R231" s="38">
        <v>86.865681809999998</v>
      </c>
      <c r="S231" s="38">
        <v>60.196812704999999</v>
      </c>
      <c r="T231" s="39">
        <v>0.95600031699999999</v>
      </c>
      <c r="U231" s="40" t="s">
        <v>24</v>
      </c>
      <c r="V231" s="41">
        <v>93</v>
      </c>
      <c r="W231" s="41">
        <v>176134</v>
      </c>
      <c r="X231" s="42">
        <v>52.800708551</v>
      </c>
      <c r="Y231" s="42">
        <v>36.627181190000002</v>
      </c>
      <c r="Z231" s="43">
        <v>0.82388950900000002</v>
      </c>
      <c r="AA231" s="44" t="s">
        <v>24</v>
      </c>
      <c r="AB231" s="40" t="s">
        <v>24</v>
      </c>
      <c r="AC231" s="37">
        <v>157</v>
      </c>
      <c r="AD231" s="37">
        <v>176134</v>
      </c>
      <c r="AE231" s="38">
        <v>89.136680028000001</v>
      </c>
      <c r="AF231" s="38">
        <v>68.919985096000005</v>
      </c>
      <c r="AG231" s="39">
        <v>1.4142725650000001</v>
      </c>
      <c r="AH231" s="44" t="s">
        <v>24</v>
      </c>
      <c r="AI231" s="41">
        <v>225</v>
      </c>
      <c r="AJ231" s="41">
        <v>85983</v>
      </c>
      <c r="AK231" s="42">
        <v>261.679634346</v>
      </c>
      <c r="AL231" s="42">
        <v>179.84074686700001</v>
      </c>
      <c r="AM231" s="43">
        <v>0.97144540099999999</v>
      </c>
    </row>
    <row r="232" spans="1:39" ht="15" customHeight="1">
      <c r="A232" s="36" t="s">
        <v>486</v>
      </c>
      <c r="B232" s="36" t="s">
        <v>487</v>
      </c>
      <c r="C232" s="37">
        <v>1603</v>
      </c>
      <c r="D232" s="37">
        <v>224315</v>
      </c>
      <c r="E232" s="38">
        <v>714.620065533</v>
      </c>
      <c r="F232" s="38">
        <v>600.10507453299999</v>
      </c>
      <c r="G232" s="39">
        <v>1.204983422</v>
      </c>
      <c r="H232" s="40" t="s">
        <v>24</v>
      </c>
      <c r="I232" s="41">
        <v>185</v>
      </c>
      <c r="J232" s="41">
        <v>113038</v>
      </c>
      <c r="K232" s="42">
        <v>163.66177745499999</v>
      </c>
      <c r="L232" s="42">
        <v>133.73342371199999</v>
      </c>
      <c r="M232" s="43">
        <v>1.161817256</v>
      </c>
      <c r="N232" s="44" t="s">
        <v>24</v>
      </c>
      <c r="O232" s="40" t="s">
        <v>24</v>
      </c>
      <c r="P232" s="37">
        <v>213</v>
      </c>
      <c r="Q232" s="37">
        <v>224315</v>
      </c>
      <c r="R232" s="38">
        <v>94.955754185000004</v>
      </c>
      <c r="S232" s="38">
        <v>78.354215909000004</v>
      </c>
      <c r="T232" s="39">
        <v>1.244362481</v>
      </c>
      <c r="U232" s="40" t="s">
        <v>24</v>
      </c>
      <c r="V232" s="41">
        <v>125</v>
      </c>
      <c r="W232" s="41">
        <v>224315</v>
      </c>
      <c r="X232" s="42">
        <v>55.725207855000001</v>
      </c>
      <c r="Y232" s="42">
        <v>46.157708817</v>
      </c>
      <c r="Z232" s="43">
        <v>1.0382685979999999</v>
      </c>
      <c r="AA232" s="44" t="s">
        <v>24</v>
      </c>
      <c r="AB232" s="40" t="s">
        <v>24</v>
      </c>
      <c r="AC232" s="37">
        <v>193</v>
      </c>
      <c r="AD232" s="37">
        <v>224315</v>
      </c>
      <c r="AE232" s="38">
        <v>86.039720927999994</v>
      </c>
      <c r="AF232" s="38">
        <v>75.707028176999998</v>
      </c>
      <c r="AG232" s="39">
        <v>1.5535460839999999</v>
      </c>
      <c r="AH232" s="44" t="s">
        <v>24</v>
      </c>
      <c r="AI232" s="41">
        <v>316</v>
      </c>
      <c r="AJ232" s="41">
        <v>111277</v>
      </c>
      <c r="AK232" s="42">
        <v>283.97602379599999</v>
      </c>
      <c r="AL232" s="42">
        <v>217.367974433</v>
      </c>
      <c r="AM232" s="43">
        <v>1.174156151</v>
      </c>
    </row>
    <row r="233" spans="1:39" ht="15" customHeight="1">
      <c r="A233" s="36" t="s">
        <v>488</v>
      </c>
      <c r="B233" s="36" t="s">
        <v>489</v>
      </c>
      <c r="C233" s="37">
        <v>4059</v>
      </c>
      <c r="D233" s="37">
        <v>692127</v>
      </c>
      <c r="E233" s="38">
        <v>586.45306425000001</v>
      </c>
      <c r="F233" s="38">
        <v>553.24191859999996</v>
      </c>
      <c r="G233" s="39">
        <v>1.1108843580000001</v>
      </c>
      <c r="H233" s="40" t="s">
        <v>24</v>
      </c>
      <c r="I233" s="41">
        <v>471</v>
      </c>
      <c r="J233" s="41">
        <v>354352</v>
      </c>
      <c r="K233" s="42">
        <v>132.918679731</v>
      </c>
      <c r="L233" s="42">
        <v>123.135316288</v>
      </c>
      <c r="M233" s="43">
        <v>1.069745553</v>
      </c>
      <c r="N233" s="44" t="s">
        <v>24</v>
      </c>
      <c r="O233" s="40" t="s">
        <v>24</v>
      </c>
      <c r="P233" s="37">
        <v>528</v>
      </c>
      <c r="Q233" s="37">
        <v>692127</v>
      </c>
      <c r="R233" s="38">
        <v>76.286577463</v>
      </c>
      <c r="S233" s="38">
        <v>70.931462640000007</v>
      </c>
      <c r="T233" s="39">
        <v>1.12647992</v>
      </c>
      <c r="U233" s="40" t="s">
        <v>24</v>
      </c>
      <c r="V233" s="41">
        <v>286</v>
      </c>
      <c r="W233" s="41">
        <v>692127</v>
      </c>
      <c r="X233" s="42">
        <v>41.321896125999999</v>
      </c>
      <c r="Y233" s="42">
        <v>38.329815416000002</v>
      </c>
      <c r="Z233" s="43">
        <v>0.86218845700000002</v>
      </c>
      <c r="AA233" s="44" t="s">
        <v>24</v>
      </c>
      <c r="AB233" s="40" t="s">
        <v>24</v>
      </c>
      <c r="AC233" s="37">
        <v>562</v>
      </c>
      <c r="AD233" s="37">
        <v>692127</v>
      </c>
      <c r="AE233" s="38">
        <v>81.198970708999994</v>
      </c>
      <c r="AF233" s="38">
        <v>79.846062334999999</v>
      </c>
      <c r="AG233" s="39">
        <v>1.6384811349999999</v>
      </c>
      <c r="AH233" s="44" t="s">
        <v>24</v>
      </c>
      <c r="AI233" s="41">
        <v>703</v>
      </c>
      <c r="AJ233" s="41">
        <v>337775</v>
      </c>
      <c r="AK233" s="42">
        <v>208.12671156799999</v>
      </c>
      <c r="AL233" s="42">
        <v>205.288246587</v>
      </c>
      <c r="AM233" s="43">
        <v>1.1089051089999999</v>
      </c>
    </row>
    <row r="234" spans="1:39" ht="15" customHeight="1">
      <c r="A234" s="36" t="s">
        <v>490</v>
      </c>
      <c r="B234" s="36" t="s">
        <v>491</v>
      </c>
      <c r="C234" s="37">
        <v>1641</v>
      </c>
      <c r="D234" s="37">
        <v>218658</v>
      </c>
      <c r="E234" s="38">
        <v>750.48706198699995</v>
      </c>
      <c r="F234" s="38">
        <v>622.32917158299995</v>
      </c>
      <c r="G234" s="39">
        <v>1.249608388</v>
      </c>
      <c r="H234" s="40" t="s">
        <v>24</v>
      </c>
      <c r="I234" s="41">
        <v>162</v>
      </c>
      <c r="J234" s="41">
        <v>107686</v>
      </c>
      <c r="K234" s="42">
        <v>150.43738276100001</v>
      </c>
      <c r="L234" s="42">
        <v>129.77306111499999</v>
      </c>
      <c r="M234" s="43">
        <v>1.1274113649999999</v>
      </c>
      <c r="N234" s="44" t="s">
        <v>24</v>
      </c>
      <c r="O234" s="40" t="s">
        <v>24</v>
      </c>
      <c r="P234" s="37">
        <v>195</v>
      </c>
      <c r="Q234" s="37">
        <v>218658</v>
      </c>
      <c r="R234" s="38">
        <v>89.180363856</v>
      </c>
      <c r="S234" s="38">
        <v>71.79819827</v>
      </c>
      <c r="T234" s="39">
        <v>1.1402447609999999</v>
      </c>
      <c r="U234" s="40" t="s">
        <v>24</v>
      </c>
      <c r="V234" s="41">
        <v>138</v>
      </c>
      <c r="W234" s="41">
        <v>218658</v>
      </c>
      <c r="X234" s="42">
        <v>63.112257497999998</v>
      </c>
      <c r="Y234" s="42">
        <v>49.791180392999998</v>
      </c>
      <c r="Z234" s="43">
        <v>1.119999679</v>
      </c>
      <c r="AA234" s="44" t="s">
        <v>24</v>
      </c>
      <c r="AB234" s="40" t="s">
        <v>24</v>
      </c>
      <c r="AC234" s="37">
        <v>190</v>
      </c>
      <c r="AD234" s="37">
        <v>218658</v>
      </c>
      <c r="AE234" s="38">
        <v>86.89368786</v>
      </c>
      <c r="AF234" s="38">
        <v>75.187155161000007</v>
      </c>
      <c r="AG234" s="39">
        <v>1.5428780289999999</v>
      </c>
      <c r="AH234" s="44" t="s">
        <v>24</v>
      </c>
      <c r="AI234" s="41">
        <v>342</v>
      </c>
      <c r="AJ234" s="41">
        <v>110972</v>
      </c>
      <c r="AK234" s="42">
        <v>308.18584868300002</v>
      </c>
      <c r="AL234" s="42">
        <v>251.98197983099999</v>
      </c>
      <c r="AM234" s="43">
        <v>1.361130554</v>
      </c>
    </row>
    <row r="235" spans="1:39" ht="15" customHeight="1">
      <c r="A235" s="36" t="s">
        <v>492</v>
      </c>
      <c r="B235" s="36" t="s">
        <v>493</v>
      </c>
      <c r="C235" s="37">
        <v>3623</v>
      </c>
      <c r="D235" s="37">
        <v>841315</v>
      </c>
      <c r="E235" s="38">
        <v>430.63537438399999</v>
      </c>
      <c r="F235" s="38">
        <v>508.03185313300003</v>
      </c>
      <c r="G235" s="39">
        <v>1.0201046229999999</v>
      </c>
      <c r="H235" s="40" t="s">
        <v>24</v>
      </c>
      <c r="I235" s="41">
        <v>383</v>
      </c>
      <c r="J235" s="41">
        <v>416345</v>
      </c>
      <c r="K235" s="42">
        <v>91.991017064999994</v>
      </c>
      <c r="L235" s="42">
        <v>101.64492473999999</v>
      </c>
      <c r="M235" s="43">
        <v>0.88304646899999995</v>
      </c>
      <c r="N235" s="44" t="s">
        <v>24</v>
      </c>
      <c r="O235" s="40" t="s">
        <v>24</v>
      </c>
      <c r="P235" s="37">
        <v>438</v>
      </c>
      <c r="Q235" s="37">
        <v>841315</v>
      </c>
      <c r="R235" s="38">
        <v>52.061356328999999</v>
      </c>
      <c r="S235" s="38">
        <v>63.330853928000003</v>
      </c>
      <c r="T235" s="39">
        <v>1.005772793</v>
      </c>
      <c r="U235" s="40" t="s">
        <v>24</v>
      </c>
      <c r="V235" s="41">
        <v>345</v>
      </c>
      <c r="W235" s="41">
        <v>841315</v>
      </c>
      <c r="X235" s="42">
        <v>41.007232725000001</v>
      </c>
      <c r="Y235" s="42">
        <v>51.094312899000002</v>
      </c>
      <c r="Z235" s="43">
        <v>1.1493122600000001</v>
      </c>
      <c r="AA235" s="44" t="s">
        <v>24</v>
      </c>
      <c r="AB235" s="40" t="s">
        <v>24</v>
      </c>
      <c r="AC235" s="37">
        <v>493</v>
      </c>
      <c r="AD235" s="37">
        <v>841315</v>
      </c>
      <c r="AE235" s="38">
        <v>58.598741255999997</v>
      </c>
      <c r="AF235" s="38">
        <v>66.053165023999995</v>
      </c>
      <c r="AG235" s="39">
        <v>1.355443983</v>
      </c>
      <c r="AH235" s="44" t="s">
        <v>24</v>
      </c>
      <c r="AI235" s="41">
        <v>620</v>
      </c>
      <c r="AJ235" s="41">
        <v>424970</v>
      </c>
      <c r="AK235" s="42">
        <v>145.89265124600001</v>
      </c>
      <c r="AL235" s="42">
        <v>182.025648674</v>
      </c>
      <c r="AM235" s="43">
        <v>0.98324758099999998</v>
      </c>
    </row>
    <row r="236" spans="1:39" ht="15" customHeight="1">
      <c r="A236" s="36" t="s">
        <v>494</v>
      </c>
      <c r="B236" s="36" t="s">
        <v>495</v>
      </c>
      <c r="C236" s="37">
        <v>3116</v>
      </c>
      <c r="D236" s="37">
        <v>417317</v>
      </c>
      <c r="E236" s="38">
        <v>746.67459029899999</v>
      </c>
      <c r="F236" s="38">
        <v>568.47737348800001</v>
      </c>
      <c r="G236" s="39">
        <v>1.1414764509999999</v>
      </c>
      <c r="H236" s="40" t="s">
        <v>24</v>
      </c>
      <c r="I236" s="41">
        <v>295</v>
      </c>
      <c r="J236" s="41">
        <v>211344</v>
      </c>
      <c r="K236" s="42">
        <v>139.58286017099999</v>
      </c>
      <c r="L236" s="42">
        <v>109.876438951</v>
      </c>
      <c r="M236" s="43">
        <v>0.95455824899999997</v>
      </c>
      <c r="N236" s="44" t="s">
        <v>24</v>
      </c>
      <c r="O236" s="40" t="s">
        <v>24</v>
      </c>
      <c r="P236" s="37">
        <v>418</v>
      </c>
      <c r="Q236" s="37">
        <v>417317</v>
      </c>
      <c r="R236" s="38">
        <v>100.163664552</v>
      </c>
      <c r="S236" s="38">
        <v>73.668121651000007</v>
      </c>
      <c r="T236" s="39">
        <v>1.169941471</v>
      </c>
      <c r="U236" s="40" t="s">
        <v>24</v>
      </c>
      <c r="V236" s="41">
        <v>283</v>
      </c>
      <c r="W236" s="41">
        <v>417317</v>
      </c>
      <c r="X236" s="42">
        <v>67.814155666000005</v>
      </c>
      <c r="Y236" s="42">
        <v>49.241446838999998</v>
      </c>
      <c r="Z236" s="43">
        <v>1.1076340069999999</v>
      </c>
      <c r="AA236" s="44" t="s">
        <v>24</v>
      </c>
      <c r="AB236" s="40" t="s">
        <v>24</v>
      </c>
      <c r="AC236" s="37">
        <v>344</v>
      </c>
      <c r="AD236" s="37">
        <v>417317</v>
      </c>
      <c r="AE236" s="38">
        <v>82.431341162999999</v>
      </c>
      <c r="AF236" s="38">
        <v>68.658333104999997</v>
      </c>
      <c r="AG236" s="39">
        <v>1.408903335</v>
      </c>
      <c r="AH236" s="44" t="s">
        <v>24</v>
      </c>
      <c r="AI236" s="41">
        <v>672</v>
      </c>
      <c r="AJ236" s="41">
        <v>205973</v>
      </c>
      <c r="AK236" s="42">
        <v>326.256353988</v>
      </c>
      <c r="AL236" s="42">
        <v>233.09365585200001</v>
      </c>
      <c r="AM236" s="43">
        <v>1.2591015320000001</v>
      </c>
    </row>
    <row r="237" spans="1:39" ht="15" customHeight="1">
      <c r="A237" s="36" t="s">
        <v>496</v>
      </c>
      <c r="B237" s="36" t="s">
        <v>497</v>
      </c>
      <c r="C237" s="37">
        <v>1547</v>
      </c>
      <c r="D237" s="37">
        <v>235221</v>
      </c>
      <c r="E237" s="38">
        <v>657.679373865</v>
      </c>
      <c r="F237" s="38">
        <v>522.96853974700002</v>
      </c>
      <c r="G237" s="39">
        <v>1.0500968040000001</v>
      </c>
      <c r="H237" s="40" t="s">
        <v>24</v>
      </c>
      <c r="I237" s="41">
        <v>158</v>
      </c>
      <c r="J237" s="41">
        <v>116211</v>
      </c>
      <c r="K237" s="42">
        <v>135.959590744</v>
      </c>
      <c r="L237" s="42">
        <v>109.072665476</v>
      </c>
      <c r="M237" s="43">
        <v>0.94757541899999997</v>
      </c>
      <c r="N237" s="44" t="s">
        <v>24</v>
      </c>
      <c r="O237" s="40" t="s">
        <v>24</v>
      </c>
      <c r="P237" s="37">
        <v>181</v>
      </c>
      <c r="Q237" s="37">
        <v>235221</v>
      </c>
      <c r="R237" s="38">
        <v>76.948911874000004</v>
      </c>
      <c r="S237" s="38">
        <v>60.628283015999997</v>
      </c>
      <c r="T237" s="39">
        <v>0.962852602</v>
      </c>
      <c r="U237" s="40" t="s">
        <v>24</v>
      </c>
      <c r="V237" s="41">
        <v>158</v>
      </c>
      <c r="W237" s="41">
        <v>235221</v>
      </c>
      <c r="X237" s="42">
        <v>67.170873349000004</v>
      </c>
      <c r="Y237" s="42">
        <v>51.717294946999999</v>
      </c>
      <c r="Z237" s="43">
        <v>1.1633255790000001</v>
      </c>
      <c r="AA237" s="44" t="s">
        <v>24</v>
      </c>
      <c r="AB237" s="40" t="s">
        <v>24</v>
      </c>
      <c r="AC237" s="37">
        <v>186</v>
      </c>
      <c r="AD237" s="37">
        <v>235221</v>
      </c>
      <c r="AE237" s="38">
        <v>79.074572423000006</v>
      </c>
      <c r="AF237" s="38">
        <v>66.729896745000005</v>
      </c>
      <c r="AG237" s="39">
        <v>1.369330857</v>
      </c>
      <c r="AH237" s="44" t="s">
        <v>24</v>
      </c>
      <c r="AI237" s="41">
        <v>269</v>
      </c>
      <c r="AJ237" s="41">
        <v>119010</v>
      </c>
      <c r="AK237" s="42">
        <v>226.031425931</v>
      </c>
      <c r="AL237" s="42">
        <v>165.84122932599999</v>
      </c>
      <c r="AM237" s="43">
        <v>0.89582423499999997</v>
      </c>
    </row>
    <row r="238" spans="1:39" ht="15" customHeight="1">
      <c r="A238" s="36" t="s">
        <v>498</v>
      </c>
      <c r="B238" s="36" t="s">
        <v>499</v>
      </c>
      <c r="C238" s="37">
        <v>1332</v>
      </c>
      <c r="D238" s="37">
        <v>222710</v>
      </c>
      <c r="E238" s="38">
        <v>598.08719859899998</v>
      </c>
      <c r="F238" s="38">
        <v>472.27467173100001</v>
      </c>
      <c r="G238" s="39">
        <v>0.94830584600000001</v>
      </c>
      <c r="H238" s="40" t="s">
        <v>24</v>
      </c>
      <c r="I238" s="41">
        <v>146</v>
      </c>
      <c r="J238" s="41">
        <v>111158</v>
      </c>
      <c r="K238" s="42">
        <v>131.34457259000001</v>
      </c>
      <c r="L238" s="42">
        <v>104.59933596899999</v>
      </c>
      <c r="M238" s="43">
        <v>0.90871309600000005</v>
      </c>
      <c r="N238" s="44" t="s">
        <v>24</v>
      </c>
      <c r="O238" s="40" t="s">
        <v>24</v>
      </c>
      <c r="P238" s="37">
        <v>156</v>
      </c>
      <c r="Q238" s="37">
        <v>222710</v>
      </c>
      <c r="R238" s="38">
        <v>70.046248485000007</v>
      </c>
      <c r="S238" s="38">
        <v>54.483352668999999</v>
      </c>
      <c r="T238" s="39">
        <v>0.86526345900000001</v>
      </c>
      <c r="U238" s="40" t="s">
        <v>24</v>
      </c>
      <c r="V238" s="41">
        <v>129</v>
      </c>
      <c r="W238" s="41">
        <v>222710</v>
      </c>
      <c r="X238" s="42">
        <v>57.922859324000001</v>
      </c>
      <c r="Y238" s="42">
        <v>43.712603254000001</v>
      </c>
      <c r="Z238" s="43">
        <v>0.98326854799999996</v>
      </c>
      <c r="AA238" s="44" t="s">
        <v>24</v>
      </c>
      <c r="AB238" s="40" t="s">
        <v>24</v>
      </c>
      <c r="AC238" s="37">
        <v>157</v>
      </c>
      <c r="AD238" s="37">
        <v>222710</v>
      </c>
      <c r="AE238" s="38">
        <v>70.495262897999993</v>
      </c>
      <c r="AF238" s="38">
        <v>60.777409642000002</v>
      </c>
      <c r="AG238" s="39">
        <v>1.2471828439999999</v>
      </c>
      <c r="AH238" s="44" t="s">
        <v>24</v>
      </c>
      <c r="AI238" s="41">
        <v>229</v>
      </c>
      <c r="AJ238" s="41">
        <v>111552</v>
      </c>
      <c r="AK238" s="42">
        <v>205.28542742400001</v>
      </c>
      <c r="AL238" s="42">
        <v>152.78172551</v>
      </c>
      <c r="AM238" s="43">
        <v>0.82528073999999996</v>
      </c>
    </row>
    <row r="239" spans="1:39" ht="15" customHeight="1">
      <c r="A239" s="36" t="s">
        <v>500</v>
      </c>
      <c r="B239" s="36" t="s">
        <v>501</v>
      </c>
      <c r="C239" s="37">
        <v>21</v>
      </c>
      <c r="D239" s="37">
        <v>251090</v>
      </c>
      <c r="E239" s="38">
        <v>8.3635349869999995</v>
      </c>
      <c r="F239" s="38">
        <v>5.317887722</v>
      </c>
      <c r="G239" s="39">
        <v>1.0678073999999999E-2</v>
      </c>
      <c r="H239" s="40" t="s">
        <v>24</v>
      </c>
      <c r="I239" s="41" t="s">
        <v>502</v>
      </c>
      <c r="J239" s="41" t="s">
        <v>502</v>
      </c>
      <c r="K239" s="41" t="s">
        <v>502</v>
      </c>
      <c r="L239" s="41" t="s">
        <v>502</v>
      </c>
      <c r="M239" s="41" t="s">
        <v>502</v>
      </c>
      <c r="N239" s="44" t="s">
        <v>24</v>
      </c>
      <c r="O239" s="40" t="s">
        <v>24</v>
      </c>
      <c r="P239" s="37" t="s">
        <v>502</v>
      </c>
      <c r="Q239" s="37" t="s">
        <v>502</v>
      </c>
      <c r="R239" s="38" t="s">
        <v>502</v>
      </c>
      <c r="S239" s="38" t="s">
        <v>502</v>
      </c>
      <c r="T239" s="39" t="s">
        <v>502</v>
      </c>
      <c r="U239" s="40" t="s">
        <v>24</v>
      </c>
      <c r="V239" s="41" t="s">
        <v>502</v>
      </c>
      <c r="W239" s="41" t="s">
        <v>502</v>
      </c>
      <c r="X239" s="41" t="s">
        <v>502</v>
      </c>
      <c r="Y239" s="41" t="s">
        <v>502</v>
      </c>
      <c r="Z239" s="41" t="s">
        <v>502</v>
      </c>
      <c r="AA239" s="44" t="s">
        <v>24</v>
      </c>
      <c r="AB239" s="40" t="s">
        <v>24</v>
      </c>
      <c r="AC239" s="37" t="s">
        <v>502</v>
      </c>
      <c r="AD239" s="37" t="s">
        <v>502</v>
      </c>
      <c r="AE239" s="37" t="s">
        <v>502</v>
      </c>
      <c r="AF239" s="37" t="s">
        <v>502</v>
      </c>
      <c r="AG239" s="37" t="s">
        <v>502</v>
      </c>
      <c r="AH239" s="44" t="s">
        <v>24</v>
      </c>
      <c r="AI239" s="41" t="s">
        <v>502</v>
      </c>
      <c r="AJ239" s="41" t="s">
        <v>502</v>
      </c>
      <c r="AK239" s="41" t="s">
        <v>502</v>
      </c>
      <c r="AL239" s="41" t="s">
        <v>502</v>
      </c>
      <c r="AM239" s="41" t="s">
        <v>502</v>
      </c>
    </row>
    <row r="240" spans="1:39" ht="15" customHeight="1">
      <c r="A240" s="36" t="s">
        <v>503</v>
      </c>
      <c r="B240" s="36" t="s">
        <v>504</v>
      </c>
      <c r="C240" s="37">
        <v>3560</v>
      </c>
      <c r="D240" s="37">
        <v>207977</v>
      </c>
      <c r="E240" s="38">
        <v>1711.72773912</v>
      </c>
      <c r="F240" s="38">
        <v>1270.7535102700001</v>
      </c>
      <c r="G240" s="39">
        <v>2.551614673</v>
      </c>
      <c r="H240" s="40" t="s">
        <v>24</v>
      </c>
      <c r="I240" s="41">
        <v>388</v>
      </c>
      <c r="J240" s="41">
        <v>102826</v>
      </c>
      <c r="K240" s="42">
        <v>377.33647131999999</v>
      </c>
      <c r="L240" s="42">
        <v>288.01125725899999</v>
      </c>
      <c r="M240" s="43">
        <v>2.5021153229999999</v>
      </c>
      <c r="N240" s="44" t="s">
        <v>24</v>
      </c>
      <c r="O240" s="40" t="s">
        <v>24</v>
      </c>
      <c r="P240" s="37">
        <v>447</v>
      </c>
      <c r="Q240" s="37">
        <v>207977</v>
      </c>
      <c r="R240" s="38">
        <v>214.92761218800001</v>
      </c>
      <c r="S240" s="38">
        <v>156.27789071199999</v>
      </c>
      <c r="T240" s="39">
        <v>2.4818874339999999</v>
      </c>
      <c r="U240" s="40" t="s">
        <v>24</v>
      </c>
      <c r="V240" s="41">
        <v>380</v>
      </c>
      <c r="W240" s="41">
        <v>207977</v>
      </c>
      <c r="X240" s="42">
        <v>182.71251147999999</v>
      </c>
      <c r="Y240" s="42">
        <v>129.917688508</v>
      </c>
      <c r="Z240" s="43">
        <v>2.9223603119999999</v>
      </c>
      <c r="AA240" s="44" t="s">
        <v>24</v>
      </c>
      <c r="AB240" s="40" t="s">
        <v>24</v>
      </c>
      <c r="AC240" s="37">
        <v>391</v>
      </c>
      <c r="AD240" s="37">
        <v>207977</v>
      </c>
      <c r="AE240" s="38">
        <v>188.001557865</v>
      </c>
      <c r="AF240" s="38">
        <v>149.53469036199999</v>
      </c>
      <c r="AG240" s="39">
        <v>3.0685266370000002</v>
      </c>
      <c r="AH240" s="44" t="s">
        <v>24</v>
      </c>
      <c r="AI240" s="41">
        <v>704</v>
      </c>
      <c r="AJ240" s="41">
        <v>105151</v>
      </c>
      <c r="AK240" s="42">
        <v>669.51336649200005</v>
      </c>
      <c r="AL240" s="42">
        <v>463.97623891400002</v>
      </c>
      <c r="AM240" s="43">
        <v>2.5062595170000002</v>
      </c>
    </row>
    <row r="241" spans="1:39" ht="15" customHeight="1">
      <c r="A241" s="36" t="s">
        <v>505</v>
      </c>
      <c r="B241" s="36" t="s">
        <v>506</v>
      </c>
      <c r="C241" s="37">
        <v>393</v>
      </c>
      <c r="D241" s="37">
        <v>95684</v>
      </c>
      <c r="E241" s="38">
        <v>410.72697629700002</v>
      </c>
      <c r="F241" s="38">
        <v>454.34327945199999</v>
      </c>
      <c r="G241" s="39">
        <v>0.91230043400000005</v>
      </c>
      <c r="H241" s="40" t="s">
        <v>24</v>
      </c>
      <c r="I241" s="41">
        <v>47</v>
      </c>
      <c r="J241" s="41">
        <v>45661</v>
      </c>
      <c r="K241" s="42">
        <v>102.932480673</v>
      </c>
      <c r="L241" s="42">
        <v>111.810572526</v>
      </c>
      <c r="M241" s="43">
        <v>0.97136115300000003</v>
      </c>
      <c r="N241" s="44" t="s">
        <v>24</v>
      </c>
      <c r="O241" s="40" t="s">
        <v>24</v>
      </c>
      <c r="P241" s="37">
        <v>50</v>
      </c>
      <c r="Q241" s="37">
        <v>95684</v>
      </c>
      <c r="R241" s="38">
        <v>52.255340496000002</v>
      </c>
      <c r="S241" s="38">
        <v>56.733314249999999</v>
      </c>
      <c r="T241" s="39">
        <v>0.90099565000000004</v>
      </c>
      <c r="U241" s="40" t="s">
        <v>24</v>
      </c>
      <c r="V241" s="41">
        <v>22</v>
      </c>
      <c r="W241" s="41">
        <v>95684</v>
      </c>
      <c r="X241" s="42">
        <v>22.992349818000001</v>
      </c>
      <c r="Y241" s="42">
        <v>24.378407197000001</v>
      </c>
      <c r="Z241" s="43">
        <v>0.548366358</v>
      </c>
      <c r="AA241" s="44" t="s">
        <v>24</v>
      </c>
      <c r="AB241" s="40" t="s">
        <v>24</v>
      </c>
      <c r="AC241" s="37">
        <v>32</v>
      </c>
      <c r="AD241" s="37">
        <v>95684</v>
      </c>
      <c r="AE241" s="38">
        <v>33.443417916999998</v>
      </c>
      <c r="AF241" s="38">
        <v>35.957640048999998</v>
      </c>
      <c r="AG241" s="39">
        <v>0.73786875799999996</v>
      </c>
      <c r="AH241" s="44" t="s">
        <v>24</v>
      </c>
      <c r="AI241" s="41">
        <v>84</v>
      </c>
      <c r="AJ241" s="41">
        <v>50023</v>
      </c>
      <c r="AK241" s="42">
        <v>167.922755532</v>
      </c>
      <c r="AL241" s="42">
        <v>207.43232093500001</v>
      </c>
      <c r="AM241" s="43">
        <v>1.1204867510000001</v>
      </c>
    </row>
    <row r="242" spans="1:39" ht="15" customHeight="1">
      <c r="A242" s="36" t="s">
        <v>507</v>
      </c>
      <c r="B242" s="36" t="s">
        <v>508</v>
      </c>
      <c r="C242" s="37">
        <v>1620</v>
      </c>
      <c r="D242" s="37">
        <v>338360</v>
      </c>
      <c r="E242" s="38">
        <v>478.77999763600002</v>
      </c>
      <c r="F242" s="38">
        <v>462.27915111700003</v>
      </c>
      <c r="G242" s="39">
        <v>0.92823529900000001</v>
      </c>
      <c r="H242" s="40" t="s">
        <v>24</v>
      </c>
      <c r="I242" s="41">
        <v>255</v>
      </c>
      <c r="J242" s="41">
        <v>169914</v>
      </c>
      <c r="K242" s="42">
        <v>150.07592076</v>
      </c>
      <c r="L242" s="42">
        <v>132.867503943</v>
      </c>
      <c r="M242" s="43">
        <v>1.1542945259999999</v>
      </c>
      <c r="N242" s="44" t="s">
        <v>24</v>
      </c>
      <c r="O242" s="40" t="s">
        <v>24</v>
      </c>
      <c r="P242" s="37">
        <v>204</v>
      </c>
      <c r="Q242" s="37">
        <v>338360</v>
      </c>
      <c r="R242" s="38">
        <v>60.290814517000001</v>
      </c>
      <c r="S242" s="38">
        <v>57.597238642000001</v>
      </c>
      <c r="T242" s="39">
        <v>0.91471584500000003</v>
      </c>
      <c r="U242" s="40" t="s">
        <v>24</v>
      </c>
      <c r="V242" s="41">
        <v>87</v>
      </c>
      <c r="W242" s="41">
        <v>338360</v>
      </c>
      <c r="X242" s="42">
        <v>25.712259132</v>
      </c>
      <c r="Y242" s="42">
        <v>26.575493273999999</v>
      </c>
      <c r="Z242" s="43">
        <v>0.59778747399999999</v>
      </c>
      <c r="AA242" s="44" t="s">
        <v>24</v>
      </c>
      <c r="AB242" s="40" t="s">
        <v>24</v>
      </c>
      <c r="AC242" s="37">
        <v>141</v>
      </c>
      <c r="AD242" s="37">
        <v>338360</v>
      </c>
      <c r="AE242" s="38">
        <v>41.671592386999997</v>
      </c>
      <c r="AF242" s="38">
        <v>38.945143815000002</v>
      </c>
      <c r="AG242" s="39">
        <v>0.79917382999999997</v>
      </c>
      <c r="AH242" s="44" t="s">
        <v>24</v>
      </c>
      <c r="AI242" s="41">
        <v>328</v>
      </c>
      <c r="AJ242" s="41">
        <v>168446</v>
      </c>
      <c r="AK242" s="42">
        <v>194.72115692899999</v>
      </c>
      <c r="AL242" s="42">
        <v>196.754059114</v>
      </c>
      <c r="AM242" s="43">
        <v>1.062806006</v>
      </c>
    </row>
    <row r="243" spans="1:39" ht="15" customHeight="1">
      <c r="A243" s="36" t="s">
        <v>509</v>
      </c>
      <c r="B243" s="36" t="s">
        <v>510</v>
      </c>
      <c r="C243" s="37">
        <v>1331</v>
      </c>
      <c r="D243" s="37">
        <v>218701</v>
      </c>
      <c r="E243" s="38">
        <v>608.59346779400005</v>
      </c>
      <c r="F243" s="38">
        <v>428.726515038</v>
      </c>
      <c r="G243" s="39">
        <v>0.860863147</v>
      </c>
      <c r="H243" s="40" t="s">
        <v>24</v>
      </c>
      <c r="I243" s="41">
        <v>215</v>
      </c>
      <c r="J243" s="41">
        <v>115484</v>
      </c>
      <c r="K243" s="42">
        <v>186.17297634299999</v>
      </c>
      <c r="L243" s="42">
        <v>134.60480036199999</v>
      </c>
      <c r="M243" s="43">
        <v>1.1693873939999999</v>
      </c>
      <c r="N243" s="44" t="s">
        <v>24</v>
      </c>
      <c r="O243" s="40" t="s">
        <v>24</v>
      </c>
      <c r="P243" s="37">
        <v>175</v>
      </c>
      <c r="Q243" s="37">
        <v>218701</v>
      </c>
      <c r="R243" s="38">
        <v>80.017924015000006</v>
      </c>
      <c r="S243" s="38">
        <v>53.811995578999998</v>
      </c>
      <c r="T243" s="39">
        <v>0.854601473</v>
      </c>
      <c r="U243" s="40" t="s">
        <v>24</v>
      </c>
      <c r="V243" s="41">
        <v>72</v>
      </c>
      <c r="W243" s="41">
        <v>218701</v>
      </c>
      <c r="X243" s="42">
        <v>32.921660166000002</v>
      </c>
      <c r="Y243" s="42">
        <v>21.959366196000001</v>
      </c>
      <c r="Z243" s="43">
        <v>0.49395260200000002</v>
      </c>
      <c r="AA243" s="44" t="s">
        <v>24</v>
      </c>
      <c r="AB243" s="40" t="s">
        <v>24</v>
      </c>
      <c r="AC243" s="37">
        <v>110</v>
      </c>
      <c r="AD243" s="37">
        <v>218701</v>
      </c>
      <c r="AE243" s="38">
        <v>50.296980808999997</v>
      </c>
      <c r="AF243" s="38">
        <v>36.118324317999999</v>
      </c>
      <c r="AG243" s="39">
        <v>0.74116607999999995</v>
      </c>
      <c r="AH243" s="44" t="s">
        <v>24</v>
      </c>
      <c r="AI243" s="41">
        <v>242</v>
      </c>
      <c r="AJ243" s="41">
        <v>103217</v>
      </c>
      <c r="AK243" s="42">
        <v>234.457502156</v>
      </c>
      <c r="AL243" s="42">
        <v>172.092489153</v>
      </c>
      <c r="AM243" s="43">
        <v>0.92959165300000002</v>
      </c>
    </row>
    <row r="244" spans="1:39" ht="15" customHeight="1">
      <c r="A244" s="36" t="s">
        <v>511</v>
      </c>
      <c r="B244" s="36" t="s">
        <v>512</v>
      </c>
      <c r="C244" s="37">
        <v>1504</v>
      </c>
      <c r="D244" s="37">
        <v>244038</v>
      </c>
      <c r="E244" s="38">
        <v>616.297461871</v>
      </c>
      <c r="F244" s="38">
        <v>465.23283291899997</v>
      </c>
      <c r="G244" s="39">
        <v>0.93416615700000005</v>
      </c>
      <c r="H244" s="40" t="s">
        <v>24</v>
      </c>
      <c r="I244" s="41">
        <v>185</v>
      </c>
      <c r="J244" s="41">
        <v>126294</v>
      </c>
      <c r="K244" s="42">
        <v>146.483601755</v>
      </c>
      <c r="L244" s="42">
        <v>116.01317055200001</v>
      </c>
      <c r="M244" s="43">
        <v>1.0078714790000001</v>
      </c>
      <c r="N244" s="44" t="s">
        <v>24</v>
      </c>
      <c r="O244" s="40" t="s">
        <v>24</v>
      </c>
      <c r="P244" s="37">
        <v>192</v>
      </c>
      <c r="Q244" s="37">
        <v>244038</v>
      </c>
      <c r="R244" s="38">
        <v>78.676271728000003</v>
      </c>
      <c r="S244" s="38">
        <v>57.235437834000003</v>
      </c>
      <c r="T244" s="39">
        <v>0.908969998</v>
      </c>
      <c r="U244" s="40" t="s">
        <v>24</v>
      </c>
      <c r="V244" s="41">
        <v>157</v>
      </c>
      <c r="W244" s="41">
        <v>244038</v>
      </c>
      <c r="X244" s="42">
        <v>64.334243028000003</v>
      </c>
      <c r="Y244" s="42">
        <v>45.390348766999999</v>
      </c>
      <c r="Z244" s="43">
        <v>1.02100765</v>
      </c>
      <c r="AA244" s="44" t="s">
        <v>24</v>
      </c>
      <c r="AB244" s="40" t="s">
        <v>24</v>
      </c>
      <c r="AC244" s="37">
        <v>101</v>
      </c>
      <c r="AD244" s="37">
        <v>244038</v>
      </c>
      <c r="AE244" s="38">
        <v>41.386997106999999</v>
      </c>
      <c r="AF244" s="38">
        <v>33.456346570000001</v>
      </c>
      <c r="AG244" s="39">
        <v>0.68654096499999995</v>
      </c>
      <c r="AH244" s="44" t="s">
        <v>24</v>
      </c>
      <c r="AI244" s="41">
        <v>276</v>
      </c>
      <c r="AJ244" s="41">
        <v>117744</v>
      </c>
      <c r="AK244" s="42">
        <v>234.40684875700001</v>
      </c>
      <c r="AL244" s="42">
        <v>182.321462516</v>
      </c>
      <c r="AM244" s="43">
        <v>0.984845478</v>
      </c>
    </row>
    <row r="245" spans="1:39" ht="15" customHeight="1">
      <c r="A245" s="36" t="s">
        <v>513</v>
      </c>
      <c r="B245" s="36" t="s">
        <v>514</v>
      </c>
      <c r="C245" s="37">
        <v>1085</v>
      </c>
      <c r="D245" s="37">
        <v>177934</v>
      </c>
      <c r="E245" s="38">
        <v>609.77665876100002</v>
      </c>
      <c r="F245" s="38">
        <v>478.71827548599998</v>
      </c>
      <c r="G245" s="39">
        <v>0.96124430599999999</v>
      </c>
      <c r="H245" s="40" t="s">
        <v>24</v>
      </c>
      <c r="I245" s="41">
        <v>134</v>
      </c>
      <c r="J245" s="41">
        <v>92835</v>
      </c>
      <c r="K245" s="42">
        <v>144.34211235000001</v>
      </c>
      <c r="L245" s="42">
        <v>122.497495441</v>
      </c>
      <c r="M245" s="43">
        <v>1.064204446</v>
      </c>
      <c r="N245" s="44" t="s">
        <v>24</v>
      </c>
      <c r="O245" s="40" t="s">
        <v>24</v>
      </c>
      <c r="P245" s="37">
        <v>139</v>
      </c>
      <c r="Q245" s="37">
        <v>177934</v>
      </c>
      <c r="R245" s="38">
        <v>78.118853057999999</v>
      </c>
      <c r="S245" s="38">
        <v>58.457329193</v>
      </c>
      <c r="T245" s="39">
        <v>0.92837515299999995</v>
      </c>
      <c r="U245" s="40" t="s">
        <v>24</v>
      </c>
      <c r="V245" s="41">
        <v>104</v>
      </c>
      <c r="W245" s="41">
        <v>177934</v>
      </c>
      <c r="X245" s="42">
        <v>58.448638258999999</v>
      </c>
      <c r="Y245" s="42">
        <v>41.842316293000003</v>
      </c>
      <c r="Z245" s="43">
        <v>0.94119843000000003</v>
      </c>
      <c r="AA245" s="44" t="s">
        <v>24</v>
      </c>
      <c r="AB245" s="40" t="s">
        <v>24</v>
      </c>
      <c r="AC245" s="37">
        <v>78</v>
      </c>
      <c r="AD245" s="37">
        <v>177934</v>
      </c>
      <c r="AE245" s="38">
        <v>43.836478694</v>
      </c>
      <c r="AF245" s="38">
        <v>37.342342418000001</v>
      </c>
      <c r="AG245" s="39">
        <v>0.76628354300000001</v>
      </c>
      <c r="AH245" s="44" t="s">
        <v>24</v>
      </c>
      <c r="AI245" s="41">
        <v>164</v>
      </c>
      <c r="AJ245" s="41">
        <v>85099</v>
      </c>
      <c r="AK245" s="42">
        <v>192.71671817500001</v>
      </c>
      <c r="AL245" s="42">
        <v>169.01871478199999</v>
      </c>
      <c r="AM245" s="43">
        <v>0.91298805199999999</v>
      </c>
    </row>
    <row r="246" spans="1:39" ht="15" customHeight="1">
      <c r="A246" s="36" t="s">
        <v>515</v>
      </c>
      <c r="B246" s="36" t="s">
        <v>516</v>
      </c>
      <c r="C246" s="37">
        <v>827</v>
      </c>
      <c r="D246" s="37">
        <v>138131</v>
      </c>
      <c r="E246" s="38">
        <v>598.70702449099997</v>
      </c>
      <c r="F246" s="38">
        <v>507.28663841500003</v>
      </c>
      <c r="G246" s="39">
        <v>1.018608266</v>
      </c>
      <c r="H246" s="40" t="s">
        <v>24</v>
      </c>
      <c r="I246" s="41">
        <v>103</v>
      </c>
      <c r="J246" s="41">
        <v>70086</v>
      </c>
      <c r="K246" s="42">
        <v>146.962303456</v>
      </c>
      <c r="L246" s="42">
        <v>127.378021322</v>
      </c>
      <c r="M246" s="43">
        <v>1.1066043109999999</v>
      </c>
      <c r="N246" s="44" t="s">
        <v>24</v>
      </c>
      <c r="O246" s="40" t="s">
        <v>24</v>
      </c>
      <c r="P246" s="37">
        <v>114</v>
      </c>
      <c r="Q246" s="37">
        <v>138131</v>
      </c>
      <c r="R246" s="38">
        <v>82.530351623000001</v>
      </c>
      <c r="S246" s="38">
        <v>65.736479731000003</v>
      </c>
      <c r="T246" s="39">
        <v>1.0439771250000001</v>
      </c>
      <c r="U246" s="40" t="s">
        <v>24</v>
      </c>
      <c r="V246" s="41">
        <v>83</v>
      </c>
      <c r="W246" s="41">
        <v>138131</v>
      </c>
      <c r="X246" s="42">
        <v>60.087887584999997</v>
      </c>
      <c r="Y246" s="42">
        <v>48.757484495</v>
      </c>
      <c r="Z246" s="43">
        <v>1.0967477889999999</v>
      </c>
      <c r="AA246" s="44" t="s">
        <v>24</v>
      </c>
      <c r="AB246" s="40" t="s">
        <v>24</v>
      </c>
      <c r="AC246" s="37">
        <v>57</v>
      </c>
      <c r="AD246" s="37">
        <v>138131</v>
      </c>
      <c r="AE246" s="38">
        <v>41.265175810999999</v>
      </c>
      <c r="AF246" s="38">
        <v>35.030703320999997</v>
      </c>
      <c r="AG246" s="39">
        <v>0.71884755300000003</v>
      </c>
      <c r="AH246" s="44" t="s">
        <v>24</v>
      </c>
      <c r="AI246" s="41">
        <v>136</v>
      </c>
      <c r="AJ246" s="41">
        <v>68045</v>
      </c>
      <c r="AK246" s="42">
        <v>199.867734587</v>
      </c>
      <c r="AL246" s="42">
        <v>190.73940664599999</v>
      </c>
      <c r="AM246" s="43">
        <v>1.0303166690000001</v>
      </c>
    </row>
    <row r="247" spans="1:39" ht="15" customHeight="1">
      <c r="A247" s="36" t="s">
        <v>517</v>
      </c>
      <c r="B247" s="36" t="s">
        <v>518</v>
      </c>
      <c r="C247" s="37">
        <v>1015</v>
      </c>
      <c r="D247" s="37">
        <v>188988</v>
      </c>
      <c r="E247" s="38">
        <v>537.07113679199995</v>
      </c>
      <c r="F247" s="38">
        <v>443.91846030900001</v>
      </c>
      <c r="G247" s="39">
        <v>0.891367876</v>
      </c>
      <c r="H247" s="40" t="s">
        <v>24</v>
      </c>
      <c r="I247" s="41">
        <v>151</v>
      </c>
      <c r="J247" s="41">
        <v>100143</v>
      </c>
      <c r="K247" s="42">
        <v>150.784378339</v>
      </c>
      <c r="L247" s="42">
        <v>132.437149078</v>
      </c>
      <c r="M247" s="43">
        <v>1.150555792</v>
      </c>
      <c r="N247" s="44" t="s">
        <v>24</v>
      </c>
      <c r="O247" s="40" t="s">
        <v>24</v>
      </c>
      <c r="P247" s="37">
        <v>152</v>
      </c>
      <c r="Q247" s="37">
        <v>188988</v>
      </c>
      <c r="R247" s="38">
        <v>80.428386988</v>
      </c>
      <c r="S247" s="38">
        <v>64.282961258</v>
      </c>
      <c r="T247" s="39">
        <v>1.020893442</v>
      </c>
      <c r="U247" s="40" t="s">
        <v>24</v>
      </c>
      <c r="V247" s="41">
        <v>64</v>
      </c>
      <c r="W247" s="41">
        <v>188988</v>
      </c>
      <c r="X247" s="42">
        <v>33.864583994999997</v>
      </c>
      <c r="Y247" s="42">
        <v>25.900623199999998</v>
      </c>
      <c r="Z247" s="43">
        <v>0.58260698899999996</v>
      </c>
      <c r="AA247" s="44" t="s">
        <v>24</v>
      </c>
      <c r="AB247" s="40" t="s">
        <v>24</v>
      </c>
      <c r="AC247" s="37">
        <v>69</v>
      </c>
      <c r="AD247" s="37">
        <v>188988</v>
      </c>
      <c r="AE247" s="38">
        <v>36.510254619000001</v>
      </c>
      <c r="AF247" s="38">
        <v>32.135218190000003</v>
      </c>
      <c r="AG247" s="39">
        <v>0.65943074999999995</v>
      </c>
      <c r="AH247" s="44" t="s">
        <v>24</v>
      </c>
      <c r="AI247" s="41">
        <v>172</v>
      </c>
      <c r="AJ247" s="41">
        <v>88845</v>
      </c>
      <c r="AK247" s="42">
        <v>193.59558782100001</v>
      </c>
      <c r="AL247" s="42">
        <v>173.97885497499999</v>
      </c>
      <c r="AM247" s="43">
        <v>0.93978123099999999</v>
      </c>
    </row>
    <row r="248" spans="1:39" ht="15" customHeight="1">
      <c r="A248" s="36" t="s">
        <v>519</v>
      </c>
      <c r="B248" s="36" t="s">
        <v>520</v>
      </c>
      <c r="C248" s="37">
        <v>817</v>
      </c>
      <c r="D248" s="37">
        <v>154319</v>
      </c>
      <c r="E248" s="38">
        <v>529.42281896600002</v>
      </c>
      <c r="F248" s="38">
        <v>495.52455451600002</v>
      </c>
      <c r="G248" s="39">
        <v>0.99499054200000003</v>
      </c>
      <c r="H248" s="40" t="s">
        <v>24</v>
      </c>
      <c r="I248" s="41">
        <v>88</v>
      </c>
      <c r="J248" s="41">
        <v>78435</v>
      </c>
      <c r="K248" s="42">
        <v>112.19481098999999</v>
      </c>
      <c r="L248" s="42">
        <v>102.6946536</v>
      </c>
      <c r="M248" s="43">
        <v>0.89216605199999999</v>
      </c>
      <c r="N248" s="44" t="s">
        <v>24</v>
      </c>
      <c r="O248" s="40" t="s">
        <v>24</v>
      </c>
      <c r="P248" s="37">
        <v>99</v>
      </c>
      <c r="Q248" s="37">
        <v>154319</v>
      </c>
      <c r="R248" s="38">
        <v>64.152826288</v>
      </c>
      <c r="S248" s="38">
        <v>59.152797479</v>
      </c>
      <c r="T248" s="39">
        <v>0.93942005500000003</v>
      </c>
      <c r="U248" s="40" t="s">
        <v>24</v>
      </c>
      <c r="V248" s="41">
        <v>92</v>
      </c>
      <c r="W248" s="41">
        <v>154319</v>
      </c>
      <c r="X248" s="42">
        <v>59.616767864000003</v>
      </c>
      <c r="Y248" s="42">
        <v>55.218503703000003</v>
      </c>
      <c r="Z248" s="43">
        <v>1.242081548</v>
      </c>
      <c r="AA248" s="44" t="s">
        <v>24</v>
      </c>
      <c r="AB248" s="40" t="s">
        <v>24</v>
      </c>
      <c r="AC248" s="37">
        <v>59</v>
      </c>
      <c r="AD248" s="37">
        <v>154319</v>
      </c>
      <c r="AE248" s="38">
        <v>38.232492434999997</v>
      </c>
      <c r="AF248" s="38">
        <v>36.451428196999998</v>
      </c>
      <c r="AG248" s="39">
        <v>0.74800153800000002</v>
      </c>
      <c r="AH248" s="44" t="s">
        <v>24</v>
      </c>
      <c r="AI248" s="41">
        <v>153</v>
      </c>
      <c r="AJ248" s="41">
        <v>75884</v>
      </c>
      <c r="AK248" s="42">
        <v>201.623530652</v>
      </c>
      <c r="AL248" s="42">
        <v>197.40369487699999</v>
      </c>
      <c r="AM248" s="43">
        <v>1.0663151420000001</v>
      </c>
    </row>
    <row r="249" spans="1:39" ht="15" customHeight="1">
      <c r="A249" s="36" t="s">
        <v>521</v>
      </c>
      <c r="B249" s="36" t="s">
        <v>522</v>
      </c>
      <c r="C249" s="37">
        <v>1895</v>
      </c>
      <c r="D249" s="37">
        <v>377390</v>
      </c>
      <c r="E249" s="38">
        <v>502.13307188800002</v>
      </c>
      <c r="F249" s="38">
        <v>520.60503413900005</v>
      </c>
      <c r="G249" s="39">
        <v>1.045350993</v>
      </c>
      <c r="H249" s="40" t="s">
        <v>24</v>
      </c>
      <c r="I249" s="41">
        <v>193</v>
      </c>
      <c r="J249" s="41">
        <v>189765</v>
      </c>
      <c r="K249" s="42">
        <v>101.704740073</v>
      </c>
      <c r="L249" s="42">
        <v>102.44748008000001</v>
      </c>
      <c r="M249" s="43">
        <v>0.89001871700000001</v>
      </c>
      <c r="N249" s="44" t="s">
        <v>24</v>
      </c>
      <c r="O249" s="40" t="s">
        <v>24</v>
      </c>
      <c r="P249" s="37">
        <v>223</v>
      </c>
      <c r="Q249" s="37">
        <v>377390</v>
      </c>
      <c r="R249" s="38">
        <v>59.090065979000002</v>
      </c>
      <c r="S249" s="38">
        <v>61.407646720000002</v>
      </c>
      <c r="T249" s="39">
        <v>0.975229868</v>
      </c>
      <c r="U249" s="40" t="s">
        <v>24</v>
      </c>
      <c r="V249" s="41">
        <v>249</v>
      </c>
      <c r="W249" s="41">
        <v>377390</v>
      </c>
      <c r="X249" s="42">
        <v>65.979490713000004</v>
      </c>
      <c r="Y249" s="42">
        <v>67.903879442000004</v>
      </c>
      <c r="Z249" s="43">
        <v>1.5274255919999999</v>
      </c>
      <c r="AA249" s="44" t="s">
        <v>24</v>
      </c>
      <c r="AB249" s="40" t="s">
        <v>24</v>
      </c>
      <c r="AC249" s="37">
        <v>102</v>
      </c>
      <c r="AD249" s="37">
        <v>377390</v>
      </c>
      <c r="AE249" s="38">
        <v>27.027743182999998</v>
      </c>
      <c r="AF249" s="38">
        <v>28.064495489999999</v>
      </c>
      <c r="AG249" s="39">
        <v>0.57589748399999996</v>
      </c>
      <c r="AH249" s="44" t="s">
        <v>24</v>
      </c>
      <c r="AI249" s="41">
        <v>333</v>
      </c>
      <c r="AJ249" s="41">
        <v>187625</v>
      </c>
      <c r="AK249" s="42">
        <v>177.48167888099999</v>
      </c>
      <c r="AL249" s="42">
        <v>199.00562911</v>
      </c>
      <c r="AM249" s="43">
        <v>1.074968307</v>
      </c>
    </row>
    <row r="250" spans="1:39" ht="15" customHeight="1">
      <c r="A250" s="36" t="s">
        <v>523</v>
      </c>
      <c r="B250" s="36" t="s">
        <v>524</v>
      </c>
      <c r="C250" s="37">
        <v>1569</v>
      </c>
      <c r="D250" s="37">
        <v>296303</v>
      </c>
      <c r="E250" s="38">
        <v>529.52551948500002</v>
      </c>
      <c r="F250" s="38">
        <v>461.46801163499998</v>
      </c>
      <c r="G250" s="39">
        <v>0.92660656799999996</v>
      </c>
      <c r="H250" s="40" t="s">
        <v>24</v>
      </c>
      <c r="I250" s="41">
        <v>193</v>
      </c>
      <c r="J250" s="41">
        <v>148056</v>
      </c>
      <c r="K250" s="42">
        <v>130.356081483</v>
      </c>
      <c r="L250" s="42">
        <v>115.20915544099999</v>
      </c>
      <c r="M250" s="43">
        <v>1.0008865490000001</v>
      </c>
      <c r="N250" s="44" t="s">
        <v>24</v>
      </c>
      <c r="O250" s="40" t="s">
        <v>24</v>
      </c>
      <c r="P250" s="37">
        <v>217</v>
      </c>
      <c r="Q250" s="37">
        <v>296303</v>
      </c>
      <c r="R250" s="38">
        <v>73.235843039000002</v>
      </c>
      <c r="S250" s="38">
        <v>63.192282720000001</v>
      </c>
      <c r="T250" s="39">
        <v>1.003572109</v>
      </c>
      <c r="U250" s="40" t="s">
        <v>24</v>
      </c>
      <c r="V250" s="41">
        <v>169</v>
      </c>
      <c r="W250" s="41">
        <v>296303</v>
      </c>
      <c r="X250" s="42">
        <v>57.036209556000003</v>
      </c>
      <c r="Y250" s="42">
        <v>49.273029033999997</v>
      </c>
      <c r="Z250" s="43">
        <v>1.1083444149999999</v>
      </c>
      <c r="AA250" s="44" t="s">
        <v>24</v>
      </c>
      <c r="AB250" s="40" t="s">
        <v>24</v>
      </c>
      <c r="AC250" s="37">
        <v>109</v>
      </c>
      <c r="AD250" s="37">
        <v>296303</v>
      </c>
      <c r="AE250" s="38">
        <v>36.786667702000003</v>
      </c>
      <c r="AF250" s="38">
        <v>33.229413446000002</v>
      </c>
      <c r="AG250" s="39">
        <v>0.68188418399999995</v>
      </c>
      <c r="AH250" s="44" t="s">
        <v>24</v>
      </c>
      <c r="AI250" s="41">
        <v>271</v>
      </c>
      <c r="AJ250" s="41">
        <v>148247</v>
      </c>
      <c r="AK250" s="42">
        <v>182.803024682</v>
      </c>
      <c r="AL250" s="42">
        <v>173.091771712</v>
      </c>
      <c r="AM250" s="43">
        <v>0.93498947499999996</v>
      </c>
    </row>
    <row r="251" spans="1:39" ht="15" customHeight="1">
      <c r="A251" s="36" t="s">
        <v>525</v>
      </c>
      <c r="B251" s="36" t="s">
        <v>526</v>
      </c>
      <c r="C251" s="37">
        <v>2897</v>
      </c>
      <c r="D251" s="37">
        <v>624239</v>
      </c>
      <c r="E251" s="38">
        <v>464.085069981</v>
      </c>
      <c r="F251" s="38">
        <v>487.23592331100002</v>
      </c>
      <c r="G251" s="39">
        <v>0.97834735100000003</v>
      </c>
      <c r="H251" s="40" t="s">
        <v>24</v>
      </c>
      <c r="I251" s="41">
        <v>337</v>
      </c>
      <c r="J251" s="41">
        <v>313481</v>
      </c>
      <c r="K251" s="42">
        <v>107.502528064</v>
      </c>
      <c r="L251" s="42">
        <v>105.69670010900001</v>
      </c>
      <c r="M251" s="43">
        <v>0.91824651400000001</v>
      </c>
      <c r="N251" s="44" t="s">
        <v>24</v>
      </c>
      <c r="O251" s="40" t="s">
        <v>24</v>
      </c>
      <c r="P251" s="37">
        <v>371</v>
      </c>
      <c r="Q251" s="37">
        <v>624239</v>
      </c>
      <c r="R251" s="38">
        <v>59.432364847000002</v>
      </c>
      <c r="S251" s="38">
        <v>62.627580096000003</v>
      </c>
      <c r="T251" s="39">
        <v>0.99460392900000005</v>
      </c>
      <c r="U251" s="40" t="s">
        <v>24</v>
      </c>
      <c r="V251" s="41">
        <v>327</v>
      </c>
      <c r="W251" s="41">
        <v>624239</v>
      </c>
      <c r="X251" s="42">
        <v>52.383782494000002</v>
      </c>
      <c r="Y251" s="42">
        <v>56.674426390999997</v>
      </c>
      <c r="Z251" s="43">
        <v>1.2748309819999999</v>
      </c>
      <c r="AA251" s="44" t="s">
        <v>24</v>
      </c>
      <c r="AB251" s="40" t="s">
        <v>24</v>
      </c>
      <c r="AC251" s="37">
        <v>163</v>
      </c>
      <c r="AD251" s="37">
        <v>624239</v>
      </c>
      <c r="AE251" s="38">
        <v>26.111793720000001</v>
      </c>
      <c r="AF251" s="38">
        <v>26.867284563999998</v>
      </c>
      <c r="AG251" s="39">
        <v>0.55133011700000001</v>
      </c>
      <c r="AH251" s="44" t="s">
        <v>24</v>
      </c>
      <c r="AI251" s="41">
        <v>500</v>
      </c>
      <c r="AJ251" s="41">
        <v>310758</v>
      </c>
      <c r="AK251" s="42">
        <v>160.8969037</v>
      </c>
      <c r="AL251" s="42">
        <v>181.550318164</v>
      </c>
      <c r="AM251" s="43">
        <v>0.98067998899999997</v>
      </c>
    </row>
    <row r="252" spans="1:39" ht="15" customHeight="1">
      <c r="A252" s="36" t="s">
        <v>527</v>
      </c>
      <c r="B252" s="36" t="s">
        <v>528</v>
      </c>
      <c r="C252" s="37">
        <v>2491</v>
      </c>
      <c r="D252" s="37">
        <v>472583</v>
      </c>
      <c r="E252" s="38">
        <v>527.10317552699996</v>
      </c>
      <c r="F252" s="38">
        <v>485.40748004</v>
      </c>
      <c r="G252" s="39">
        <v>0.974675921</v>
      </c>
      <c r="H252" s="40" t="s">
        <v>24</v>
      </c>
      <c r="I252" s="41">
        <v>359</v>
      </c>
      <c r="J252" s="41">
        <v>240694</v>
      </c>
      <c r="K252" s="42">
        <v>149.152035364</v>
      </c>
      <c r="L252" s="42">
        <v>129.54882659800001</v>
      </c>
      <c r="M252" s="43">
        <v>1.1254633140000001</v>
      </c>
      <c r="N252" s="44" t="s">
        <v>24</v>
      </c>
      <c r="O252" s="40" t="s">
        <v>24</v>
      </c>
      <c r="P252" s="37">
        <v>321</v>
      </c>
      <c r="Q252" s="37">
        <v>472583</v>
      </c>
      <c r="R252" s="38">
        <v>67.924576212000005</v>
      </c>
      <c r="S252" s="38">
        <v>63.193712415</v>
      </c>
      <c r="T252" s="39">
        <v>1.003594815</v>
      </c>
      <c r="U252" s="40" t="s">
        <v>24</v>
      </c>
      <c r="V252" s="41">
        <v>192</v>
      </c>
      <c r="W252" s="41">
        <v>472583</v>
      </c>
      <c r="X252" s="42">
        <v>40.627783903000001</v>
      </c>
      <c r="Y252" s="42">
        <v>37.698626376</v>
      </c>
      <c r="Z252" s="43">
        <v>0.84799053000000002</v>
      </c>
      <c r="AA252" s="44" t="s">
        <v>24</v>
      </c>
      <c r="AB252" s="40" t="s">
        <v>24</v>
      </c>
      <c r="AC252" s="37">
        <v>190</v>
      </c>
      <c r="AD252" s="37">
        <v>472583</v>
      </c>
      <c r="AE252" s="38">
        <v>40.204577819999997</v>
      </c>
      <c r="AF252" s="38">
        <v>37.291914902000002</v>
      </c>
      <c r="AG252" s="39">
        <v>0.76524874600000004</v>
      </c>
      <c r="AH252" s="44" t="s">
        <v>24</v>
      </c>
      <c r="AI252" s="41">
        <v>460</v>
      </c>
      <c r="AJ252" s="41">
        <v>231889</v>
      </c>
      <c r="AK252" s="42">
        <v>198.37077222299999</v>
      </c>
      <c r="AL252" s="42">
        <v>191.76744175600001</v>
      </c>
      <c r="AM252" s="43">
        <v>1.0358698049999999</v>
      </c>
    </row>
    <row r="253" spans="1:39" ht="15" customHeight="1">
      <c r="A253" s="36" t="s">
        <v>529</v>
      </c>
      <c r="B253" s="36" t="s">
        <v>530</v>
      </c>
      <c r="C253" s="37">
        <v>1233</v>
      </c>
      <c r="D253" s="37">
        <v>168412</v>
      </c>
      <c r="E253" s="38">
        <v>732.13310215399997</v>
      </c>
      <c r="F253" s="38">
        <v>470.59833184299998</v>
      </c>
      <c r="G253" s="39">
        <v>0.94493983199999998</v>
      </c>
      <c r="H253" s="40" t="s">
        <v>24</v>
      </c>
      <c r="I253" s="41">
        <v>149</v>
      </c>
      <c r="J253" s="41">
        <v>88556</v>
      </c>
      <c r="K253" s="42">
        <v>168.25511540700001</v>
      </c>
      <c r="L253" s="42">
        <v>122.95289113699999</v>
      </c>
      <c r="M253" s="43">
        <v>1.068160724</v>
      </c>
      <c r="N253" s="44" t="s">
        <v>24</v>
      </c>
      <c r="O253" s="40" t="s">
        <v>24</v>
      </c>
      <c r="P253" s="37">
        <v>178</v>
      </c>
      <c r="Q253" s="37">
        <v>168412</v>
      </c>
      <c r="R253" s="38">
        <v>105.693181008</v>
      </c>
      <c r="S253" s="38">
        <v>61.570433803</v>
      </c>
      <c r="T253" s="39">
        <v>0.97781512999999998</v>
      </c>
      <c r="U253" s="40" t="s">
        <v>24</v>
      </c>
      <c r="V253" s="41">
        <v>102</v>
      </c>
      <c r="W253" s="41">
        <v>168412</v>
      </c>
      <c r="X253" s="42">
        <v>60.565755408999998</v>
      </c>
      <c r="Y253" s="42">
        <v>33.760030989999997</v>
      </c>
      <c r="Z253" s="43">
        <v>0.75939601300000004</v>
      </c>
      <c r="AA253" s="44" t="s">
        <v>24</v>
      </c>
      <c r="AB253" s="40" t="s">
        <v>24</v>
      </c>
      <c r="AC253" s="37">
        <v>123</v>
      </c>
      <c r="AD253" s="37">
        <v>168412</v>
      </c>
      <c r="AE253" s="38">
        <v>73.035175640999995</v>
      </c>
      <c r="AF253" s="38">
        <v>51.025730545000002</v>
      </c>
      <c r="AG253" s="39">
        <v>1.0470735120000001</v>
      </c>
      <c r="AH253" s="44" t="s">
        <v>24</v>
      </c>
      <c r="AI253" s="41">
        <v>207</v>
      </c>
      <c r="AJ253" s="41">
        <v>79856</v>
      </c>
      <c r="AK253" s="42">
        <v>259.21658986199998</v>
      </c>
      <c r="AL253" s="42">
        <v>186.84076826</v>
      </c>
      <c r="AM253" s="43">
        <v>1.009257402</v>
      </c>
    </row>
    <row r="254" spans="1:39" ht="15" customHeight="1">
      <c r="A254" s="36" t="s">
        <v>531</v>
      </c>
      <c r="B254" s="36" t="s">
        <v>532</v>
      </c>
      <c r="C254" s="37">
        <v>2609</v>
      </c>
      <c r="D254" s="37">
        <v>420530</v>
      </c>
      <c r="E254" s="38">
        <v>620.40758090999998</v>
      </c>
      <c r="F254" s="38">
        <v>492.55467939300001</v>
      </c>
      <c r="G254" s="39">
        <v>0.98902716899999998</v>
      </c>
      <c r="H254" s="40" t="s">
        <v>24</v>
      </c>
      <c r="I254" s="41">
        <v>348</v>
      </c>
      <c r="J254" s="41">
        <v>217711</v>
      </c>
      <c r="K254" s="42">
        <v>159.844932043</v>
      </c>
      <c r="L254" s="42">
        <v>131.988955877</v>
      </c>
      <c r="M254" s="43">
        <v>1.1466620860000001</v>
      </c>
      <c r="N254" s="44" t="s">
        <v>24</v>
      </c>
      <c r="O254" s="40" t="s">
        <v>24</v>
      </c>
      <c r="P254" s="37">
        <v>301</v>
      </c>
      <c r="Q254" s="37">
        <v>420530</v>
      </c>
      <c r="R254" s="38">
        <v>71.576344137000007</v>
      </c>
      <c r="S254" s="38">
        <v>55.048653471000002</v>
      </c>
      <c r="T254" s="39">
        <v>0.87424113999999997</v>
      </c>
      <c r="U254" s="40" t="s">
        <v>24</v>
      </c>
      <c r="V254" s="41">
        <v>234</v>
      </c>
      <c r="W254" s="41">
        <v>420530</v>
      </c>
      <c r="X254" s="42">
        <v>55.6440682</v>
      </c>
      <c r="Y254" s="42">
        <v>40.815976028000001</v>
      </c>
      <c r="Z254" s="43">
        <v>0.91811199700000001</v>
      </c>
      <c r="AA254" s="44" t="s">
        <v>24</v>
      </c>
      <c r="AB254" s="40" t="s">
        <v>24</v>
      </c>
      <c r="AC254" s="37">
        <v>214</v>
      </c>
      <c r="AD254" s="37">
        <v>420530</v>
      </c>
      <c r="AE254" s="38">
        <v>50.888164934999999</v>
      </c>
      <c r="AF254" s="38">
        <v>42.153506262999997</v>
      </c>
      <c r="AG254" s="39">
        <v>0.86501103199999996</v>
      </c>
      <c r="AH254" s="44" t="s">
        <v>24</v>
      </c>
      <c r="AI254" s="41">
        <v>492</v>
      </c>
      <c r="AJ254" s="41">
        <v>202819</v>
      </c>
      <c r="AK254" s="42">
        <v>242.58082329600001</v>
      </c>
      <c r="AL254" s="42">
        <v>210.57060029799999</v>
      </c>
      <c r="AM254" s="43">
        <v>1.1374387880000001</v>
      </c>
    </row>
    <row r="255" spans="1:39" ht="15" customHeight="1">
      <c r="A255" s="36" t="s">
        <v>533</v>
      </c>
      <c r="B255" s="36" t="s">
        <v>534</v>
      </c>
      <c r="C255" s="37">
        <v>1889</v>
      </c>
      <c r="D255" s="37">
        <v>314849</v>
      </c>
      <c r="E255" s="38">
        <v>599.97014441800002</v>
      </c>
      <c r="F255" s="38">
        <v>461.22116534700001</v>
      </c>
      <c r="G255" s="39">
        <v>0.92611091199999995</v>
      </c>
      <c r="H255" s="40" t="s">
        <v>24</v>
      </c>
      <c r="I255" s="41">
        <v>240</v>
      </c>
      <c r="J255" s="41">
        <v>162680</v>
      </c>
      <c r="K255" s="42">
        <v>147.52889107499999</v>
      </c>
      <c r="L255" s="42">
        <v>119.892021116</v>
      </c>
      <c r="M255" s="43">
        <v>1.041569229</v>
      </c>
      <c r="N255" s="44" t="s">
        <v>24</v>
      </c>
      <c r="O255" s="40" t="s">
        <v>24</v>
      </c>
      <c r="P255" s="37">
        <v>227</v>
      </c>
      <c r="Q255" s="37">
        <v>314849</v>
      </c>
      <c r="R255" s="38">
        <v>72.098053352999997</v>
      </c>
      <c r="S255" s="38">
        <v>53.101355448</v>
      </c>
      <c r="T255" s="39">
        <v>0.84331562299999996</v>
      </c>
      <c r="U255" s="40" t="s">
        <v>24</v>
      </c>
      <c r="V255" s="41">
        <v>124</v>
      </c>
      <c r="W255" s="41">
        <v>314849</v>
      </c>
      <c r="X255" s="42">
        <v>39.383958659999998</v>
      </c>
      <c r="Y255" s="42">
        <v>28.300281525999999</v>
      </c>
      <c r="Z255" s="43">
        <v>0.63658475199999998</v>
      </c>
      <c r="AA255" s="44" t="s">
        <v>24</v>
      </c>
      <c r="AB255" s="40" t="s">
        <v>24</v>
      </c>
      <c r="AC255" s="37">
        <v>141</v>
      </c>
      <c r="AD255" s="37">
        <v>314849</v>
      </c>
      <c r="AE255" s="38">
        <v>44.783372346999997</v>
      </c>
      <c r="AF255" s="38">
        <v>35.995703159999998</v>
      </c>
      <c r="AG255" s="39">
        <v>0.73864983200000001</v>
      </c>
      <c r="AH255" s="44" t="s">
        <v>24</v>
      </c>
      <c r="AI255" s="41">
        <v>382</v>
      </c>
      <c r="AJ255" s="41">
        <v>152169</v>
      </c>
      <c r="AK255" s="42">
        <v>251.03667632700001</v>
      </c>
      <c r="AL255" s="42">
        <v>204.01115090600001</v>
      </c>
      <c r="AM255" s="43">
        <v>1.1020066239999999</v>
      </c>
    </row>
    <row r="256" spans="1:39" ht="15" customHeight="1">
      <c r="A256" s="36" t="s">
        <v>535</v>
      </c>
      <c r="B256" s="36" t="s">
        <v>536</v>
      </c>
      <c r="C256" s="37">
        <v>4075</v>
      </c>
      <c r="D256" s="37">
        <v>792356</v>
      </c>
      <c r="E256" s="38">
        <v>514.28903169800003</v>
      </c>
      <c r="F256" s="38">
        <v>483.72308988200001</v>
      </c>
      <c r="G256" s="39">
        <v>0.97129374300000004</v>
      </c>
      <c r="H256" s="40" t="s">
        <v>24</v>
      </c>
      <c r="I256" s="41">
        <v>536</v>
      </c>
      <c r="J256" s="41">
        <v>402020</v>
      </c>
      <c r="K256" s="42">
        <v>133.32670016399999</v>
      </c>
      <c r="L256" s="42">
        <v>119.12785055800001</v>
      </c>
      <c r="M256" s="43">
        <v>1.0349304509999999</v>
      </c>
      <c r="N256" s="44" t="s">
        <v>24</v>
      </c>
      <c r="O256" s="40" t="s">
        <v>24</v>
      </c>
      <c r="P256" s="37">
        <v>524</v>
      </c>
      <c r="Q256" s="37">
        <v>792356</v>
      </c>
      <c r="R256" s="38">
        <v>66.131890210999998</v>
      </c>
      <c r="S256" s="38">
        <v>62.935311243999998</v>
      </c>
      <c r="T256" s="39">
        <v>0.99949108200000003</v>
      </c>
      <c r="U256" s="40" t="s">
        <v>24</v>
      </c>
      <c r="V256" s="41">
        <v>343</v>
      </c>
      <c r="W256" s="41">
        <v>792356</v>
      </c>
      <c r="X256" s="42">
        <v>43.288622791000002</v>
      </c>
      <c r="Y256" s="42">
        <v>41.209005783000002</v>
      </c>
      <c r="Z256" s="43">
        <v>0.92695278400000003</v>
      </c>
      <c r="AA256" s="44" t="s">
        <v>24</v>
      </c>
      <c r="AB256" s="40" t="s">
        <v>24</v>
      </c>
      <c r="AC256" s="37">
        <v>328</v>
      </c>
      <c r="AD256" s="37">
        <v>792356</v>
      </c>
      <c r="AE256" s="38">
        <v>41.395534331</v>
      </c>
      <c r="AF256" s="38">
        <v>39.013825799999999</v>
      </c>
      <c r="AG256" s="39">
        <v>0.80058321799999999</v>
      </c>
      <c r="AH256" s="44" t="s">
        <v>24</v>
      </c>
      <c r="AI256" s="41">
        <v>732</v>
      </c>
      <c r="AJ256" s="41">
        <v>390336</v>
      </c>
      <c r="AK256" s="42">
        <v>187.530742745</v>
      </c>
      <c r="AL256" s="42">
        <v>184.19517967100001</v>
      </c>
      <c r="AM256" s="43">
        <v>0.99496673199999996</v>
      </c>
    </row>
    <row r="257" spans="1:39" ht="15" customHeight="1">
      <c r="A257" s="36" t="s">
        <v>537</v>
      </c>
      <c r="B257" s="36" t="s">
        <v>538</v>
      </c>
      <c r="C257" s="37">
        <v>3358</v>
      </c>
      <c r="D257" s="37">
        <v>512275</v>
      </c>
      <c r="E257" s="38">
        <v>655.50729588599995</v>
      </c>
      <c r="F257" s="38">
        <v>493.38824906899998</v>
      </c>
      <c r="G257" s="39">
        <v>0.990700939</v>
      </c>
      <c r="H257" s="40" t="s">
        <v>24</v>
      </c>
      <c r="I257" s="41">
        <v>391</v>
      </c>
      <c r="J257" s="41">
        <v>261684</v>
      </c>
      <c r="K257" s="42">
        <v>149.41685391499999</v>
      </c>
      <c r="L257" s="42">
        <v>117.938705625</v>
      </c>
      <c r="M257" s="43">
        <v>1.0245996820000001</v>
      </c>
      <c r="N257" s="44" t="s">
        <v>24</v>
      </c>
      <c r="O257" s="40" t="s">
        <v>24</v>
      </c>
      <c r="P257" s="37">
        <v>447</v>
      </c>
      <c r="Q257" s="37">
        <v>512275</v>
      </c>
      <c r="R257" s="38">
        <v>87.257820507000005</v>
      </c>
      <c r="S257" s="38">
        <v>63.427254855999998</v>
      </c>
      <c r="T257" s="39">
        <v>1.007303759</v>
      </c>
      <c r="U257" s="40" t="s">
        <v>24</v>
      </c>
      <c r="V257" s="41">
        <v>318</v>
      </c>
      <c r="W257" s="41">
        <v>512275</v>
      </c>
      <c r="X257" s="42">
        <v>62.076033381000002</v>
      </c>
      <c r="Y257" s="42">
        <v>44.858767452999999</v>
      </c>
      <c r="Z257" s="43">
        <v>1.009050293</v>
      </c>
      <c r="AA257" s="44" t="s">
        <v>24</v>
      </c>
      <c r="AB257" s="40" t="s">
        <v>24</v>
      </c>
      <c r="AC257" s="37">
        <v>229</v>
      </c>
      <c r="AD257" s="37">
        <v>512275</v>
      </c>
      <c r="AE257" s="38">
        <v>44.702552339999997</v>
      </c>
      <c r="AF257" s="38">
        <v>35.810420958999998</v>
      </c>
      <c r="AG257" s="39">
        <v>0.73484774900000005</v>
      </c>
      <c r="AH257" s="44" t="s">
        <v>24</v>
      </c>
      <c r="AI257" s="41">
        <v>585</v>
      </c>
      <c r="AJ257" s="41">
        <v>250591</v>
      </c>
      <c r="AK257" s="42">
        <v>233.44812862399999</v>
      </c>
      <c r="AL257" s="42">
        <v>182.72856296800001</v>
      </c>
      <c r="AM257" s="43">
        <v>0.98704451100000001</v>
      </c>
    </row>
    <row r="258" spans="1:39" ht="15" customHeight="1">
      <c r="A258" s="36" t="s">
        <v>539</v>
      </c>
      <c r="B258" s="36" t="s">
        <v>540</v>
      </c>
      <c r="C258" s="37">
        <v>1681</v>
      </c>
      <c r="D258" s="37">
        <v>278072</v>
      </c>
      <c r="E258" s="38">
        <v>604.51969274099997</v>
      </c>
      <c r="F258" s="38">
        <v>507.11557328399999</v>
      </c>
      <c r="G258" s="39">
        <v>1.018264775</v>
      </c>
      <c r="H258" s="40" t="s">
        <v>24</v>
      </c>
      <c r="I258" s="41">
        <v>188</v>
      </c>
      <c r="J258" s="41">
        <v>141324</v>
      </c>
      <c r="K258" s="42">
        <v>133.02765277</v>
      </c>
      <c r="L258" s="42">
        <v>112.412777934</v>
      </c>
      <c r="M258" s="43">
        <v>0.97659284899999999</v>
      </c>
      <c r="N258" s="44" t="s">
        <v>24</v>
      </c>
      <c r="O258" s="40" t="s">
        <v>24</v>
      </c>
      <c r="P258" s="37">
        <v>223</v>
      </c>
      <c r="Q258" s="37">
        <v>278072</v>
      </c>
      <c r="R258" s="38">
        <v>80.195057395000006</v>
      </c>
      <c r="S258" s="38">
        <v>65.839579294000004</v>
      </c>
      <c r="T258" s="39">
        <v>1.045614474</v>
      </c>
      <c r="U258" s="40" t="s">
        <v>24</v>
      </c>
      <c r="V258" s="41">
        <v>200</v>
      </c>
      <c r="W258" s="41">
        <v>278072</v>
      </c>
      <c r="X258" s="42">
        <v>71.923818292000007</v>
      </c>
      <c r="Y258" s="42">
        <v>58.310671599000003</v>
      </c>
      <c r="Z258" s="43">
        <v>1.311636579</v>
      </c>
      <c r="AA258" s="44" t="s">
        <v>24</v>
      </c>
      <c r="AB258" s="40" t="s">
        <v>24</v>
      </c>
      <c r="AC258" s="37">
        <v>110</v>
      </c>
      <c r="AD258" s="37">
        <v>278072</v>
      </c>
      <c r="AE258" s="38">
        <v>39.558100060000001</v>
      </c>
      <c r="AF258" s="38">
        <v>33.455603443000001</v>
      </c>
      <c r="AG258" s="39">
        <v>0.68652571600000001</v>
      </c>
      <c r="AH258" s="44" t="s">
        <v>24</v>
      </c>
      <c r="AI258" s="41">
        <v>261</v>
      </c>
      <c r="AJ258" s="41">
        <v>136748</v>
      </c>
      <c r="AK258" s="42">
        <v>190.86202357600001</v>
      </c>
      <c r="AL258" s="42">
        <v>175.84737480499999</v>
      </c>
      <c r="AM258" s="43">
        <v>0.94987441100000003</v>
      </c>
    </row>
    <row r="259" spans="1:39" ht="15" customHeight="1">
      <c r="A259" s="36" t="s">
        <v>541</v>
      </c>
      <c r="B259" s="36" t="s">
        <v>542</v>
      </c>
      <c r="C259" s="37">
        <v>1735</v>
      </c>
      <c r="D259" s="37">
        <v>290263</v>
      </c>
      <c r="E259" s="38">
        <v>597.73377936600002</v>
      </c>
      <c r="F259" s="38">
        <v>460.13333117399998</v>
      </c>
      <c r="G259" s="39">
        <v>0.92392659099999996</v>
      </c>
      <c r="H259" s="40" t="s">
        <v>24</v>
      </c>
      <c r="I259" s="41">
        <v>199</v>
      </c>
      <c r="J259" s="41">
        <v>147847</v>
      </c>
      <c r="K259" s="42">
        <v>134.59860531499999</v>
      </c>
      <c r="L259" s="42">
        <v>114.26542101299999</v>
      </c>
      <c r="M259" s="43">
        <v>0.99268779799999995</v>
      </c>
      <c r="N259" s="44" t="s">
        <v>24</v>
      </c>
      <c r="O259" s="40" t="s">
        <v>24</v>
      </c>
      <c r="P259" s="37">
        <v>227</v>
      </c>
      <c r="Q259" s="37">
        <v>290263</v>
      </c>
      <c r="R259" s="38">
        <v>78.204938279999993</v>
      </c>
      <c r="S259" s="38">
        <v>58.628899883999999</v>
      </c>
      <c r="T259" s="39">
        <v>0.93109990899999995</v>
      </c>
      <c r="U259" s="40" t="s">
        <v>24</v>
      </c>
      <c r="V259" s="41">
        <v>164</v>
      </c>
      <c r="W259" s="41">
        <v>290263</v>
      </c>
      <c r="X259" s="42">
        <v>56.500484043999997</v>
      </c>
      <c r="Y259" s="42">
        <v>39.392206145999999</v>
      </c>
      <c r="Z259" s="43">
        <v>0.88608580699999995</v>
      </c>
      <c r="AA259" s="44" t="s">
        <v>24</v>
      </c>
      <c r="AB259" s="40" t="s">
        <v>24</v>
      </c>
      <c r="AC259" s="37">
        <v>135</v>
      </c>
      <c r="AD259" s="37">
        <v>290263</v>
      </c>
      <c r="AE259" s="38">
        <v>46.509544792</v>
      </c>
      <c r="AF259" s="38">
        <v>38.288855628</v>
      </c>
      <c r="AG259" s="39">
        <v>0.78570646799999999</v>
      </c>
      <c r="AH259" s="44" t="s">
        <v>24</v>
      </c>
      <c r="AI259" s="41">
        <v>314</v>
      </c>
      <c r="AJ259" s="41">
        <v>142416</v>
      </c>
      <c r="AK259" s="42">
        <v>220.48084484899999</v>
      </c>
      <c r="AL259" s="42">
        <v>185.11148889200001</v>
      </c>
      <c r="AM259" s="43">
        <v>0.99991635700000003</v>
      </c>
    </row>
    <row r="260" spans="1:39" ht="15" customHeight="1">
      <c r="A260" s="36" t="s">
        <v>543</v>
      </c>
      <c r="B260" s="36" t="s">
        <v>544</v>
      </c>
      <c r="C260" s="37">
        <v>866</v>
      </c>
      <c r="D260" s="37">
        <v>162440</v>
      </c>
      <c r="E260" s="38">
        <v>533.119921202</v>
      </c>
      <c r="F260" s="38">
        <v>452.840135272</v>
      </c>
      <c r="G260" s="39">
        <v>0.90928218900000002</v>
      </c>
      <c r="H260" s="40" t="s">
        <v>24</v>
      </c>
      <c r="I260" s="41">
        <v>122</v>
      </c>
      <c r="J260" s="41">
        <v>80123</v>
      </c>
      <c r="K260" s="42">
        <v>152.265891192</v>
      </c>
      <c r="L260" s="42">
        <v>127.937166656</v>
      </c>
      <c r="M260" s="43">
        <v>1.11146192</v>
      </c>
      <c r="N260" s="44" t="s">
        <v>24</v>
      </c>
      <c r="O260" s="40" t="s">
        <v>24</v>
      </c>
      <c r="P260" s="37">
        <v>116</v>
      </c>
      <c r="Q260" s="37">
        <v>162440</v>
      </c>
      <c r="R260" s="38">
        <v>71.410982516999994</v>
      </c>
      <c r="S260" s="38">
        <v>59.724728812999999</v>
      </c>
      <c r="T260" s="39">
        <v>0.94850303700000005</v>
      </c>
      <c r="U260" s="40" t="s">
        <v>24</v>
      </c>
      <c r="V260" s="41">
        <v>59</v>
      </c>
      <c r="W260" s="41">
        <v>162440</v>
      </c>
      <c r="X260" s="42">
        <v>36.321103176999998</v>
      </c>
      <c r="Y260" s="42">
        <v>30.665363190000001</v>
      </c>
      <c r="Z260" s="43">
        <v>0.68978474999999995</v>
      </c>
      <c r="AA260" s="44" t="s">
        <v>24</v>
      </c>
      <c r="AB260" s="40" t="s">
        <v>24</v>
      </c>
      <c r="AC260" s="37">
        <v>65</v>
      </c>
      <c r="AD260" s="37">
        <v>162440</v>
      </c>
      <c r="AE260" s="38">
        <v>40.014774686000003</v>
      </c>
      <c r="AF260" s="38">
        <v>36.484355129000001</v>
      </c>
      <c r="AG260" s="39">
        <v>0.74867721499999995</v>
      </c>
      <c r="AH260" s="44" t="s">
        <v>24</v>
      </c>
      <c r="AI260" s="41">
        <v>152</v>
      </c>
      <c r="AJ260" s="41">
        <v>82317</v>
      </c>
      <c r="AK260" s="42">
        <v>184.652015987</v>
      </c>
      <c r="AL260" s="42">
        <v>162.116344349</v>
      </c>
      <c r="AM260" s="43">
        <v>0.87570353099999998</v>
      </c>
    </row>
    <row r="261" spans="1:39" ht="15" customHeight="1">
      <c r="A261" s="36" t="s">
        <v>545</v>
      </c>
      <c r="B261" s="36" t="s">
        <v>546</v>
      </c>
      <c r="C261" s="37">
        <v>777</v>
      </c>
      <c r="D261" s="37">
        <v>109881</v>
      </c>
      <c r="E261" s="38">
        <v>707.128620963</v>
      </c>
      <c r="F261" s="38">
        <v>521.44882497200001</v>
      </c>
      <c r="G261" s="39">
        <v>1.0470452859999999</v>
      </c>
      <c r="H261" s="40" t="s">
        <v>24</v>
      </c>
      <c r="I261" s="41">
        <v>75</v>
      </c>
      <c r="J261" s="41">
        <v>54077</v>
      </c>
      <c r="K261" s="42">
        <v>138.69112561700001</v>
      </c>
      <c r="L261" s="42">
        <v>107.457142214</v>
      </c>
      <c r="M261" s="43">
        <v>0.93354046199999996</v>
      </c>
      <c r="N261" s="44" t="s">
        <v>24</v>
      </c>
      <c r="O261" s="40" t="s">
        <v>24</v>
      </c>
      <c r="P261" s="37">
        <v>118</v>
      </c>
      <c r="Q261" s="37">
        <v>109881</v>
      </c>
      <c r="R261" s="38">
        <v>107.38890254</v>
      </c>
      <c r="S261" s="38">
        <v>76.772385353999994</v>
      </c>
      <c r="T261" s="39">
        <v>1.219241043</v>
      </c>
      <c r="U261" s="40" t="s">
        <v>24</v>
      </c>
      <c r="V261" s="41">
        <v>54</v>
      </c>
      <c r="W261" s="41">
        <v>109881</v>
      </c>
      <c r="X261" s="42">
        <v>49.144074044</v>
      </c>
      <c r="Y261" s="42">
        <v>35.187602058000003</v>
      </c>
      <c r="Z261" s="43">
        <v>0.79150770699999995</v>
      </c>
      <c r="AA261" s="44" t="s">
        <v>24</v>
      </c>
      <c r="AB261" s="40" t="s">
        <v>24</v>
      </c>
      <c r="AC261" s="37">
        <v>68</v>
      </c>
      <c r="AD261" s="37">
        <v>109881</v>
      </c>
      <c r="AE261" s="38">
        <v>61.885130277000002</v>
      </c>
      <c r="AF261" s="38">
        <v>51.390762398</v>
      </c>
      <c r="AG261" s="39">
        <v>1.0545641480000001</v>
      </c>
      <c r="AH261" s="44" t="s">
        <v>24</v>
      </c>
      <c r="AI261" s="41">
        <v>140</v>
      </c>
      <c r="AJ261" s="41">
        <v>55804</v>
      </c>
      <c r="AK261" s="42">
        <v>250.87807325599999</v>
      </c>
      <c r="AL261" s="42">
        <v>182.57978628999999</v>
      </c>
      <c r="AM261" s="43">
        <v>0.98624086499999997</v>
      </c>
    </row>
    <row r="262" spans="1:39" ht="15" customHeight="1">
      <c r="A262" s="36" t="s">
        <v>547</v>
      </c>
      <c r="B262" s="36" t="s">
        <v>548</v>
      </c>
      <c r="C262" s="37">
        <v>927</v>
      </c>
      <c r="D262" s="37">
        <v>140071</v>
      </c>
      <c r="E262" s="38">
        <v>661.807226335</v>
      </c>
      <c r="F262" s="38">
        <v>484.130178317</v>
      </c>
      <c r="G262" s="39">
        <v>0.97211115800000003</v>
      </c>
      <c r="H262" s="40" t="s">
        <v>24</v>
      </c>
      <c r="I262" s="41">
        <v>89</v>
      </c>
      <c r="J262" s="41">
        <v>69903</v>
      </c>
      <c r="K262" s="42">
        <v>127.319285295</v>
      </c>
      <c r="L262" s="42">
        <v>97.155960504000006</v>
      </c>
      <c r="M262" s="43">
        <v>0.84404831899999999</v>
      </c>
      <c r="N262" s="44" t="s">
        <v>24</v>
      </c>
      <c r="O262" s="40" t="s">
        <v>24</v>
      </c>
      <c r="P262" s="37">
        <v>149</v>
      </c>
      <c r="Q262" s="37">
        <v>140071</v>
      </c>
      <c r="R262" s="38">
        <v>106.374624298</v>
      </c>
      <c r="S262" s="38">
        <v>75.098682772999993</v>
      </c>
      <c r="T262" s="39">
        <v>1.192660563</v>
      </c>
      <c r="U262" s="40" t="s">
        <v>24</v>
      </c>
      <c r="V262" s="41">
        <v>91</v>
      </c>
      <c r="W262" s="41">
        <v>140071</v>
      </c>
      <c r="X262" s="42">
        <v>64.967052422999998</v>
      </c>
      <c r="Y262" s="42">
        <v>46.491051757000001</v>
      </c>
      <c r="Z262" s="43">
        <v>1.0457667930000001</v>
      </c>
      <c r="AA262" s="44" t="s">
        <v>24</v>
      </c>
      <c r="AB262" s="40" t="s">
        <v>24</v>
      </c>
      <c r="AC262" s="37">
        <v>84</v>
      </c>
      <c r="AD262" s="37">
        <v>140071</v>
      </c>
      <c r="AE262" s="38">
        <v>59.969586851999999</v>
      </c>
      <c r="AF262" s="38">
        <v>48.702327808</v>
      </c>
      <c r="AG262" s="39">
        <v>0.99939612499999997</v>
      </c>
      <c r="AH262" s="44" t="s">
        <v>24</v>
      </c>
      <c r="AI262" s="41">
        <v>182</v>
      </c>
      <c r="AJ262" s="41">
        <v>70168</v>
      </c>
      <c r="AK262" s="42">
        <v>259.37749401399998</v>
      </c>
      <c r="AL262" s="42">
        <v>188.31128539700001</v>
      </c>
      <c r="AM262" s="43">
        <v>1.0172006920000001</v>
      </c>
    </row>
    <row r="263" spans="1:39" ht="15" customHeight="1">
      <c r="A263" s="36" t="s">
        <v>549</v>
      </c>
      <c r="B263" s="36" t="s">
        <v>550</v>
      </c>
      <c r="C263" s="37">
        <v>1051</v>
      </c>
      <c r="D263" s="37">
        <v>118806</v>
      </c>
      <c r="E263" s="38">
        <v>884.63545612200005</v>
      </c>
      <c r="F263" s="38">
        <v>529.68108198599998</v>
      </c>
      <c r="G263" s="39">
        <v>1.06357528</v>
      </c>
      <c r="H263" s="40" t="s">
        <v>24</v>
      </c>
      <c r="I263" s="41">
        <v>94</v>
      </c>
      <c r="J263" s="41">
        <v>58944</v>
      </c>
      <c r="K263" s="42">
        <v>159.47339847999999</v>
      </c>
      <c r="L263" s="42">
        <v>104.6193916</v>
      </c>
      <c r="M263" s="43">
        <v>0.90888733099999997</v>
      </c>
      <c r="N263" s="44" t="s">
        <v>24</v>
      </c>
      <c r="O263" s="40" t="s">
        <v>24</v>
      </c>
      <c r="P263" s="37">
        <v>147</v>
      </c>
      <c r="Q263" s="37">
        <v>118806</v>
      </c>
      <c r="R263" s="38">
        <v>123.73112469100001</v>
      </c>
      <c r="S263" s="38">
        <v>70.039827614000004</v>
      </c>
      <c r="T263" s="39">
        <v>1.112319646</v>
      </c>
      <c r="U263" s="40" t="s">
        <v>24</v>
      </c>
      <c r="V263" s="41">
        <v>109</v>
      </c>
      <c r="W263" s="41">
        <v>118806</v>
      </c>
      <c r="X263" s="42">
        <v>91.746208104000004</v>
      </c>
      <c r="Y263" s="42">
        <v>50.372641614000003</v>
      </c>
      <c r="Z263" s="43">
        <v>1.1330790310000001</v>
      </c>
      <c r="AA263" s="44" t="s">
        <v>24</v>
      </c>
      <c r="AB263" s="40" t="s">
        <v>24</v>
      </c>
      <c r="AC263" s="37">
        <v>84</v>
      </c>
      <c r="AD263" s="37">
        <v>118806</v>
      </c>
      <c r="AE263" s="38">
        <v>70.703499823000001</v>
      </c>
      <c r="AF263" s="38">
        <v>49.455744992</v>
      </c>
      <c r="AG263" s="39">
        <v>1.014856623</v>
      </c>
      <c r="AH263" s="44" t="s">
        <v>24</v>
      </c>
      <c r="AI263" s="41">
        <v>222</v>
      </c>
      <c r="AJ263" s="41">
        <v>59862</v>
      </c>
      <c r="AK263" s="42">
        <v>370.85296181199999</v>
      </c>
      <c r="AL263" s="42">
        <v>210.512395513</v>
      </c>
      <c r="AM263" s="43">
        <v>1.137124384</v>
      </c>
    </row>
    <row r="264" spans="1:39" ht="15" customHeight="1">
      <c r="A264" s="36" t="s">
        <v>551</v>
      </c>
      <c r="B264" s="36" t="s">
        <v>552</v>
      </c>
      <c r="C264" s="37">
        <v>1774</v>
      </c>
      <c r="D264" s="37">
        <v>285165</v>
      </c>
      <c r="E264" s="38">
        <v>622.095979521</v>
      </c>
      <c r="F264" s="38">
        <v>546.48279566899998</v>
      </c>
      <c r="G264" s="39">
        <v>1.0973123490000001</v>
      </c>
      <c r="H264" s="40" t="s">
        <v>24</v>
      </c>
      <c r="I264" s="41">
        <v>176</v>
      </c>
      <c r="J264" s="41">
        <v>139344</v>
      </c>
      <c r="K264" s="42">
        <v>126.30612010599999</v>
      </c>
      <c r="L264" s="42">
        <v>110.018179144</v>
      </c>
      <c r="M264" s="43">
        <v>0.95578962599999995</v>
      </c>
      <c r="N264" s="44" t="s">
        <v>24</v>
      </c>
      <c r="O264" s="40" t="s">
        <v>24</v>
      </c>
      <c r="P264" s="37">
        <v>235</v>
      </c>
      <c r="Q264" s="37">
        <v>285165</v>
      </c>
      <c r="R264" s="38">
        <v>82.408430206999995</v>
      </c>
      <c r="S264" s="38">
        <v>71.550189524000004</v>
      </c>
      <c r="T264" s="39">
        <v>1.1363060730000001</v>
      </c>
      <c r="U264" s="40" t="s">
        <v>24</v>
      </c>
      <c r="V264" s="41">
        <v>171</v>
      </c>
      <c r="W264" s="41">
        <v>285165</v>
      </c>
      <c r="X264" s="42">
        <v>59.965283257000003</v>
      </c>
      <c r="Y264" s="42">
        <v>51.886053252000004</v>
      </c>
      <c r="Z264" s="43">
        <v>1.1671216179999999</v>
      </c>
      <c r="AA264" s="44" t="s">
        <v>24</v>
      </c>
      <c r="AB264" s="40" t="s">
        <v>24</v>
      </c>
      <c r="AC264" s="37">
        <v>131</v>
      </c>
      <c r="AD264" s="37">
        <v>285165</v>
      </c>
      <c r="AE264" s="38">
        <v>45.938316413000003</v>
      </c>
      <c r="AF264" s="38">
        <v>42.202867726000001</v>
      </c>
      <c r="AG264" s="39">
        <v>0.86602395399999998</v>
      </c>
      <c r="AH264" s="44" t="s">
        <v>24</v>
      </c>
      <c r="AI264" s="41">
        <v>356</v>
      </c>
      <c r="AJ264" s="41">
        <v>145821</v>
      </c>
      <c r="AK264" s="42">
        <v>244.13493255399999</v>
      </c>
      <c r="AL264" s="42">
        <v>222.44940925399999</v>
      </c>
      <c r="AM264" s="43">
        <v>1.201604527</v>
      </c>
    </row>
    <row r="265" spans="1:39" ht="15" customHeight="1">
      <c r="A265" s="36" t="s">
        <v>553</v>
      </c>
      <c r="B265" s="36" t="s">
        <v>554</v>
      </c>
      <c r="C265" s="37">
        <v>602</v>
      </c>
      <c r="D265" s="37">
        <v>142190</v>
      </c>
      <c r="E265" s="38">
        <v>423.37717139</v>
      </c>
      <c r="F265" s="38">
        <v>476.17230610500002</v>
      </c>
      <c r="G265" s="39">
        <v>0.95613211600000003</v>
      </c>
      <c r="H265" s="40" t="s">
        <v>24</v>
      </c>
      <c r="I265" s="41">
        <v>50</v>
      </c>
      <c r="J265" s="41">
        <v>66015</v>
      </c>
      <c r="K265" s="42">
        <v>75.740362039000004</v>
      </c>
      <c r="L265" s="42">
        <v>77.687003415000007</v>
      </c>
      <c r="M265" s="43">
        <v>0.67491056999999999</v>
      </c>
      <c r="N265" s="44" t="s">
        <v>24</v>
      </c>
      <c r="O265" s="40" t="s">
        <v>24</v>
      </c>
      <c r="P265" s="37">
        <v>100</v>
      </c>
      <c r="Q265" s="37">
        <v>142190</v>
      </c>
      <c r="R265" s="38">
        <v>70.328433786000005</v>
      </c>
      <c r="S265" s="38">
        <v>82.727384693000005</v>
      </c>
      <c r="T265" s="39">
        <v>1.3138138450000001</v>
      </c>
      <c r="U265" s="40" t="s">
        <v>24</v>
      </c>
      <c r="V265" s="41">
        <v>75</v>
      </c>
      <c r="W265" s="41">
        <v>142190</v>
      </c>
      <c r="X265" s="42">
        <v>52.746325339000002</v>
      </c>
      <c r="Y265" s="42">
        <v>58.512391807999997</v>
      </c>
      <c r="Z265" s="43">
        <v>1.31617406</v>
      </c>
      <c r="AA265" s="44" t="s">
        <v>24</v>
      </c>
      <c r="AB265" s="40" t="s">
        <v>24</v>
      </c>
      <c r="AC265" s="37">
        <v>40</v>
      </c>
      <c r="AD265" s="37">
        <v>142190</v>
      </c>
      <c r="AE265" s="38">
        <v>28.131373514</v>
      </c>
      <c r="AF265" s="38">
        <v>29.880346669000001</v>
      </c>
      <c r="AG265" s="39">
        <v>0.61315965900000002</v>
      </c>
      <c r="AH265" s="44" t="s">
        <v>24</v>
      </c>
      <c r="AI265" s="41">
        <v>98</v>
      </c>
      <c r="AJ265" s="41">
        <v>76175</v>
      </c>
      <c r="AK265" s="42">
        <v>128.65113226099999</v>
      </c>
      <c r="AL265" s="42">
        <v>152.82275040299999</v>
      </c>
      <c r="AM265" s="43">
        <v>0.825502344</v>
      </c>
    </row>
    <row r="266" spans="1:39" ht="15" customHeight="1">
      <c r="A266" s="36" t="s">
        <v>555</v>
      </c>
      <c r="B266" s="36" t="s">
        <v>556</v>
      </c>
      <c r="C266" s="37">
        <v>1778</v>
      </c>
      <c r="D266" s="37">
        <v>221908</v>
      </c>
      <c r="E266" s="38">
        <v>801.23294338200003</v>
      </c>
      <c r="F266" s="38">
        <v>487.110147342</v>
      </c>
      <c r="G266" s="39">
        <v>0.97809479899999996</v>
      </c>
      <c r="H266" s="40" t="s">
        <v>24</v>
      </c>
      <c r="I266" s="41">
        <v>200</v>
      </c>
      <c r="J266" s="41">
        <v>112664</v>
      </c>
      <c r="K266" s="42">
        <v>177.51899453199999</v>
      </c>
      <c r="L266" s="42">
        <v>114.683955352</v>
      </c>
      <c r="M266" s="43">
        <v>0.99632384100000004</v>
      </c>
      <c r="N266" s="44" t="s">
        <v>24</v>
      </c>
      <c r="O266" s="40" t="s">
        <v>24</v>
      </c>
      <c r="P266" s="37">
        <v>233</v>
      </c>
      <c r="Q266" s="37">
        <v>221908</v>
      </c>
      <c r="R266" s="38">
        <v>104.998467834</v>
      </c>
      <c r="S266" s="38">
        <v>60.00996078</v>
      </c>
      <c r="T266" s="39">
        <v>0.95303287599999997</v>
      </c>
      <c r="U266" s="40" t="s">
        <v>24</v>
      </c>
      <c r="V266" s="41">
        <v>150</v>
      </c>
      <c r="W266" s="41">
        <v>221908</v>
      </c>
      <c r="X266" s="42">
        <v>67.595580150000004</v>
      </c>
      <c r="Y266" s="42">
        <v>38.470237181999998</v>
      </c>
      <c r="Z266" s="43">
        <v>0.86534709499999996</v>
      </c>
      <c r="AA266" s="44" t="s">
        <v>24</v>
      </c>
      <c r="AB266" s="40" t="s">
        <v>24</v>
      </c>
      <c r="AC266" s="37">
        <v>125</v>
      </c>
      <c r="AD266" s="37">
        <v>221908</v>
      </c>
      <c r="AE266" s="38">
        <v>56.329650125000001</v>
      </c>
      <c r="AF266" s="38">
        <v>38.671349898000003</v>
      </c>
      <c r="AG266" s="39">
        <v>0.79355544200000006</v>
      </c>
      <c r="AH266" s="44" t="s">
        <v>24</v>
      </c>
      <c r="AI266" s="41">
        <v>427</v>
      </c>
      <c r="AJ266" s="41">
        <v>109244</v>
      </c>
      <c r="AK266" s="42">
        <v>390.86814836500002</v>
      </c>
      <c r="AL266" s="42">
        <v>220.3695061</v>
      </c>
      <c r="AM266" s="43">
        <v>1.190369518</v>
      </c>
    </row>
    <row r="267" spans="1:39" ht="15" customHeight="1">
      <c r="A267" s="36" t="s">
        <v>557</v>
      </c>
      <c r="B267" s="36" t="s">
        <v>558</v>
      </c>
      <c r="C267" s="37">
        <v>1755</v>
      </c>
      <c r="D267" s="37">
        <v>320351</v>
      </c>
      <c r="E267" s="38">
        <v>547.83659173800004</v>
      </c>
      <c r="F267" s="38">
        <v>476.88680733799998</v>
      </c>
      <c r="G267" s="39">
        <v>0.95756680199999999</v>
      </c>
      <c r="H267" s="40" t="s">
        <v>24</v>
      </c>
      <c r="I267" s="41">
        <v>187</v>
      </c>
      <c r="J267" s="41">
        <v>158081</v>
      </c>
      <c r="K267" s="42">
        <v>118.29378609699999</v>
      </c>
      <c r="L267" s="42">
        <v>103.205064771</v>
      </c>
      <c r="M267" s="43">
        <v>0.89660028000000003</v>
      </c>
      <c r="N267" s="44" t="s">
        <v>24</v>
      </c>
      <c r="O267" s="40" t="s">
        <v>24</v>
      </c>
      <c r="P267" s="37">
        <v>249</v>
      </c>
      <c r="Q267" s="37">
        <v>320351</v>
      </c>
      <c r="R267" s="38">
        <v>77.727242930000003</v>
      </c>
      <c r="S267" s="38">
        <v>66.959693556000005</v>
      </c>
      <c r="T267" s="39">
        <v>1.063403283</v>
      </c>
      <c r="U267" s="40" t="s">
        <v>24</v>
      </c>
      <c r="V267" s="41">
        <v>145</v>
      </c>
      <c r="W267" s="41">
        <v>320351</v>
      </c>
      <c r="X267" s="42">
        <v>45.262852309000003</v>
      </c>
      <c r="Y267" s="42">
        <v>39.717614154000003</v>
      </c>
      <c r="Z267" s="43">
        <v>0.89340551400000001</v>
      </c>
      <c r="AA267" s="44" t="s">
        <v>24</v>
      </c>
      <c r="AB267" s="40" t="s">
        <v>24</v>
      </c>
      <c r="AC267" s="37">
        <v>118</v>
      </c>
      <c r="AD267" s="37">
        <v>320351</v>
      </c>
      <c r="AE267" s="38">
        <v>36.834597051000003</v>
      </c>
      <c r="AF267" s="38">
        <v>32.681587149000002</v>
      </c>
      <c r="AG267" s="39">
        <v>0.67064251399999997</v>
      </c>
      <c r="AH267" s="44" t="s">
        <v>24</v>
      </c>
      <c r="AI267" s="41">
        <v>353</v>
      </c>
      <c r="AJ267" s="41">
        <v>162270</v>
      </c>
      <c r="AK267" s="42">
        <v>217.538670118</v>
      </c>
      <c r="AL267" s="42">
        <v>196.82431615499999</v>
      </c>
      <c r="AM267" s="43">
        <v>1.0631855130000001</v>
      </c>
    </row>
    <row r="268" spans="1:39" ht="15" customHeight="1">
      <c r="A268" s="36" t="s">
        <v>559</v>
      </c>
      <c r="B268" s="36" t="s">
        <v>560</v>
      </c>
      <c r="C268" s="37">
        <v>2182</v>
      </c>
      <c r="D268" s="37">
        <v>343798</v>
      </c>
      <c r="E268" s="38">
        <v>634.67501265299995</v>
      </c>
      <c r="F268" s="38">
        <v>502.185046011</v>
      </c>
      <c r="G268" s="39">
        <v>1.0083645029999999</v>
      </c>
      <c r="H268" s="40" t="s">
        <v>24</v>
      </c>
      <c r="I268" s="41">
        <v>221</v>
      </c>
      <c r="J268" s="41">
        <v>168369</v>
      </c>
      <c r="K268" s="42">
        <v>131.25931733300001</v>
      </c>
      <c r="L268" s="42">
        <v>103.480739566</v>
      </c>
      <c r="M268" s="43">
        <v>0.89899522200000004</v>
      </c>
      <c r="N268" s="44" t="s">
        <v>24</v>
      </c>
      <c r="O268" s="40" t="s">
        <v>24</v>
      </c>
      <c r="P268" s="37">
        <v>310</v>
      </c>
      <c r="Q268" s="37">
        <v>343798</v>
      </c>
      <c r="R268" s="38">
        <v>90.169227278999998</v>
      </c>
      <c r="S268" s="38">
        <v>69.744956619999996</v>
      </c>
      <c r="T268" s="39">
        <v>1.107636727</v>
      </c>
      <c r="U268" s="40" t="s">
        <v>24</v>
      </c>
      <c r="V268" s="41">
        <v>198</v>
      </c>
      <c r="W268" s="41">
        <v>343798</v>
      </c>
      <c r="X268" s="42">
        <v>57.591958067999997</v>
      </c>
      <c r="Y268" s="42">
        <v>44.570225903999997</v>
      </c>
      <c r="Z268" s="43">
        <v>1.0025598570000001</v>
      </c>
      <c r="AA268" s="44" t="s">
        <v>24</v>
      </c>
      <c r="AB268" s="40" t="s">
        <v>24</v>
      </c>
      <c r="AC268" s="37">
        <v>143</v>
      </c>
      <c r="AD268" s="37">
        <v>343798</v>
      </c>
      <c r="AE268" s="38">
        <v>41.594191938000002</v>
      </c>
      <c r="AF268" s="38">
        <v>35.881114388</v>
      </c>
      <c r="AG268" s="39">
        <v>0.73629841299999998</v>
      </c>
      <c r="AH268" s="44" t="s">
        <v>24</v>
      </c>
      <c r="AI268" s="41">
        <v>467</v>
      </c>
      <c r="AJ268" s="41">
        <v>175429</v>
      </c>
      <c r="AK268" s="42">
        <v>266.20456138999998</v>
      </c>
      <c r="AL268" s="42">
        <v>211.789850366</v>
      </c>
      <c r="AM268" s="43">
        <v>1.144024809</v>
      </c>
    </row>
    <row r="269" spans="1:39" ht="15" customHeight="1">
      <c r="A269" s="36" t="s">
        <v>561</v>
      </c>
      <c r="B269" s="36" t="s">
        <v>562</v>
      </c>
      <c r="C269" s="37">
        <v>1064</v>
      </c>
      <c r="D269" s="37">
        <v>199742</v>
      </c>
      <c r="E269" s="38">
        <v>532.687166445</v>
      </c>
      <c r="F269" s="38">
        <v>472.19110254399999</v>
      </c>
      <c r="G269" s="39">
        <v>0.94813804199999996</v>
      </c>
      <c r="H269" s="40" t="s">
        <v>24</v>
      </c>
      <c r="I269" s="41">
        <v>133</v>
      </c>
      <c r="J269" s="41">
        <v>100363</v>
      </c>
      <c r="K269" s="42">
        <v>132.51895618899999</v>
      </c>
      <c r="L269" s="42">
        <v>114.953159704</v>
      </c>
      <c r="M269" s="43">
        <v>0.99866257000000003</v>
      </c>
      <c r="N269" s="44" t="s">
        <v>24</v>
      </c>
      <c r="O269" s="40" t="s">
        <v>24</v>
      </c>
      <c r="P269" s="37">
        <v>139</v>
      </c>
      <c r="Q269" s="37">
        <v>199742</v>
      </c>
      <c r="R269" s="38">
        <v>69.589770803999997</v>
      </c>
      <c r="S269" s="38">
        <v>61.061440343999998</v>
      </c>
      <c r="T269" s="39">
        <v>0.96973167999999998</v>
      </c>
      <c r="U269" s="40" t="s">
        <v>24</v>
      </c>
      <c r="V269" s="41">
        <v>87</v>
      </c>
      <c r="W269" s="41">
        <v>199742</v>
      </c>
      <c r="X269" s="42">
        <v>43.556187481999999</v>
      </c>
      <c r="Y269" s="42">
        <v>38.05624057</v>
      </c>
      <c r="Z269" s="43">
        <v>0.85603468100000002</v>
      </c>
      <c r="AA269" s="44" t="s">
        <v>24</v>
      </c>
      <c r="AB269" s="40" t="s">
        <v>24</v>
      </c>
      <c r="AC269" s="37">
        <v>134</v>
      </c>
      <c r="AD269" s="37">
        <v>199742</v>
      </c>
      <c r="AE269" s="38">
        <v>67.086541639000004</v>
      </c>
      <c r="AF269" s="38">
        <v>61.187270329999997</v>
      </c>
      <c r="AG269" s="39">
        <v>1.25559339</v>
      </c>
      <c r="AH269" s="44" t="s">
        <v>24</v>
      </c>
      <c r="AI269" s="41">
        <v>172</v>
      </c>
      <c r="AJ269" s="41">
        <v>99379</v>
      </c>
      <c r="AK269" s="42">
        <v>173.07479447399999</v>
      </c>
      <c r="AL269" s="42">
        <v>157.58737875700001</v>
      </c>
      <c r="AM269" s="43">
        <v>0.85123942699999999</v>
      </c>
    </row>
    <row r="270" spans="1:39" ht="15" customHeight="1">
      <c r="A270" s="36" t="s">
        <v>563</v>
      </c>
      <c r="B270" s="36" t="s">
        <v>564</v>
      </c>
      <c r="C270" s="37">
        <v>2324</v>
      </c>
      <c r="D270" s="37">
        <v>451190</v>
      </c>
      <c r="E270" s="38">
        <v>515.08233781800004</v>
      </c>
      <c r="F270" s="38">
        <v>513.87643154499995</v>
      </c>
      <c r="G270" s="39">
        <v>1.0318402680000001</v>
      </c>
      <c r="H270" s="40" t="s">
        <v>24</v>
      </c>
      <c r="I270" s="41">
        <v>270</v>
      </c>
      <c r="J270" s="41">
        <v>223173</v>
      </c>
      <c r="K270" s="42">
        <v>120.98237690000001</v>
      </c>
      <c r="L270" s="42">
        <v>113.882502921</v>
      </c>
      <c r="M270" s="43">
        <v>0.98936117400000001</v>
      </c>
      <c r="N270" s="44" t="s">
        <v>24</v>
      </c>
      <c r="O270" s="40" t="s">
        <v>24</v>
      </c>
      <c r="P270" s="37">
        <v>272</v>
      </c>
      <c r="Q270" s="37">
        <v>451190</v>
      </c>
      <c r="R270" s="38">
        <v>60.285024047999997</v>
      </c>
      <c r="S270" s="38">
        <v>60.594629683000001</v>
      </c>
      <c r="T270" s="39">
        <v>0.96231814599999999</v>
      </c>
      <c r="U270" s="40" t="s">
        <v>24</v>
      </c>
      <c r="V270" s="41">
        <v>204</v>
      </c>
      <c r="W270" s="41">
        <v>451190</v>
      </c>
      <c r="X270" s="42">
        <v>45.213768035999998</v>
      </c>
      <c r="Y270" s="42">
        <v>46.189803286</v>
      </c>
      <c r="Z270" s="43">
        <v>1.0389905290000001</v>
      </c>
      <c r="AA270" s="44" t="s">
        <v>24</v>
      </c>
      <c r="AB270" s="40" t="s">
        <v>24</v>
      </c>
      <c r="AC270" s="37">
        <v>299</v>
      </c>
      <c r="AD270" s="37">
        <v>451190</v>
      </c>
      <c r="AE270" s="38">
        <v>66.269199228999994</v>
      </c>
      <c r="AF270" s="38">
        <v>65.538372870000003</v>
      </c>
      <c r="AG270" s="39">
        <v>1.3448801909999999</v>
      </c>
      <c r="AH270" s="44" t="s">
        <v>24</v>
      </c>
      <c r="AI270" s="41">
        <v>409</v>
      </c>
      <c r="AJ270" s="41">
        <v>228017</v>
      </c>
      <c r="AK270" s="42">
        <v>179.37259064</v>
      </c>
      <c r="AL270" s="42">
        <v>183.27875525799999</v>
      </c>
      <c r="AM270" s="43">
        <v>0.99001648399999997</v>
      </c>
    </row>
    <row r="271" spans="1:39" ht="15" customHeight="1">
      <c r="A271" s="36" t="s">
        <v>565</v>
      </c>
      <c r="B271" s="36" t="s">
        <v>566</v>
      </c>
      <c r="C271" s="37">
        <v>591</v>
      </c>
      <c r="D271" s="37">
        <v>109189</v>
      </c>
      <c r="E271" s="38">
        <v>541.26331406999998</v>
      </c>
      <c r="F271" s="38">
        <v>446.093076333</v>
      </c>
      <c r="G271" s="39">
        <v>0.89573440500000001</v>
      </c>
      <c r="H271" s="40" t="s">
        <v>24</v>
      </c>
      <c r="I271" s="41">
        <v>63</v>
      </c>
      <c r="J271" s="41">
        <v>53812</v>
      </c>
      <c r="K271" s="42">
        <v>117.07425852999999</v>
      </c>
      <c r="L271" s="42">
        <v>91.887741078999994</v>
      </c>
      <c r="M271" s="43">
        <v>0.79828034199999998</v>
      </c>
      <c r="N271" s="44" t="s">
        <v>24</v>
      </c>
      <c r="O271" s="40" t="s">
        <v>24</v>
      </c>
      <c r="P271" s="37">
        <v>78</v>
      </c>
      <c r="Q271" s="37">
        <v>109189</v>
      </c>
      <c r="R271" s="38">
        <v>71.435767338999995</v>
      </c>
      <c r="S271" s="38">
        <v>60.071978792000003</v>
      </c>
      <c r="T271" s="39">
        <v>0.95401779900000006</v>
      </c>
      <c r="U271" s="40" t="s">
        <v>24</v>
      </c>
      <c r="V271" s="41">
        <v>47</v>
      </c>
      <c r="W271" s="41">
        <v>109189</v>
      </c>
      <c r="X271" s="42">
        <v>43.044629037999997</v>
      </c>
      <c r="Y271" s="42">
        <v>37.000680426000002</v>
      </c>
      <c r="Z271" s="43">
        <v>0.83229097799999996</v>
      </c>
      <c r="AA271" s="44" t="s">
        <v>24</v>
      </c>
      <c r="AB271" s="40" t="s">
        <v>24</v>
      </c>
      <c r="AC271" s="37">
        <v>69</v>
      </c>
      <c r="AD271" s="37">
        <v>109189</v>
      </c>
      <c r="AE271" s="38">
        <v>63.193178799999998</v>
      </c>
      <c r="AF271" s="38">
        <v>51.531766763999997</v>
      </c>
      <c r="AG271" s="39">
        <v>1.0574576280000001</v>
      </c>
      <c r="AH271" s="44" t="s">
        <v>24</v>
      </c>
      <c r="AI271" s="41">
        <v>126</v>
      </c>
      <c r="AJ271" s="41">
        <v>55377</v>
      </c>
      <c r="AK271" s="42">
        <v>227.53128555200001</v>
      </c>
      <c r="AL271" s="42">
        <v>178.25726723899999</v>
      </c>
      <c r="AM271" s="43">
        <v>0.96289192199999996</v>
      </c>
    </row>
    <row r="272" spans="1:39" ht="15" customHeight="1">
      <c r="A272" s="36" t="s">
        <v>567</v>
      </c>
      <c r="B272" s="36" t="s">
        <v>568</v>
      </c>
      <c r="C272" s="37">
        <v>2986</v>
      </c>
      <c r="D272" s="37">
        <v>387098</v>
      </c>
      <c r="E272" s="38">
        <v>771.38089062699999</v>
      </c>
      <c r="F272" s="38">
        <v>549.13903900399998</v>
      </c>
      <c r="G272" s="39">
        <v>1.1026459639999999</v>
      </c>
      <c r="H272" s="40" t="s">
        <v>24</v>
      </c>
      <c r="I272" s="41">
        <v>311</v>
      </c>
      <c r="J272" s="41">
        <v>194584</v>
      </c>
      <c r="K272" s="42">
        <v>159.828146199</v>
      </c>
      <c r="L272" s="42">
        <v>124.76549021300001</v>
      </c>
      <c r="M272" s="43">
        <v>1.0839077880000001</v>
      </c>
      <c r="N272" s="44" t="s">
        <v>24</v>
      </c>
      <c r="O272" s="40" t="s">
        <v>24</v>
      </c>
      <c r="P272" s="37">
        <v>378</v>
      </c>
      <c r="Q272" s="37">
        <v>387098</v>
      </c>
      <c r="R272" s="38">
        <v>97.649690776</v>
      </c>
      <c r="S272" s="38">
        <v>67.857613663999999</v>
      </c>
      <c r="T272" s="39">
        <v>1.077663372</v>
      </c>
      <c r="U272" s="40" t="s">
        <v>24</v>
      </c>
      <c r="V272" s="41">
        <v>282</v>
      </c>
      <c r="W272" s="41">
        <v>387098</v>
      </c>
      <c r="X272" s="42">
        <v>72.849769308999996</v>
      </c>
      <c r="Y272" s="42">
        <v>49.519316414000002</v>
      </c>
      <c r="Z272" s="43">
        <v>1.113884388</v>
      </c>
      <c r="AA272" s="44" t="s">
        <v>24</v>
      </c>
      <c r="AB272" s="40" t="s">
        <v>24</v>
      </c>
      <c r="AC272" s="37">
        <v>339</v>
      </c>
      <c r="AD272" s="37">
        <v>387098</v>
      </c>
      <c r="AE272" s="38">
        <v>87.574722679999994</v>
      </c>
      <c r="AF272" s="38">
        <v>66.703712811000003</v>
      </c>
      <c r="AG272" s="39">
        <v>1.3687935490000001</v>
      </c>
      <c r="AH272" s="44" t="s">
        <v>24</v>
      </c>
      <c r="AI272" s="41">
        <v>636</v>
      </c>
      <c r="AJ272" s="41">
        <v>192514</v>
      </c>
      <c r="AK272" s="42">
        <v>330.365583802</v>
      </c>
      <c r="AL272" s="42">
        <v>218.718781261</v>
      </c>
      <c r="AM272" s="43">
        <v>1.1814528010000001</v>
      </c>
    </row>
    <row r="273" spans="1:39" ht="15" customHeight="1">
      <c r="A273" s="36" t="s">
        <v>569</v>
      </c>
      <c r="B273" s="36" t="s">
        <v>570</v>
      </c>
      <c r="C273" s="37">
        <v>2067</v>
      </c>
      <c r="D273" s="37">
        <v>334765</v>
      </c>
      <c r="E273" s="38">
        <v>617.44806057999995</v>
      </c>
      <c r="F273" s="38">
        <v>510.904569122</v>
      </c>
      <c r="G273" s="39">
        <v>1.0258729049999999</v>
      </c>
      <c r="H273" s="40" t="s">
        <v>24</v>
      </c>
      <c r="I273" s="41">
        <v>271</v>
      </c>
      <c r="J273" s="41">
        <v>171441</v>
      </c>
      <c r="K273" s="42">
        <v>158.07187312299999</v>
      </c>
      <c r="L273" s="42">
        <v>130.738330069</v>
      </c>
      <c r="M273" s="43">
        <v>1.1357971979999999</v>
      </c>
      <c r="N273" s="44" t="s">
        <v>24</v>
      </c>
      <c r="O273" s="40" t="s">
        <v>24</v>
      </c>
      <c r="P273" s="37">
        <v>250</v>
      </c>
      <c r="Q273" s="37">
        <v>334765</v>
      </c>
      <c r="R273" s="38">
        <v>74.679252610000006</v>
      </c>
      <c r="S273" s="38">
        <v>58.307040110999999</v>
      </c>
      <c r="T273" s="39">
        <v>0.92598837599999995</v>
      </c>
      <c r="U273" s="40" t="s">
        <v>24</v>
      </c>
      <c r="V273" s="41">
        <v>120</v>
      </c>
      <c r="W273" s="41">
        <v>334765</v>
      </c>
      <c r="X273" s="42">
        <v>35.846041253000003</v>
      </c>
      <c r="Y273" s="42">
        <v>28.186538982999998</v>
      </c>
      <c r="Z273" s="43">
        <v>0.63402623499999999</v>
      </c>
      <c r="AA273" s="44" t="s">
        <v>24</v>
      </c>
      <c r="AB273" s="40" t="s">
        <v>24</v>
      </c>
      <c r="AC273" s="37">
        <v>263</v>
      </c>
      <c r="AD273" s="37">
        <v>334765</v>
      </c>
      <c r="AE273" s="38">
        <v>78.562573745999998</v>
      </c>
      <c r="AF273" s="38">
        <v>68.963917695000006</v>
      </c>
      <c r="AG273" s="39">
        <v>1.415174084</v>
      </c>
      <c r="AH273" s="44" t="s">
        <v>24</v>
      </c>
      <c r="AI273" s="41">
        <v>464</v>
      </c>
      <c r="AJ273" s="41">
        <v>163324</v>
      </c>
      <c r="AK273" s="42">
        <v>284.09786681700001</v>
      </c>
      <c r="AL273" s="42">
        <v>247.72239125900001</v>
      </c>
      <c r="AM273" s="43">
        <v>1.338121543</v>
      </c>
    </row>
    <row r="274" spans="1:39" ht="15" customHeight="1">
      <c r="A274" s="36" t="s">
        <v>571</v>
      </c>
      <c r="B274" s="36" t="s">
        <v>572</v>
      </c>
      <c r="C274" s="37">
        <v>2105</v>
      </c>
      <c r="D274" s="37">
        <v>452975</v>
      </c>
      <c r="E274" s="38">
        <v>464.70555770200002</v>
      </c>
      <c r="F274" s="38">
        <v>473.23169172199999</v>
      </c>
      <c r="G274" s="39">
        <v>0.95022749799999995</v>
      </c>
      <c r="H274" s="40" t="s">
        <v>24</v>
      </c>
      <c r="I274" s="41">
        <v>268</v>
      </c>
      <c r="J274" s="41">
        <v>221849</v>
      </c>
      <c r="K274" s="42">
        <v>120.802888451</v>
      </c>
      <c r="L274" s="42">
        <v>118.20640111199999</v>
      </c>
      <c r="M274" s="43">
        <v>1.0269253030000001</v>
      </c>
      <c r="N274" s="44" t="s">
        <v>24</v>
      </c>
      <c r="O274" s="40" t="s">
        <v>24</v>
      </c>
      <c r="P274" s="37">
        <v>248</v>
      </c>
      <c r="Q274" s="37">
        <v>452975</v>
      </c>
      <c r="R274" s="38">
        <v>54.749158342000001</v>
      </c>
      <c r="S274" s="38">
        <v>56.372606239</v>
      </c>
      <c r="T274" s="39">
        <v>0.89526715800000001</v>
      </c>
      <c r="U274" s="40" t="s">
        <v>24</v>
      </c>
      <c r="V274" s="41">
        <v>193</v>
      </c>
      <c r="W274" s="41">
        <v>452975</v>
      </c>
      <c r="X274" s="42">
        <v>42.607207903000003</v>
      </c>
      <c r="Y274" s="42">
        <v>45.044761934</v>
      </c>
      <c r="Z274" s="43">
        <v>1.013234041</v>
      </c>
      <c r="AA274" s="44" t="s">
        <v>24</v>
      </c>
      <c r="AB274" s="40" t="s">
        <v>24</v>
      </c>
      <c r="AC274" s="37">
        <v>186</v>
      </c>
      <c r="AD274" s="37">
        <v>452975</v>
      </c>
      <c r="AE274" s="38">
        <v>41.061868756999999</v>
      </c>
      <c r="AF274" s="38">
        <v>40.751522735999998</v>
      </c>
      <c r="AG274" s="39">
        <v>0.83624162899999999</v>
      </c>
      <c r="AH274" s="44" t="s">
        <v>24</v>
      </c>
      <c r="AI274" s="41">
        <v>363</v>
      </c>
      <c r="AJ274" s="41">
        <v>231126</v>
      </c>
      <c r="AK274" s="42">
        <v>157.057189585</v>
      </c>
      <c r="AL274" s="42">
        <v>175.76802245600001</v>
      </c>
      <c r="AM274" s="43">
        <v>0.94944577399999996</v>
      </c>
    </row>
    <row r="275" spans="1:39" ht="15" customHeight="1">
      <c r="A275" s="36" t="s">
        <v>573</v>
      </c>
      <c r="B275" s="36" t="s">
        <v>574</v>
      </c>
      <c r="C275" s="37">
        <v>2042</v>
      </c>
      <c r="D275" s="37">
        <v>380900</v>
      </c>
      <c r="E275" s="38">
        <v>536.09871357300005</v>
      </c>
      <c r="F275" s="38">
        <v>478.67063456</v>
      </c>
      <c r="G275" s="39">
        <v>0.96114864499999997</v>
      </c>
      <c r="H275" s="40" t="s">
        <v>24</v>
      </c>
      <c r="I275" s="41">
        <v>235</v>
      </c>
      <c r="J275" s="41">
        <v>189348</v>
      </c>
      <c r="K275" s="42">
        <v>124.110104147</v>
      </c>
      <c r="L275" s="42">
        <v>110.567014863</v>
      </c>
      <c r="M275" s="43">
        <v>0.96055767000000003</v>
      </c>
      <c r="N275" s="44" t="s">
        <v>24</v>
      </c>
      <c r="O275" s="40" t="s">
        <v>24</v>
      </c>
      <c r="P275" s="37">
        <v>244</v>
      </c>
      <c r="Q275" s="37">
        <v>380900</v>
      </c>
      <c r="R275" s="38">
        <v>64.058808085999999</v>
      </c>
      <c r="S275" s="38">
        <v>56.786435955999998</v>
      </c>
      <c r="T275" s="39">
        <v>0.90183928899999999</v>
      </c>
      <c r="U275" s="40" t="s">
        <v>24</v>
      </c>
      <c r="V275" s="41">
        <v>231</v>
      </c>
      <c r="W275" s="41">
        <v>380900</v>
      </c>
      <c r="X275" s="42">
        <v>60.645838802999997</v>
      </c>
      <c r="Y275" s="42">
        <v>53.060014733999999</v>
      </c>
      <c r="Z275" s="43">
        <v>1.1935286329999999</v>
      </c>
      <c r="AA275" s="44" t="s">
        <v>24</v>
      </c>
      <c r="AB275" s="40" t="s">
        <v>24</v>
      </c>
      <c r="AC275" s="37">
        <v>165</v>
      </c>
      <c r="AD275" s="37">
        <v>380900</v>
      </c>
      <c r="AE275" s="38">
        <v>43.318456288</v>
      </c>
      <c r="AF275" s="38">
        <v>39.480166724999997</v>
      </c>
      <c r="AG275" s="39">
        <v>0.81015276700000005</v>
      </c>
      <c r="AH275" s="44" t="s">
        <v>24</v>
      </c>
      <c r="AI275" s="41">
        <v>319</v>
      </c>
      <c r="AJ275" s="41">
        <v>191552</v>
      </c>
      <c r="AK275" s="42">
        <v>166.534413632</v>
      </c>
      <c r="AL275" s="42">
        <v>156.393547141</v>
      </c>
      <c r="AM275" s="43">
        <v>0.84479070899999997</v>
      </c>
    </row>
    <row r="276" spans="1:39" ht="15" customHeight="1">
      <c r="A276" s="36" t="s">
        <v>575</v>
      </c>
      <c r="B276" s="36" t="s">
        <v>576</v>
      </c>
      <c r="C276" s="37">
        <v>1069</v>
      </c>
      <c r="D276" s="37">
        <v>204544</v>
      </c>
      <c r="E276" s="38">
        <v>522.62593867299995</v>
      </c>
      <c r="F276" s="38">
        <v>496.72181797000002</v>
      </c>
      <c r="G276" s="39">
        <v>0.99739459200000002</v>
      </c>
      <c r="H276" s="40" t="s">
        <v>24</v>
      </c>
      <c r="I276" s="41">
        <v>127</v>
      </c>
      <c r="J276" s="41">
        <v>99359</v>
      </c>
      <c r="K276" s="42">
        <v>127.81932185300001</v>
      </c>
      <c r="L276" s="42">
        <v>112.408499471</v>
      </c>
      <c r="M276" s="43">
        <v>0.97655567899999995</v>
      </c>
      <c r="N276" s="44" t="s">
        <v>24</v>
      </c>
      <c r="O276" s="40" t="s">
        <v>24</v>
      </c>
      <c r="P276" s="37">
        <v>138</v>
      </c>
      <c r="Q276" s="37">
        <v>204544</v>
      </c>
      <c r="R276" s="38">
        <v>67.467146432999996</v>
      </c>
      <c r="S276" s="38">
        <v>65.839585260000007</v>
      </c>
      <c r="T276" s="39">
        <v>1.045614569</v>
      </c>
      <c r="U276" s="40" t="s">
        <v>24</v>
      </c>
      <c r="V276" s="41">
        <v>97</v>
      </c>
      <c r="W276" s="41">
        <v>204544</v>
      </c>
      <c r="X276" s="42">
        <v>47.422559448999998</v>
      </c>
      <c r="Y276" s="42">
        <v>46.540772422000003</v>
      </c>
      <c r="Z276" s="43">
        <v>1.0468852070000001</v>
      </c>
      <c r="AA276" s="44" t="s">
        <v>24</v>
      </c>
      <c r="AB276" s="40" t="s">
        <v>24</v>
      </c>
      <c r="AC276" s="37">
        <v>104</v>
      </c>
      <c r="AD276" s="37">
        <v>204544</v>
      </c>
      <c r="AE276" s="38">
        <v>50.844806007999999</v>
      </c>
      <c r="AF276" s="38">
        <v>46.376597965999999</v>
      </c>
      <c r="AG276" s="39">
        <v>0.951670986</v>
      </c>
      <c r="AH276" s="44" t="s">
        <v>24</v>
      </c>
      <c r="AI276" s="41">
        <v>171</v>
      </c>
      <c r="AJ276" s="41">
        <v>105185</v>
      </c>
      <c r="AK276" s="42">
        <v>162.57070875100001</v>
      </c>
      <c r="AL276" s="42">
        <v>151.24412893300001</v>
      </c>
      <c r="AM276" s="43">
        <v>0.81697510699999998</v>
      </c>
    </row>
    <row r="277" spans="1:39" ht="15" customHeight="1">
      <c r="A277" s="36" t="s">
        <v>577</v>
      </c>
      <c r="B277" s="36" t="s">
        <v>578</v>
      </c>
      <c r="C277" s="37">
        <v>1969</v>
      </c>
      <c r="D277" s="37">
        <v>494440</v>
      </c>
      <c r="E277" s="38">
        <v>398.22829868100001</v>
      </c>
      <c r="F277" s="38">
        <v>496.41873911200003</v>
      </c>
      <c r="G277" s="39">
        <v>0.99678602400000005</v>
      </c>
      <c r="H277" s="40" t="s">
        <v>24</v>
      </c>
      <c r="I277" s="41">
        <v>252</v>
      </c>
      <c r="J277" s="41">
        <v>246826</v>
      </c>
      <c r="K277" s="42">
        <v>102.096213527</v>
      </c>
      <c r="L277" s="42">
        <v>111.916849656</v>
      </c>
      <c r="M277" s="43">
        <v>0.97228444199999997</v>
      </c>
      <c r="N277" s="44" t="s">
        <v>24</v>
      </c>
      <c r="O277" s="40" t="s">
        <v>24</v>
      </c>
      <c r="P277" s="37">
        <v>220</v>
      </c>
      <c r="Q277" s="37">
        <v>494440</v>
      </c>
      <c r="R277" s="38">
        <v>44.494781975999999</v>
      </c>
      <c r="S277" s="38">
        <v>56.965316922</v>
      </c>
      <c r="T277" s="39">
        <v>0.90468014100000005</v>
      </c>
      <c r="U277" s="40" t="s">
        <v>24</v>
      </c>
      <c r="V277" s="41">
        <v>197</v>
      </c>
      <c r="W277" s="41">
        <v>494440</v>
      </c>
      <c r="X277" s="42">
        <v>39.843054768999998</v>
      </c>
      <c r="Y277" s="42">
        <v>53.826745125999999</v>
      </c>
      <c r="Z277" s="43">
        <v>1.210775419</v>
      </c>
      <c r="AA277" s="44" t="s">
        <v>24</v>
      </c>
      <c r="AB277" s="40" t="s">
        <v>24</v>
      </c>
      <c r="AC277" s="37">
        <v>134</v>
      </c>
      <c r="AD277" s="37">
        <v>494440</v>
      </c>
      <c r="AE277" s="38">
        <v>27.101367202999999</v>
      </c>
      <c r="AF277" s="38">
        <v>32.328264656000002</v>
      </c>
      <c r="AG277" s="39">
        <v>0.66339216000000001</v>
      </c>
      <c r="AH277" s="44" t="s">
        <v>24</v>
      </c>
      <c r="AI277" s="41">
        <v>323</v>
      </c>
      <c r="AJ277" s="41">
        <v>247614</v>
      </c>
      <c r="AK277" s="42">
        <v>130.444966763</v>
      </c>
      <c r="AL277" s="42">
        <v>174.91810384799999</v>
      </c>
      <c r="AM277" s="43">
        <v>0.94485476999999995</v>
      </c>
    </row>
    <row r="278" spans="1:39" ht="15" customHeight="1">
      <c r="A278" s="36" t="s">
        <v>579</v>
      </c>
      <c r="B278" s="36" t="s">
        <v>580</v>
      </c>
      <c r="C278" s="37">
        <v>3603</v>
      </c>
      <c r="D278" s="37">
        <v>791179</v>
      </c>
      <c r="E278" s="38">
        <v>455.39631360300001</v>
      </c>
      <c r="F278" s="38">
        <v>486.50162021</v>
      </c>
      <c r="G278" s="39">
        <v>0.97687290500000001</v>
      </c>
      <c r="H278" s="40" t="s">
        <v>24</v>
      </c>
      <c r="I278" s="41">
        <v>558</v>
      </c>
      <c r="J278" s="41">
        <v>396678</v>
      </c>
      <c r="K278" s="42">
        <v>140.668249815</v>
      </c>
      <c r="L278" s="42">
        <v>130.091312931</v>
      </c>
      <c r="M278" s="43">
        <v>1.1301761969999999</v>
      </c>
      <c r="N278" s="44" t="s">
        <v>24</v>
      </c>
      <c r="O278" s="40" t="s">
        <v>24</v>
      </c>
      <c r="P278" s="37">
        <v>402</v>
      </c>
      <c r="Q278" s="37">
        <v>791179</v>
      </c>
      <c r="R278" s="38">
        <v>50.810246480000004</v>
      </c>
      <c r="S278" s="38">
        <v>58.419551986000002</v>
      </c>
      <c r="T278" s="39">
        <v>0.92777520400000002</v>
      </c>
      <c r="U278" s="40" t="s">
        <v>24</v>
      </c>
      <c r="V278" s="41">
        <v>253</v>
      </c>
      <c r="W278" s="41">
        <v>791179</v>
      </c>
      <c r="X278" s="42">
        <v>31.977592934</v>
      </c>
      <c r="Y278" s="42">
        <v>38.874588005</v>
      </c>
      <c r="Z278" s="43">
        <v>0.87444253699999996</v>
      </c>
      <c r="AA278" s="44" t="s">
        <v>24</v>
      </c>
      <c r="AB278" s="40" t="s">
        <v>24</v>
      </c>
      <c r="AC278" s="37">
        <v>398</v>
      </c>
      <c r="AD278" s="37">
        <v>791179</v>
      </c>
      <c r="AE278" s="38">
        <v>50.304671888000001</v>
      </c>
      <c r="AF278" s="38">
        <v>53.300987485</v>
      </c>
      <c r="AG278" s="39">
        <v>1.093762922</v>
      </c>
      <c r="AH278" s="44" t="s">
        <v>24</v>
      </c>
      <c r="AI278" s="41">
        <v>741</v>
      </c>
      <c r="AJ278" s="41">
        <v>394501</v>
      </c>
      <c r="AK278" s="42">
        <v>187.832223492</v>
      </c>
      <c r="AL278" s="42">
        <v>205.40705899299999</v>
      </c>
      <c r="AM278" s="43">
        <v>1.1095468980000001</v>
      </c>
    </row>
    <row r="279" spans="1:39" ht="15" customHeight="1">
      <c r="A279" s="36" t="s">
        <v>581</v>
      </c>
      <c r="B279" s="36" t="s">
        <v>582</v>
      </c>
      <c r="C279" s="37">
        <v>4810</v>
      </c>
      <c r="D279" s="37">
        <v>885552</v>
      </c>
      <c r="E279" s="38">
        <v>543.16403779799998</v>
      </c>
      <c r="F279" s="38">
        <v>476.776463455</v>
      </c>
      <c r="G279" s="39">
        <v>0.95734523599999999</v>
      </c>
      <c r="H279" s="40" t="s">
        <v>24</v>
      </c>
      <c r="I279" s="41">
        <v>563</v>
      </c>
      <c r="J279" s="41">
        <v>449672</v>
      </c>
      <c r="K279" s="42">
        <v>125.202369727</v>
      </c>
      <c r="L279" s="42">
        <v>109.801780431</v>
      </c>
      <c r="M279" s="43">
        <v>0.95390964899999997</v>
      </c>
      <c r="N279" s="44" t="s">
        <v>24</v>
      </c>
      <c r="O279" s="40" t="s">
        <v>24</v>
      </c>
      <c r="P279" s="37">
        <v>628</v>
      </c>
      <c r="Q279" s="37">
        <v>885552</v>
      </c>
      <c r="R279" s="38">
        <v>70.916219487999996</v>
      </c>
      <c r="S279" s="38">
        <v>61.074377890999997</v>
      </c>
      <c r="T279" s="39">
        <v>0.96993714399999997</v>
      </c>
      <c r="U279" s="40" t="s">
        <v>24</v>
      </c>
      <c r="V279" s="41">
        <v>433</v>
      </c>
      <c r="W279" s="41">
        <v>885552</v>
      </c>
      <c r="X279" s="42">
        <v>48.896055793000002</v>
      </c>
      <c r="Y279" s="42">
        <v>41.588764533000003</v>
      </c>
      <c r="Z279" s="43">
        <v>0.93549505300000002</v>
      </c>
      <c r="AA279" s="44" t="s">
        <v>24</v>
      </c>
      <c r="AB279" s="40" t="s">
        <v>24</v>
      </c>
      <c r="AC279" s="37">
        <v>448</v>
      </c>
      <c r="AD279" s="37">
        <v>885552</v>
      </c>
      <c r="AE279" s="38">
        <v>50.589914538999999</v>
      </c>
      <c r="AF279" s="38">
        <v>45.696745794000002</v>
      </c>
      <c r="AG279" s="39">
        <v>0.93772007899999998</v>
      </c>
      <c r="AH279" s="44" t="s">
        <v>24</v>
      </c>
      <c r="AI279" s="41">
        <v>811</v>
      </c>
      <c r="AJ279" s="41">
        <v>435880</v>
      </c>
      <c r="AK279" s="42">
        <v>186.06038359199999</v>
      </c>
      <c r="AL279" s="42">
        <v>174.94254743400001</v>
      </c>
      <c r="AM279" s="43">
        <v>0.94498680700000004</v>
      </c>
    </row>
    <row r="280" spans="1:39" ht="15" customHeight="1">
      <c r="A280" s="36" t="s">
        <v>583</v>
      </c>
      <c r="B280" s="36" t="s">
        <v>584</v>
      </c>
      <c r="C280" s="37">
        <v>2643</v>
      </c>
      <c r="D280" s="37">
        <v>675221</v>
      </c>
      <c r="E280" s="38">
        <v>391.427399326</v>
      </c>
      <c r="F280" s="38">
        <v>489.67827013300001</v>
      </c>
      <c r="G280" s="39">
        <v>0.98325147199999996</v>
      </c>
      <c r="H280" s="40" t="s">
        <v>24</v>
      </c>
      <c r="I280" s="41">
        <v>331</v>
      </c>
      <c r="J280" s="41">
        <v>338547</v>
      </c>
      <c r="K280" s="42">
        <v>97.770767426999996</v>
      </c>
      <c r="L280" s="42">
        <v>108.702749982</v>
      </c>
      <c r="M280" s="43">
        <v>0.94436175499999997</v>
      </c>
      <c r="N280" s="44" t="s">
        <v>24</v>
      </c>
      <c r="O280" s="40" t="s">
        <v>24</v>
      </c>
      <c r="P280" s="37">
        <v>272</v>
      </c>
      <c r="Q280" s="37">
        <v>675221</v>
      </c>
      <c r="R280" s="38">
        <v>40.283107309000002</v>
      </c>
      <c r="S280" s="38">
        <v>51.569578059999998</v>
      </c>
      <c r="T280" s="39">
        <v>0.81898909200000003</v>
      </c>
      <c r="U280" s="40" t="s">
        <v>24</v>
      </c>
      <c r="V280" s="41">
        <v>249</v>
      </c>
      <c r="W280" s="41">
        <v>675221</v>
      </c>
      <c r="X280" s="42">
        <v>36.876815145999998</v>
      </c>
      <c r="Y280" s="42">
        <v>49.664697388999997</v>
      </c>
      <c r="Z280" s="43">
        <v>1.1171545789999999</v>
      </c>
      <c r="AA280" s="44" t="s">
        <v>24</v>
      </c>
      <c r="AB280" s="40" t="s">
        <v>24</v>
      </c>
      <c r="AC280" s="37">
        <v>246</v>
      </c>
      <c r="AD280" s="37">
        <v>675221</v>
      </c>
      <c r="AE280" s="38">
        <v>36.432516169000003</v>
      </c>
      <c r="AF280" s="38">
        <v>44.109109306000001</v>
      </c>
      <c r="AG280" s="39">
        <v>0.90514098399999998</v>
      </c>
      <c r="AH280" s="44" t="s">
        <v>24</v>
      </c>
      <c r="AI280" s="41">
        <v>477</v>
      </c>
      <c r="AJ280" s="41">
        <v>336674</v>
      </c>
      <c r="AK280" s="42">
        <v>141.68008221599999</v>
      </c>
      <c r="AL280" s="42">
        <v>190.41691096900001</v>
      </c>
      <c r="AM280" s="43">
        <v>1.028574645</v>
      </c>
    </row>
    <row r="281" spans="1:39" ht="15" customHeight="1">
      <c r="A281" s="36" t="s">
        <v>585</v>
      </c>
      <c r="B281" s="36" t="s">
        <v>586</v>
      </c>
      <c r="C281" s="37">
        <v>1318</v>
      </c>
      <c r="D281" s="37">
        <v>282209</v>
      </c>
      <c r="E281" s="38">
        <v>467.02975454400001</v>
      </c>
      <c r="F281" s="38">
        <v>483.40931545699999</v>
      </c>
      <c r="G281" s="39">
        <v>0.97066369900000005</v>
      </c>
      <c r="H281" s="40" t="s">
        <v>24</v>
      </c>
      <c r="I281" s="41">
        <v>179</v>
      </c>
      <c r="J281" s="41">
        <v>140828</v>
      </c>
      <c r="K281" s="42">
        <v>127.105405175</v>
      </c>
      <c r="L281" s="42">
        <v>124.341975421</v>
      </c>
      <c r="M281" s="43">
        <v>1.080228478</v>
      </c>
      <c r="N281" s="44" t="s">
        <v>24</v>
      </c>
      <c r="O281" s="40" t="s">
        <v>24</v>
      </c>
      <c r="P281" s="37">
        <v>155</v>
      </c>
      <c r="Q281" s="37">
        <v>282209</v>
      </c>
      <c r="R281" s="38">
        <v>54.923833045999999</v>
      </c>
      <c r="S281" s="38">
        <v>57.479633317999998</v>
      </c>
      <c r="T281" s="39">
        <v>0.91284812599999998</v>
      </c>
      <c r="U281" s="40" t="s">
        <v>24</v>
      </c>
      <c r="V281" s="41">
        <v>134</v>
      </c>
      <c r="W281" s="41">
        <v>282209</v>
      </c>
      <c r="X281" s="42">
        <v>47.482539535999997</v>
      </c>
      <c r="Y281" s="42">
        <v>52.906763159</v>
      </c>
      <c r="Z281" s="43">
        <v>1.1900814019999999</v>
      </c>
      <c r="AA281" s="44" t="s">
        <v>24</v>
      </c>
      <c r="AB281" s="40" t="s">
        <v>24</v>
      </c>
      <c r="AC281" s="37">
        <v>112</v>
      </c>
      <c r="AD281" s="37">
        <v>282209</v>
      </c>
      <c r="AE281" s="38">
        <v>39.686898716999998</v>
      </c>
      <c r="AF281" s="38">
        <v>40.793986451000002</v>
      </c>
      <c r="AG281" s="39">
        <v>0.83711300499999997</v>
      </c>
      <c r="AH281" s="44" t="s">
        <v>24</v>
      </c>
      <c r="AI281" s="41">
        <v>196</v>
      </c>
      <c r="AJ281" s="41">
        <v>141381</v>
      </c>
      <c r="AK281" s="42">
        <v>138.63248951400001</v>
      </c>
      <c r="AL281" s="42">
        <v>142.237658321</v>
      </c>
      <c r="AM281" s="43">
        <v>0.76832487299999996</v>
      </c>
    </row>
    <row r="282" spans="1:39" ht="15" customHeight="1">
      <c r="A282" s="36" t="s">
        <v>587</v>
      </c>
      <c r="B282" s="36" t="s">
        <v>588</v>
      </c>
      <c r="C282" s="37">
        <v>1550</v>
      </c>
      <c r="D282" s="37">
        <v>307436</v>
      </c>
      <c r="E282" s="38">
        <v>504.169973588</v>
      </c>
      <c r="F282" s="38">
        <v>496.034372013</v>
      </c>
      <c r="G282" s="39">
        <v>0.99601423200000005</v>
      </c>
      <c r="H282" s="40" t="s">
        <v>24</v>
      </c>
      <c r="I282" s="41">
        <v>168</v>
      </c>
      <c r="J282" s="41">
        <v>150955</v>
      </c>
      <c r="K282" s="42">
        <v>111.29144447</v>
      </c>
      <c r="L282" s="42">
        <v>109.15220846299999</v>
      </c>
      <c r="M282" s="43">
        <v>0.94826645300000001</v>
      </c>
      <c r="N282" s="44" t="s">
        <v>24</v>
      </c>
      <c r="O282" s="40" t="s">
        <v>24</v>
      </c>
      <c r="P282" s="37">
        <v>211</v>
      </c>
      <c r="Q282" s="37">
        <v>307436</v>
      </c>
      <c r="R282" s="38">
        <v>68.632170598000002</v>
      </c>
      <c r="S282" s="38">
        <v>66.260130466000007</v>
      </c>
      <c r="T282" s="39">
        <v>1.05229335</v>
      </c>
      <c r="U282" s="40" t="s">
        <v>24</v>
      </c>
      <c r="V282" s="41">
        <v>142</v>
      </c>
      <c r="W282" s="41">
        <v>307436</v>
      </c>
      <c r="X282" s="42">
        <v>46.188474999999997</v>
      </c>
      <c r="Y282" s="42">
        <v>45.667118348000002</v>
      </c>
      <c r="Z282" s="43">
        <v>1.0272332870000001</v>
      </c>
      <c r="AA282" s="44" t="s">
        <v>24</v>
      </c>
      <c r="AB282" s="40" t="s">
        <v>24</v>
      </c>
      <c r="AC282" s="37">
        <v>144</v>
      </c>
      <c r="AD282" s="37">
        <v>307436</v>
      </c>
      <c r="AE282" s="38">
        <v>46.839016901000001</v>
      </c>
      <c r="AF282" s="38">
        <v>46.272567520000003</v>
      </c>
      <c r="AG282" s="39">
        <v>0.94953622900000001</v>
      </c>
      <c r="AH282" s="44" t="s">
        <v>24</v>
      </c>
      <c r="AI282" s="41">
        <v>227</v>
      </c>
      <c r="AJ282" s="41">
        <v>156481</v>
      </c>
      <c r="AK282" s="42">
        <v>145.06553511300001</v>
      </c>
      <c r="AL282" s="42">
        <v>157.52795770700001</v>
      </c>
      <c r="AM282" s="43">
        <v>0.85091845200000005</v>
      </c>
    </row>
    <row r="283" spans="1:39" ht="15" customHeight="1">
      <c r="A283" s="36" t="s">
        <v>589</v>
      </c>
      <c r="B283" s="36" t="s">
        <v>590</v>
      </c>
      <c r="C283" s="37">
        <v>2067</v>
      </c>
      <c r="D283" s="37">
        <v>441495</v>
      </c>
      <c r="E283" s="38">
        <v>468.181972616</v>
      </c>
      <c r="F283" s="38">
        <v>457.252850051</v>
      </c>
      <c r="G283" s="39">
        <v>0.91814271800000002</v>
      </c>
      <c r="H283" s="40" t="s">
        <v>24</v>
      </c>
      <c r="I283" s="41">
        <v>250</v>
      </c>
      <c r="J283" s="41">
        <v>222081</v>
      </c>
      <c r="K283" s="42">
        <v>112.57153921299999</v>
      </c>
      <c r="L283" s="42">
        <v>106.476950488</v>
      </c>
      <c r="M283" s="43">
        <v>0.92502498700000002</v>
      </c>
      <c r="N283" s="44" t="s">
        <v>24</v>
      </c>
      <c r="O283" s="40" t="s">
        <v>24</v>
      </c>
      <c r="P283" s="37">
        <v>250</v>
      </c>
      <c r="Q283" s="37">
        <v>441495</v>
      </c>
      <c r="R283" s="38">
        <v>56.625782850999997</v>
      </c>
      <c r="S283" s="38">
        <v>54.521581257999998</v>
      </c>
      <c r="T283" s="39">
        <v>0.86587057700000003</v>
      </c>
      <c r="U283" s="40" t="s">
        <v>24</v>
      </c>
      <c r="V283" s="41">
        <v>201</v>
      </c>
      <c r="W283" s="41">
        <v>441495</v>
      </c>
      <c r="X283" s="42">
        <v>45.527129412999997</v>
      </c>
      <c r="Y283" s="42">
        <v>44.720958330999999</v>
      </c>
      <c r="Z283" s="43">
        <v>1.005950423</v>
      </c>
      <c r="AA283" s="44" t="s">
        <v>24</v>
      </c>
      <c r="AB283" s="40" t="s">
        <v>24</v>
      </c>
      <c r="AC283" s="37">
        <v>171</v>
      </c>
      <c r="AD283" s="37">
        <v>441495</v>
      </c>
      <c r="AE283" s="38">
        <v>38.73203547</v>
      </c>
      <c r="AF283" s="38">
        <v>38.223646692999999</v>
      </c>
      <c r="AG283" s="39">
        <v>0.78436834799999999</v>
      </c>
      <c r="AH283" s="44" t="s">
        <v>24</v>
      </c>
      <c r="AI283" s="41">
        <v>346</v>
      </c>
      <c r="AJ283" s="41">
        <v>219414</v>
      </c>
      <c r="AK283" s="42">
        <v>157.69276345200001</v>
      </c>
      <c r="AL283" s="42">
        <v>168.16944734399999</v>
      </c>
      <c r="AM283" s="43">
        <v>0.90840056599999996</v>
      </c>
    </row>
    <row r="284" spans="1:39" ht="15" customHeight="1">
      <c r="A284" s="36" t="s">
        <v>591</v>
      </c>
      <c r="B284" s="36" t="s">
        <v>592</v>
      </c>
      <c r="C284" s="37">
        <v>2111</v>
      </c>
      <c r="D284" s="37">
        <v>509932</v>
      </c>
      <c r="E284" s="38">
        <v>413.97676553000002</v>
      </c>
      <c r="F284" s="38">
        <v>474.67385634800002</v>
      </c>
      <c r="G284" s="39">
        <v>0.95312329799999995</v>
      </c>
      <c r="H284" s="40" t="s">
        <v>24</v>
      </c>
      <c r="I284" s="41">
        <v>268</v>
      </c>
      <c r="J284" s="41">
        <v>251859</v>
      </c>
      <c r="K284" s="42">
        <v>106.408744575</v>
      </c>
      <c r="L284" s="42">
        <v>113.290627384</v>
      </c>
      <c r="M284" s="43">
        <v>0.98421921899999998</v>
      </c>
      <c r="N284" s="44" t="s">
        <v>24</v>
      </c>
      <c r="O284" s="40" t="s">
        <v>24</v>
      </c>
      <c r="P284" s="37">
        <v>242</v>
      </c>
      <c r="Q284" s="37">
        <v>509932</v>
      </c>
      <c r="R284" s="38">
        <v>47.457308032999997</v>
      </c>
      <c r="S284" s="38">
        <v>55.286600247999999</v>
      </c>
      <c r="T284" s="39">
        <v>0.87802003100000003</v>
      </c>
      <c r="U284" s="40" t="s">
        <v>24</v>
      </c>
      <c r="V284" s="41">
        <v>202</v>
      </c>
      <c r="W284" s="41">
        <v>509932</v>
      </c>
      <c r="X284" s="42">
        <v>39.613124886999998</v>
      </c>
      <c r="Y284" s="42">
        <v>47.938804928000003</v>
      </c>
      <c r="Z284" s="43">
        <v>1.0783324620000001</v>
      </c>
      <c r="AA284" s="44" t="s">
        <v>24</v>
      </c>
      <c r="AB284" s="40" t="s">
        <v>24</v>
      </c>
      <c r="AC284" s="37">
        <v>177</v>
      </c>
      <c r="AD284" s="37">
        <v>509932</v>
      </c>
      <c r="AE284" s="38">
        <v>34.710510421000002</v>
      </c>
      <c r="AF284" s="38">
        <v>36.966396451999998</v>
      </c>
      <c r="AG284" s="39">
        <v>0.75856894399999997</v>
      </c>
      <c r="AH284" s="44" t="s">
        <v>24</v>
      </c>
      <c r="AI284" s="41">
        <v>306</v>
      </c>
      <c r="AJ284" s="41">
        <v>258073</v>
      </c>
      <c r="AK284" s="42">
        <v>118.571101975</v>
      </c>
      <c r="AL284" s="42">
        <v>147.55018829299999</v>
      </c>
      <c r="AM284" s="43">
        <v>0.79702155500000005</v>
      </c>
    </row>
    <row r="285" spans="1:39" ht="15" customHeight="1">
      <c r="A285" s="36" t="s">
        <v>593</v>
      </c>
      <c r="B285" s="36" t="s">
        <v>594</v>
      </c>
      <c r="C285" s="37">
        <v>1340</v>
      </c>
      <c r="D285" s="37">
        <v>267582</v>
      </c>
      <c r="E285" s="38">
        <v>500.78106898099998</v>
      </c>
      <c r="F285" s="38">
        <v>472.31846524600002</v>
      </c>
      <c r="G285" s="39">
        <v>0.94839378100000005</v>
      </c>
      <c r="H285" s="40" t="s">
        <v>24</v>
      </c>
      <c r="I285" s="41">
        <v>180</v>
      </c>
      <c r="J285" s="41">
        <v>133944</v>
      </c>
      <c r="K285" s="42">
        <v>134.38451890299999</v>
      </c>
      <c r="L285" s="42">
        <v>120.746286142</v>
      </c>
      <c r="M285" s="43">
        <v>1.048990708</v>
      </c>
      <c r="N285" s="44" t="s">
        <v>24</v>
      </c>
      <c r="O285" s="40" t="s">
        <v>24</v>
      </c>
      <c r="P285" s="37">
        <v>177</v>
      </c>
      <c r="Q285" s="37">
        <v>267582</v>
      </c>
      <c r="R285" s="38">
        <v>66.147947170999998</v>
      </c>
      <c r="S285" s="38">
        <v>61.218212072</v>
      </c>
      <c r="T285" s="39">
        <v>0.97222140999999995</v>
      </c>
      <c r="U285" s="40" t="s">
        <v>24</v>
      </c>
      <c r="V285" s="41">
        <v>107</v>
      </c>
      <c r="W285" s="41">
        <v>267582</v>
      </c>
      <c r="X285" s="42">
        <v>39.987742075</v>
      </c>
      <c r="Y285" s="42">
        <v>38.639861177</v>
      </c>
      <c r="Z285" s="43">
        <v>0.86916260599999995</v>
      </c>
      <c r="AA285" s="44" t="s">
        <v>24</v>
      </c>
      <c r="AB285" s="40" t="s">
        <v>24</v>
      </c>
      <c r="AC285" s="37">
        <v>108</v>
      </c>
      <c r="AD285" s="37">
        <v>267582</v>
      </c>
      <c r="AE285" s="38">
        <v>40.361459291000003</v>
      </c>
      <c r="AF285" s="38">
        <v>37.167723625000001</v>
      </c>
      <c r="AG285" s="39">
        <v>0.76270027799999995</v>
      </c>
      <c r="AH285" s="44" t="s">
        <v>24</v>
      </c>
      <c r="AI285" s="41">
        <v>245</v>
      </c>
      <c r="AJ285" s="41">
        <v>133638</v>
      </c>
      <c r="AK285" s="42">
        <v>183.33108846299999</v>
      </c>
      <c r="AL285" s="42">
        <v>173.02065396899999</v>
      </c>
      <c r="AM285" s="43">
        <v>0.93460531899999999</v>
      </c>
    </row>
    <row r="286" spans="1:39" ht="15" customHeight="1">
      <c r="A286" s="36" t="s">
        <v>595</v>
      </c>
      <c r="B286" s="36" t="s">
        <v>596</v>
      </c>
      <c r="C286" s="37">
        <v>342</v>
      </c>
      <c r="D286" s="37">
        <v>76481</v>
      </c>
      <c r="E286" s="38">
        <v>447.16988533099999</v>
      </c>
      <c r="F286" s="38">
        <v>502.47770111400001</v>
      </c>
      <c r="G286" s="39">
        <v>1.008952141</v>
      </c>
      <c r="H286" s="40" t="s">
        <v>24</v>
      </c>
      <c r="I286" s="41">
        <v>55</v>
      </c>
      <c r="J286" s="41">
        <v>37106</v>
      </c>
      <c r="K286" s="42">
        <v>148.22400689899999</v>
      </c>
      <c r="L286" s="42">
        <v>150.62181672700001</v>
      </c>
      <c r="M286" s="43">
        <v>1.3085361980000001</v>
      </c>
      <c r="N286" s="44" t="s">
        <v>24</v>
      </c>
      <c r="O286" s="40" t="s">
        <v>24</v>
      </c>
      <c r="P286" s="37">
        <v>36</v>
      </c>
      <c r="Q286" s="37">
        <v>76481</v>
      </c>
      <c r="R286" s="38">
        <v>47.070514244999998</v>
      </c>
      <c r="S286" s="38">
        <v>53.401288798000003</v>
      </c>
      <c r="T286" s="39">
        <v>0.848078938</v>
      </c>
      <c r="U286" s="40" t="s">
        <v>24</v>
      </c>
      <c r="V286" s="41">
        <v>27</v>
      </c>
      <c r="W286" s="41">
        <v>76481</v>
      </c>
      <c r="X286" s="42">
        <v>35.302885684000003</v>
      </c>
      <c r="Y286" s="42">
        <v>44.607616882999999</v>
      </c>
      <c r="Z286" s="43">
        <v>1.003400928</v>
      </c>
      <c r="AA286" s="44" t="s">
        <v>24</v>
      </c>
      <c r="AB286" s="40" t="s">
        <v>24</v>
      </c>
      <c r="AC286" s="37">
        <v>37</v>
      </c>
      <c r="AD286" s="37">
        <v>76481</v>
      </c>
      <c r="AE286" s="38">
        <v>48.378028530000002</v>
      </c>
      <c r="AF286" s="38">
        <v>54.294079334999999</v>
      </c>
      <c r="AG286" s="39">
        <v>1.1141416639999999</v>
      </c>
      <c r="AH286" s="44" t="s">
        <v>24</v>
      </c>
      <c r="AI286" s="41">
        <v>61</v>
      </c>
      <c r="AJ286" s="41">
        <v>39375</v>
      </c>
      <c r="AK286" s="42">
        <v>154.92063492099999</v>
      </c>
      <c r="AL286" s="42">
        <v>169.13246646299999</v>
      </c>
      <c r="AM286" s="43">
        <v>0.91360250399999998</v>
      </c>
    </row>
    <row r="287" spans="1:39" ht="15" customHeight="1">
      <c r="A287" s="36" t="s">
        <v>597</v>
      </c>
      <c r="B287" s="36" t="s">
        <v>598</v>
      </c>
      <c r="C287" s="37">
        <v>1077</v>
      </c>
      <c r="D287" s="37">
        <v>210190</v>
      </c>
      <c r="E287" s="38">
        <v>512.39354869399995</v>
      </c>
      <c r="F287" s="38">
        <v>475.86105475300002</v>
      </c>
      <c r="G287" s="39">
        <v>0.95550713799999998</v>
      </c>
      <c r="H287" s="40" t="s">
        <v>24</v>
      </c>
      <c r="I287" s="41">
        <v>158</v>
      </c>
      <c r="J287" s="41">
        <v>106207</v>
      </c>
      <c r="K287" s="42">
        <v>148.76608886400001</v>
      </c>
      <c r="L287" s="42">
        <v>134.92167748700001</v>
      </c>
      <c r="M287" s="43">
        <v>1.1721402830000001</v>
      </c>
      <c r="N287" s="44" t="s">
        <v>24</v>
      </c>
      <c r="O287" s="40" t="s">
        <v>24</v>
      </c>
      <c r="P287" s="37">
        <v>137</v>
      </c>
      <c r="Q287" s="37">
        <v>210190</v>
      </c>
      <c r="R287" s="38">
        <v>65.179123649999994</v>
      </c>
      <c r="S287" s="38">
        <v>59.134772550999998</v>
      </c>
      <c r="T287" s="39">
        <v>0.93913379699999999</v>
      </c>
      <c r="U287" s="40" t="s">
        <v>24</v>
      </c>
      <c r="V287" s="41">
        <v>76</v>
      </c>
      <c r="W287" s="41">
        <v>210190</v>
      </c>
      <c r="X287" s="42">
        <v>36.157762024999997</v>
      </c>
      <c r="Y287" s="42">
        <v>32.562223154000002</v>
      </c>
      <c r="Z287" s="43">
        <v>0.73245259900000004</v>
      </c>
      <c r="AA287" s="44" t="s">
        <v>24</v>
      </c>
      <c r="AB287" s="40" t="s">
        <v>24</v>
      </c>
      <c r="AC287" s="37">
        <v>109</v>
      </c>
      <c r="AD287" s="37">
        <v>210190</v>
      </c>
      <c r="AE287" s="38">
        <v>51.857842904000002</v>
      </c>
      <c r="AF287" s="38">
        <v>47.239554558000002</v>
      </c>
      <c r="AG287" s="39">
        <v>0.96937928699999998</v>
      </c>
      <c r="AH287" s="44" t="s">
        <v>24</v>
      </c>
      <c r="AI287" s="41">
        <v>188</v>
      </c>
      <c r="AJ287" s="41">
        <v>103983</v>
      </c>
      <c r="AK287" s="42">
        <v>180.79878441700001</v>
      </c>
      <c r="AL287" s="42">
        <v>191.73374259299999</v>
      </c>
      <c r="AM287" s="43">
        <v>1.035687772</v>
      </c>
    </row>
    <row r="288" spans="1:39" ht="15" customHeight="1">
      <c r="A288" s="36" t="s">
        <v>599</v>
      </c>
      <c r="B288" s="36" t="s">
        <v>600</v>
      </c>
      <c r="C288" s="37">
        <v>1790</v>
      </c>
      <c r="D288" s="37">
        <v>412459</v>
      </c>
      <c r="E288" s="38">
        <v>433.98252917299999</v>
      </c>
      <c r="F288" s="38">
        <v>491.84020412900003</v>
      </c>
      <c r="G288" s="39">
        <v>0.98759253599999997</v>
      </c>
      <c r="H288" s="40" t="s">
        <v>24</v>
      </c>
      <c r="I288" s="41">
        <v>211</v>
      </c>
      <c r="J288" s="41">
        <v>205628</v>
      </c>
      <c r="K288" s="42">
        <v>102.612484681</v>
      </c>
      <c r="L288" s="42">
        <v>108.008944085</v>
      </c>
      <c r="M288" s="43">
        <v>0.93833427400000002</v>
      </c>
      <c r="N288" s="44" t="s">
        <v>24</v>
      </c>
      <c r="O288" s="40" t="s">
        <v>24</v>
      </c>
      <c r="P288" s="37">
        <v>198</v>
      </c>
      <c r="Q288" s="37">
        <v>412459</v>
      </c>
      <c r="R288" s="38">
        <v>48.004771382999998</v>
      </c>
      <c r="S288" s="38">
        <v>56.225250267</v>
      </c>
      <c r="T288" s="39">
        <v>0.89292696199999999</v>
      </c>
      <c r="U288" s="40" t="s">
        <v>24</v>
      </c>
      <c r="V288" s="41">
        <v>168</v>
      </c>
      <c r="W288" s="41">
        <v>412459</v>
      </c>
      <c r="X288" s="42">
        <v>40.731321174000001</v>
      </c>
      <c r="Y288" s="42">
        <v>47.184676433999996</v>
      </c>
      <c r="Z288" s="43">
        <v>1.0613691430000001</v>
      </c>
      <c r="AA288" s="44" t="s">
        <v>24</v>
      </c>
      <c r="AB288" s="40" t="s">
        <v>24</v>
      </c>
      <c r="AC288" s="37">
        <v>125</v>
      </c>
      <c r="AD288" s="37">
        <v>412459</v>
      </c>
      <c r="AE288" s="38">
        <v>30.30604254</v>
      </c>
      <c r="AF288" s="38">
        <v>33.357461708000002</v>
      </c>
      <c r="AG288" s="39">
        <v>0.68451179799999995</v>
      </c>
      <c r="AH288" s="44" t="s">
        <v>24</v>
      </c>
      <c r="AI288" s="41">
        <v>337</v>
      </c>
      <c r="AJ288" s="41">
        <v>206831</v>
      </c>
      <c r="AK288" s="42">
        <v>162.934956559</v>
      </c>
      <c r="AL288" s="42">
        <v>191.525228019</v>
      </c>
      <c r="AM288" s="43">
        <v>1.034561439</v>
      </c>
    </row>
    <row r="289" spans="1:39" ht="15" customHeight="1">
      <c r="A289" s="36" t="s">
        <v>601</v>
      </c>
      <c r="B289" s="36" t="s">
        <v>602</v>
      </c>
      <c r="C289" s="37">
        <v>1010</v>
      </c>
      <c r="D289" s="37">
        <v>171852</v>
      </c>
      <c r="E289" s="38">
        <v>587.71501059100001</v>
      </c>
      <c r="F289" s="38">
        <v>482.23375943100001</v>
      </c>
      <c r="G289" s="39">
        <v>0.96830323600000001</v>
      </c>
      <c r="H289" s="40" t="s">
        <v>24</v>
      </c>
      <c r="I289" s="41">
        <v>121</v>
      </c>
      <c r="J289" s="41">
        <v>86376</v>
      </c>
      <c r="K289" s="42">
        <v>140.085208854</v>
      </c>
      <c r="L289" s="42">
        <v>113.47133472199999</v>
      </c>
      <c r="M289" s="43">
        <v>0.98578912500000004</v>
      </c>
      <c r="N289" s="44" t="s">
        <v>24</v>
      </c>
      <c r="O289" s="40" t="s">
        <v>24</v>
      </c>
      <c r="P289" s="37">
        <v>111</v>
      </c>
      <c r="Q289" s="37">
        <v>171852</v>
      </c>
      <c r="R289" s="38">
        <v>64.590461559999994</v>
      </c>
      <c r="S289" s="38">
        <v>52.219743991999998</v>
      </c>
      <c r="T289" s="39">
        <v>0.82931453600000005</v>
      </c>
      <c r="U289" s="40" t="s">
        <v>24</v>
      </c>
      <c r="V289" s="41">
        <v>92</v>
      </c>
      <c r="W289" s="41">
        <v>171852</v>
      </c>
      <c r="X289" s="42">
        <v>53.534436608</v>
      </c>
      <c r="Y289" s="42">
        <v>42.171340264999998</v>
      </c>
      <c r="Z289" s="43">
        <v>0.94859947499999997</v>
      </c>
      <c r="AA289" s="44" t="s">
        <v>24</v>
      </c>
      <c r="AB289" s="40" t="s">
        <v>24</v>
      </c>
      <c r="AC289" s="37">
        <v>88</v>
      </c>
      <c r="AD289" s="37">
        <v>171852</v>
      </c>
      <c r="AE289" s="38">
        <v>51.206852408000003</v>
      </c>
      <c r="AF289" s="38">
        <v>43.104668359999998</v>
      </c>
      <c r="AG289" s="39">
        <v>0.88452935399999999</v>
      </c>
      <c r="AH289" s="44" t="s">
        <v>24</v>
      </c>
      <c r="AI289" s="41">
        <v>180</v>
      </c>
      <c r="AJ289" s="41">
        <v>85476</v>
      </c>
      <c r="AK289" s="42">
        <v>210.58542748799999</v>
      </c>
      <c r="AL289" s="42">
        <v>179.430863612</v>
      </c>
      <c r="AM289" s="43">
        <v>0.96923133500000003</v>
      </c>
    </row>
    <row r="290" spans="1:39" ht="15" customHeight="1">
      <c r="A290" s="36" t="s">
        <v>603</v>
      </c>
      <c r="B290" s="36" t="s">
        <v>604</v>
      </c>
      <c r="C290" s="37">
        <v>597</v>
      </c>
      <c r="D290" s="37">
        <v>132607</v>
      </c>
      <c r="E290" s="38">
        <v>450.202477999</v>
      </c>
      <c r="F290" s="38">
        <v>535.37940082399996</v>
      </c>
      <c r="G290" s="39">
        <v>1.075017243</v>
      </c>
      <c r="H290" s="40" t="s">
        <v>24</v>
      </c>
      <c r="I290" s="41">
        <v>60</v>
      </c>
      <c r="J290" s="41">
        <v>63990</v>
      </c>
      <c r="K290" s="42">
        <v>93.764650727000003</v>
      </c>
      <c r="L290" s="42">
        <v>104.73589477199999</v>
      </c>
      <c r="M290" s="43">
        <v>0.90989945900000002</v>
      </c>
      <c r="N290" s="44" t="s">
        <v>24</v>
      </c>
      <c r="O290" s="40" t="s">
        <v>24</v>
      </c>
      <c r="P290" s="37">
        <v>79</v>
      </c>
      <c r="Q290" s="37">
        <v>132607</v>
      </c>
      <c r="R290" s="38">
        <v>59.574532265000002</v>
      </c>
      <c r="S290" s="38">
        <v>69.470289445999995</v>
      </c>
      <c r="T290" s="39">
        <v>1.1032746710000001</v>
      </c>
      <c r="U290" s="40" t="s">
        <v>24</v>
      </c>
      <c r="V290" s="41">
        <v>79</v>
      </c>
      <c r="W290" s="41">
        <v>132607</v>
      </c>
      <c r="X290" s="42">
        <v>59.574532265000002</v>
      </c>
      <c r="Y290" s="42">
        <v>74.251578699000007</v>
      </c>
      <c r="Z290" s="43">
        <v>1.6702103399999999</v>
      </c>
      <c r="AA290" s="44" t="s">
        <v>24</v>
      </c>
      <c r="AB290" s="40" t="s">
        <v>24</v>
      </c>
      <c r="AC290" s="37">
        <v>51</v>
      </c>
      <c r="AD290" s="37">
        <v>132607</v>
      </c>
      <c r="AE290" s="38">
        <v>38.459508171000003</v>
      </c>
      <c r="AF290" s="38">
        <v>45.016386642999997</v>
      </c>
      <c r="AG290" s="39">
        <v>0.92375876899999998</v>
      </c>
      <c r="AH290" s="44" t="s">
        <v>24</v>
      </c>
      <c r="AI290" s="41">
        <v>85</v>
      </c>
      <c r="AJ290" s="41">
        <v>68617</v>
      </c>
      <c r="AK290" s="42">
        <v>123.876007403</v>
      </c>
      <c r="AL290" s="42">
        <v>161.831562908</v>
      </c>
      <c r="AM290" s="43">
        <v>0.87416522799999996</v>
      </c>
    </row>
    <row r="291" spans="1:39" ht="15" customHeight="1">
      <c r="A291" s="36" t="s">
        <v>605</v>
      </c>
      <c r="B291" s="36" t="s">
        <v>606</v>
      </c>
      <c r="C291" s="37">
        <v>2801</v>
      </c>
      <c r="D291" s="37">
        <v>508461</v>
      </c>
      <c r="E291" s="38">
        <v>550.87804177700002</v>
      </c>
      <c r="F291" s="38">
        <v>460.55003309099999</v>
      </c>
      <c r="G291" s="39">
        <v>0.92476331000000001</v>
      </c>
      <c r="H291" s="40" t="s">
        <v>24</v>
      </c>
      <c r="I291" s="41">
        <v>367</v>
      </c>
      <c r="J291" s="41">
        <v>262816</v>
      </c>
      <c r="K291" s="42">
        <v>139.64142213599999</v>
      </c>
      <c r="L291" s="42">
        <v>116.112795824</v>
      </c>
      <c r="M291" s="43">
        <v>1.008736979</v>
      </c>
      <c r="N291" s="44" t="s">
        <v>24</v>
      </c>
      <c r="O291" s="40" t="s">
        <v>24</v>
      </c>
      <c r="P291" s="37">
        <v>307</v>
      </c>
      <c r="Q291" s="37">
        <v>508461</v>
      </c>
      <c r="R291" s="38">
        <v>60.378278766999998</v>
      </c>
      <c r="S291" s="38">
        <v>49.022042740000003</v>
      </c>
      <c r="T291" s="39">
        <v>0.77853106000000005</v>
      </c>
      <c r="U291" s="40" t="s">
        <v>24</v>
      </c>
      <c r="V291" s="41">
        <v>217</v>
      </c>
      <c r="W291" s="41">
        <v>508461</v>
      </c>
      <c r="X291" s="42">
        <v>42.677806164000003</v>
      </c>
      <c r="Y291" s="42">
        <v>34.064268951000003</v>
      </c>
      <c r="Z291" s="43">
        <v>0.76623952299999998</v>
      </c>
      <c r="AA291" s="44" t="s">
        <v>24</v>
      </c>
      <c r="AB291" s="40" t="s">
        <v>24</v>
      </c>
      <c r="AC291" s="37">
        <v>297</v>
      </c>
      <c r="AD291" s="37">
        <v>508461</v>
      </c>
      <c r="AE291" s="38">
        <v>58.411559588999999</v>
      </c>
      <c r="AF291" s="38">
        <v>49.693055072</v>
      </c>
      <c r="AG291" s="39">
        <v>1.019726344</v>
      </c>
      <c r="AH291" s="44" t="s">
        <v>24</v>
      </c>
      <c r="AI291" s="41">
        <v>563</v>
      </c>
      <c r="AJ291" s="41">
        <v>245645</v>
      </c>
      <c r="AK291" s="42">
        <v>229.19253394099999</v>
      </c>
      <c r="AL291" s="42">
        <v>201.59405043300001</v>
      </c>
      <c r="AM291" s="43">
        <v>1.0889501770000001</v>
      </c>
    </row>
    <row r="292" spans="1:39" ht="15" customHeight="1">
      <c r="A292" s="36" t="s">
        <v>607</v>
      </c>
      <c r="B292" s="36" t="s">
        <v>608</v>
      </c>
      <c r="C292" s="37">
        <v>2403</v>
      </c>
      <c r="D292" s="37">
        <v>481335</v>
      </c>
      <c r="E292" s="38">
        <v>499.23649848899998</v>
      </c>
      <c r="F292" s="38">
        <v>524.35208417800004</v>
      </c>
      <c r="G292" s="39">
        <v>1.0528748969999999</v>
      </c>
      <c r="H292" s="40" t="s">
        <v>24</v>
      </c>
      <c r="I292" s="41">
        <v>280</v>
      </c>
      <c r="J292" s="41">
        <v>240272</v>
      </c>
      <c r="K292" s="42">
        <v>116.53459412700001</v>
      </c>
      <c r="L292" s="42">
        <v>117.217742785</v>
      </c>
      <c r="M292" s="43">
        <v>1.0183362730000001</v>
      </c>
      <c r="N292" s="44" t="s">
        <v>24</v>
      </c>
      <c r="O292" s="40" t="s">
        <v>24</v>
      </c>
      <c r="P292" s="37">
        <v>253</v>
      </c>
      <c r="Q292" s="37">
        <v>481335</v>
      </c>
      <c r="R292" s="38">
        <v>52.562144867999997</v>
      </c>
      <c r="S292" s="38">
        <v>55.509005537999997</v>
      </c>
      <c r="T292" s="39">
        <v>0.88155210399999995</v>
      </c>
      <c r="U292" s="40" t="s">
        <v>24</v>
      </c>
      <c r="V292" s="41">
        <v>266</v>
      </c>
      <c r="W292" s="41">
        <v>481335</v>
      </c>
      <c r="X292" s="42">
        <v>55.262966540999997</v>
      </c>
      <c r="Y292" s="42">
        <v>59.001453234000003</v>
      </c>
      <c r="Z292" s="43">
        <v>1.3271749770000001</v>
      </c>
      <c r="AA292" s="44" t="s">
        <v>24</v>
      </c>
      <c r="AB292" s="40" t="s">
        <v>24</v>
      </c>
      <c r="AC292" s="37">
        <v>233</v>
      </c>
      <c r="AD292" s="37">
        <v>481335</v>
      </c>
      <c r="AE292" s="38">
        <v>48.407034602000003</v>
      </c>
      <c r="AF292" s="38">
        <v>50.805717043000001</v>
      </c>
      <c r="AG292" s="39">
        <v>1.0425587249999999</v>
      </c>
      <c r="AH292" s="44" t="s">
        <v>24</v>
      </c>
      <c r="AI292" s="41">
        <v>439</v>
      </c>
      <c r="AJ292" s="41">
        <v>241063</v>
      </c>
      <c r="AK292" s="42">
        <v>182.11007081100001</v>
      </c>
      <c r="AL292" s="42">
        <v>198.22548962299999</v>
      </c>
      <c r="AM292" s="43">
        <v>1.0707542290000001</v>
      </c>
    </row>
    <row r="293" spans="1:39" ht="15" customHeight="1">
      <c r="A293" s="36" t="s">
        <v>609</v>
      </c>
      <c r="B293" s="36" t="s">
        <v>610</v>
      </c>
      <c r="C293" s="37">
        <v>375</v>
      </c>
      <c r="D293" s="37">
        <v>79144</v>
      </c>
      <c r="E293" s="38">
        <v>473.819872637</v>
      </c>
      <c r="F293" s="38">
        <v>460.44195623500002</v>
      </c>
      <c r="G293" s="39">
        <v>0.92454629600000005</v>
      </c>
      <c r="H293" s="40" t="s">
        <v>24</v>
      </c>
      <c r="I293" s="41">
        <v>48</v>
      </c>
      <c r="J293" s="41">
        <v>38489</v>
      </c>
      <c r="K293" s="42">
        <v>124.710956377</v>
      </c>
      <c r="L293" s="42">
        <v>116.792973297</v>
      </c>
      <c r="M293" s="43">
        <v>1.014646063</v>
      </c>
      <c r="N293" s="44" t="s">
        <v>24</v>
      </c>
      <c r="O293" s="40" t="s">
        <v>24</v>
      </c>
      <c r="P293" s="37">
        <v>55</v>
      </c>
      <c r="Q293" s="37">
        <v>79144</v>
      </c>
      <c r="R293" s="38">
        <v>69.493581320000004</v>
      </c>
      <c r="S293" s="38">
        <v>67.719751457000001</v>
      </c>
      <c r="T293" s="39">
        <v>1.075473948</v>
      </c>
      <c r="U293" s="40" t="s">
        <v>24</v>
      </c>
      <c r="V293" s="41">
        <v>23</v>
      </c>
      <c r="W293" s="41">
        <v>79144</v>
      </c>
      <c r="X293" s="42">
        <v>29.060952188000002</v>
      </c>
      <c r="Y293" s="42">
        <v>28.453123807000001</v>
      </c>
      <c r="Z293" s="43">
        <v>0.64002277699999999</v>
      </c>
      <c r="AA293" s="44" t="s">
        <v>24</v>
      </c>
      <c r="AB293" s="40" t="s">
        <v>24</v>
      </c>
      <c r="AC293" s="37">
        <v>47</v>
      </c>
      <c r="AD293" s="37">
        <v>79144</v>
      </c>
      <c r="AE293" s="38">
        <v>59.385424037</v>
      </c>
      <c r="AF293" s="38">
        <v>60.032933470000003</v>
      </c>
      <c r="AG293" s="39">
        <v>1.231905821</v>
      </c>
      <c r="AH293" s="44" t="s">
        <v>24</v>
      </c>
      <c r="AI293" s="41">
        <v>59</v>
      </c>
      <c r="AJ293" s="41">
        <v>40655</v>
      </c>
      <c r="AK293" s="42">
        <v>145.123601033</v>
      </c>
      <c r="AL293" s="42">
        <v>133.161966987</v>
      </c>
      <c r="AM293" s="43">
        <v>0.71930072899999997</v>
      </c>
    </row>
    <row r="294" spans="1:39" ht="15" customHeight="1">
      <c r="A294" s="36" t="s">
        <v>611</v>
      </c>
      <c r="B294" s="36" t="s">
        <v>612</v>
      </c>
      <c r="C294" s="37">
        <v>254</v>
      </c>
      <c r="D294" s="37">
        <v>47137</v>
      </c>
      <c r="E294" s="38">
        <v>538.85482741800001</v>
      </c>
      <c r="F294" s="38">
        <v>530.22865486299997</v>
      </c>
      <c r="G294" s="39">
        <v>1.0646747809999999</v>
      </c>
      <c r="H294" s="40" t="s">
        <v>24</v>
      </c>
      <c r="I294" s="41" t="s">
        <v>502</v>
      </c>
      <c r="J294" s="41" t="s">
        <v>502</v>
      </c>
      <c r="K294" s="41" t="s">
        <v>502</v>
      </c>
      <c r="L294" s="41" t="s">
        <v>502</v>
      </c>
      <c r="M294" s="41" t="s">
        <v>502</v>
      </c>
      <c r="N294" s="44" t="s">
        <v>24</v>
      </c>
      <c r="O294" s="40" t="s">
        <v>24</v>
      </c>
      <c r="P294" s="37">
        <v>26</v>
      </c>
      <c r="Q294" s="37">
        <v>47137</v>
      </c>
      <c r="R294" s="38">
        <v>55.158368160999999</v>
      </c>
      <c r="S294" s="38">
        <v>55.834340902000001</v>
      </c>
      <c r="T294" s="39">
        <v>0.88671883399999996</v>
      </c>
      <c r="U294" s="40" t="s">
        <v>24</v>
      </c>
      <c r="V294" s="41">
        <v>35</v>
      </c>
      <c r="W294" s="41">
        <v>47137</v>
      </c>
      <c r="X294" s="42">
        <v>74.251649447000005</v>
      </c>
      <c r="Y294" s="42">
        <v>78.838799581999993</v>
      </c>
      <c r="Z294" s="43">
        <v>1.7733949979999999</v>
      </c>
      <c r="AA294" s="44" t="s">
        <v>24</v>
      </c>
      <c r="AB294" s="40" t="s">
        <v>24</v>
      </c>
      <c r="AC294" s="37">
        <v>30</v>
      </c>
      <c r="AD294" s="37">
        <v>47137</v>
      </c>
      <c r="AE294" s="38">
        <v>63.644270955000003</v>
      </c>
      <c r="AF294" s="38">
        <v>59.888427989</v>
      </c>
      <c r="AG294" s="39">
        <v>1.2289404960000001</v>
      </c>
      <c r="AH294" s="44" t="s">
        <v>24</v>
      </c>
      <c r="AI294" s="41">
        <v>50</v>
      </c>
      <c r="AJ294" s="41">
        <v>24759</v>
      </c>
      <c r="AK294" s="42">
        <v>201.94676683200001</v>
      </c>
      <c r="AL294" s="42">
        <v>183.71994554700001</v>
      </c>
      <c r="AM294" s="43">
        <v>0.99239966099999999</v>
      </c>
    </row>
    <row r="295" spans="1:39" ht="15" customHeight="1">
      <c r="A295" s="36" t="s">
        <v>613</v>
      </c>
      <c r="B295" s="36" t="s">
        <v>614</v>
      </c>
      <c r="C295" s="37">
        <v>614</v>
      </c>
      <c r="D295" s="37">
        <v>203860</v>
      </c>
      <c r="E295" s="38">
        <v>301.187089179</v>
      </c>
      <c r="F295" s="38">
        <v>485.36850892799998</v>
      </c>
      <c r="G295" s="39">
        <v>0.974597669</v>
      </c>
      <c r="H295" s="40" t="s">
        <v>24</v>
      </c>
      <c r="I295" s="41">
        <v>68</v>
      </c>
      <c r="J295" s="41">
        <v>94627</v>
      </c>
      <c r="K295" s="42">
        <v>71.861096727000003</v>
      </c>
      <c r="L295" s="42">
        <v>102.339805415</v>
      </c>
      <c r="M295" s="43">
        <v>0.88908328700000006</v>
      </c>
      <c r="N295" s="44" t="s">
        <v>24</v>
      </c>
      <c r="O295" s="40" t="s">
        <v>24</v>
      </c>
      <c r="P295" s="37">
        <v>80</v>
      </c>
      <c r="Q295" s="37">
        <v>203860</v>
      </c>
      <c r="R295" s="38">
        <v>39.242617482999997</v>
      </c>
      <c r="S295" s="38">
        <v>64.459014558999996</v>
      </c>
      <c r="T295" s="39">
        <v>1.023689388</v>
      </c>
      <c r="U295" s="40" t="s">
        <v>24</v>
      </c>
      <c r="V295" s="41">
        <v>73</v>
      </c>
      <c r="W295" s="41">
        <v>203860</v>
      </c>
      <c r="X295" s="42">
        <v>35.808888453000002</v>
      </c>
      <c r="Y295" s="42">
        <v>59.124822746</v>
      </c>
      <c r="Z295" s="43">
        <v>1.329950043</v>
      </c>
      <c r="AA295" s="44" t="s">
        <v>24</v>
      </c>
      <c r="AB295" s="40" t="s">
        <v>24</v>
      </c>
      <c r="AC295" s="37">
        <v>54</v>
      </c>
      <c r="AD295" s="37">
        <v>203860</v>
      </c>
      <c r="AE295" s="38">
        <v>26.488766801000001</v>
      </c>
      <c r="AF295" s="38">
        <v>35.877445246000001</v>
      </c>
      <c r="AG295" s="39">
        <v>0.73622312099999998</v>
      </c>
      <c r="AH295" s="44" t="s">
        <v>24</v>
      </c>
      <c r="AI295" s="41">
        <v>89</v>
      </c>
      <c r="AJ295" s="41">
        <v>109233</v>
      </c>
      <c r="AK295" s="42">
        <v>81.477209267999996</v>
      </c>
      <c r="AL295" s="42">
        <v>163.570694764</v>
      </c>
      <c r="AM295" s="43">
        <v>0.88355949300000003</v>
      </c>
    </row>
    <row r="296" spans="1:39" ht="15" customHeight="1">
      <c r="A296" s="36" t="s">
        <v>615</v>
      </c>
      <c r="B296" s="36" t="s">
        <v>616</v>
      </c>
      <c r="C296" s="37">
        <v>523</v>
      </c>
      <c r="D296" s="37">
        <v>175853</v>
      </c>
      <c r="E296" s="38">
        <v>297.40749375899998</v>
      </c>
      <c r="F296" s="38">
        <v>481.44637478099997</v>
      </c>
      <c r="G296" s="39">
        <v>0.96672220399999997</v>
      </c>
      <c r="H296" s="40" t="s">
        <v>24</v>
      </c>
      <c r="I296" s="41">
        <v>50</v>
      </c>
      <c r="J296" s="41">
        <v>83511</v>
      </c>
      <c r="K296" s="42">
        <v>59.872352145000001</v>
      </c>
      <c r="L296" s="42">
        <v>95.763790291999996</v>
      </c>
      <c r="M296" s="43">
        <v>0.83195375599999999</v>
      </c>
      <c r="N296" s="44" t="s">
        <v>24</v>
      </c>
      <c r="O296" s="40" t="s">
        <v>24</v>
      </c>
      <c r="P296" s="37">
        <v>42</v>
      </c>
      <c r="Q296" s="37">
        <v>175853</v>
      </c>
      <c r="R296" s="38">
        <v>23.883584585000001</v>
      </c>
      <c r="S296" s="38">
        <v>39.872447731999998</v>
      </c>
      <c r="T296" s="39">
        <v>0.63322410200000001</v>
      </c>
      <c r="U296" s="40" t="s">
        <v>24</v>
      </c>
      <c r="V296" s="41">
        <v>42</v>
      </c>
      <c r="W296" s="41">
        <v>175853</v>
      </c>
      <c r="X296" s="42">
        <v>23.883584585000001</v>
      </c>
      <c r="Y296" s="42">
        <v>50.269425181000003</v>
      </c>
      <c r="Z296" s="43">
        <v>1.130757287</v>
      </c>
      <c r="AA296" s="44" t="s">
        <v>24</v>
      </c>
      <c r="AB296" s="40" t="s">
        <v>24</v>
      </c>
      <c r="AC296" s="37">
        <v>62</v>
      </c>
      <c r="AD296" s="37">
        <v>175853</v>
      </c>
      <c r="AE296" s="38">
        <v>35.256720100999999</v>
      </c>
      <c r="AF296" s="38">
        <v>49.624689668999999</v>
      </c>
      <c r="AG296" s="39">
        <v>1.018323452</v>
      </c>
      <c r="AH296" s="44" t="s">
        <v>24</v>
      </c>
      <c r="AI296" s="41">
        <v>70</v>
      </c>
      <c r="AJ296" s="41">
        <v>92342</v>
      </c>
      <c r="AK296" s="42">
        <v>75.805159083000007</v>
      </c>
      <c r="AL296" s="42">
        <v>128.54382932499999</v>
      </c>
      <c r="AM296" s="43">
        <v>0.69435494399999997</v>
      </c>
    </row>
    <row r="297" spans="1:39" ht="15" customHeight="1">
      <c r="A297" s="36" t="s">
        <v>617</v>
      </c>
      <c r="B297" s="36" t="s">
        <v>618</v>
      </c>
      <c r="C297" s="37">
        <v>1316</v>
      </c>
      <c r="D297" s="37">
        <v>264160</v>
      </c>
      <c r="E297" s="38">
        <v>498.182919443</v>
      </c>
      <c r="F297" s="38">
        <v>491.28427853800002</v>
      </c>
      <c r="G297" s="39">
        <v>0.98647626300000002</v>
      </c>
      <c r="H297" s="40" t="s">
        <v>24</v>
      </c>
      <c r="I297" s="41">
        <v>170</v>
      </c>
      <c r="J297" s="41">
        <v>128020</v>
      </c>
      <c r="K297" s="42">
        <v>132.79175128899999</v>
      </c>
      <c r="L297" s="42">
        <v>125.050657531</v>
      </c>
      <c r="M297" s="43">
        <v>1.086385197</v>
      </c>
      <c r="N297" s="44" t="s">
        <v>24</v>
      </c>
      <c r="O297" s="40" t="s">
        <v>24</v>
      </c>
      <c r="P297" s="37">
        <v>165</v>
      </c>
      <c r="Q297" s="37">
        <v>264160</v>
      </c>
      <c r="R297" s="38">
        <v>62.462144154999997</v>
      </c>
      <c r="S297" s="38">
        <v>62.316366793999997</v>
      </c>
      <c r="T297" s="39">
        <v>0.98966147400000004</v>
      </c>
      <c r="U297" s="40" t="s">
        <v>24</v>
      </c>
      <c r="V297" s="41">
        <v>144</v>
      </c>
      <c r="W297" s="41">
        <v>264160</v>
      </c>
      <c r="X297" s="42">
        <v>54.512416717000001</v>
      </c>
      <c r="Y297" s="42">
        <v>54.241498845000002</v>
      </c>
      <c r="Z297" s="43">
        <v>1.220104863</v>
      </c>
      <c r="AA297" s="44" t="s">
        <v>24</v>
      </c>
      <c r="AB297" s="40" t="s">
        <v>24</v>
      </c>
      <c r="AC297" s="37">
        <v>127</v>
      </c>
      <c r="AD297" s="37">
        <v>264160</v>
      </c>
      <c r="AE297" s="38">
        <v>48.076923076999996</v>
      </c>
      <c r="AF297" s="38">
        <v>47.649996694999999</v>
      </c>
      <c r="AG297" s="39">
        <v>0.97780176500000004</v>
      </c>
      <c r="AH297" s="44" t="s">
        <v>24</v>
      </c>
      <c r="AI297" s="41">
        <v>209</v>
      </c>
      <c r="AJ297" s="41">
        <v>136140</v>
      </c>
      <c r="AK297" s="42">
        <v>153.51843690300001</v>
      </c>
      <c r="AL297" s="42">
        <v>149.02399785399999</v>
      </c>
      <c r="AM297" s="43">
        <v>0.80498263000000003</v>
      </c>
    </row>
    <row r="298" spans="1:39" ht="15" customHeight="1">
      <c r="A298" s="36" t="s">
        <v>619</v>
      </c>
      <c r="B298" s="36" t="s">
        <v>620</v>
      </c>
      <c r="C298" s="37">
        <v>514</v>
      </c>
      <c r="D298" s="37">
        <v>269738</v>
      </c>
      <c r="E298" s="38">
        <v>190.555279568</v>
      </c>
      <c r="F298" s="38">
        <v>366.07684119599998</v>
      </c>
      <c r="G298" s="39">
        <v>0.73506548000000005</v>
      </c>
      <c r="H298" s="40" t="s">
        <v>24</v>
      </c>
      <c r="I298" s="41">
        <v>62</v>
      </c>
      <c r="J298" s="41">
        <v>111979</v>
      </c>
      <c r="K298" s="42">
        <v>55.367524267999997</v>
      </c>
      <c r="L298" s="42">
        <v>90.267252554999999</v>
      </c>
      <c r="M298" s="43">
        <v>0.78420224900000002</v>
      </c>
      <c r="N298" s="44" t="s">
        <v>24</v>
      </c>
      <c r="O298" s="40" t="s">
        <v>24</v>
      </c>
      <c r="P298" s="37">
        <v>47</v>
      </c>
      <c r="Q298" s="37">
        <v>269738</v>
      </c>
      <c r="R298" s="38">
        <v>17.424315447000001</v>
      </c>
      <c r="S298" s="38">
        <v>39.915871478</v>
      </c>
      <c r="T298" s="39">
        <v>0.63391372499999998</v>
      </c>
      <c r="U298" s="40" t="s">
        <v>24</v>
      </c>
      <c r="V298" s="41">
        <v>42</v>
      </c>
      <c r="W298" s="41">
        <v>269738</v>
      </c>
      <c r="X298" s="42">
        <v>15.570664867</v>
      </c>
      <c r="Y298" s="42">
        <v>48.800683343000003</v>
      </c>
      <c r="Z298" s="43">
        <v>1.097719501</v>
      </c>
      <c r="AA298" s="44" t="s">
        <v>24</v>
      </c>
      <c r="AB298" s="40" t="s">
        <v>24</v>
      </c>
      <c r="AC298" s="37">
        <v>78</v>
      </c>
      <c r="AD298" s="37">
        <v>269738</v>
      </c>
      <c r="AE298" s="38">
        <v>28.916949038999999</v>
      </c>
      <c r="AF298" s="38">
        <v>50.889470629000002</v>
      </c>
      <c r="AG298" s="39">
        <v>1.04427739</v>
      </c>
      <c r="AH298" s="44" t="s">
        <v>24</v>
      </c>
      <c r="AI298" s="41">
        <v>63</v>
      </c>
      <c r="AJ298" s="41">
        <v>157759</v>
      </c>
      <c r="AK298" s="42">
        <v>39.934330213000003</v>
      </c>
      <c r="AL298" s="42">
        <v>73.739384369999996</v>
      </c>
      <c r="AM298" s="43">
        <v>0.39831788400000001</v>
      </c>
    </row>
    <row r="299" spans="1:39" ht="15" customHeight="1">
      <c r="A299" s="36" t="s">
        <v>621</v>
      </c>
      <c r="B299" s="36" t="s">
        <v>622</v>
      </c>
      <c r="C299" s="37">
        <v>1625</v>
      </c>
      <c r="D299" s="37">
        <v>279430</v>
      </c>
      <c r="E299" s="38">
        <v>581.54099416700001</v>
      </c>
      <c r="F299" s="38">
        <v>492.501059709</v>
      </c>
      <c r="G299" s="39">
        <v>0.98891950299999998</v>
      </c>
      <c r="H299" s="40" t="s">
        <v>24</v>
      </c>
      <c r="I299" s="41">
        <v>189</v>
      </c>
      <c r="J299" s="41">
        <v>138890</v>
      </c>
      <c r="K299" s="42">
        <v>136.078911369</v>
      </c>
      <c r="L299" s="42">
        <v>112.76851624</v>
      </c>
      <c r="M299" s="43">
        <v>0.97968334700000004</v>
      </c>
      <c r="N299" s="44" t="s">
        <v>24</v>
      </c>
      <c r="O299" s="40" t="s">
        <v>24</v>
      </c>
      <c r="P299" s="37">
        <v>197</v>
      </c>
      <c r="Q299" s="37">
        <v>279430</v>
      </c>
      <c r="R299" s="38">
        <v>70.500662062000004</v>
      </c>
      <c r="S299" s="38">
        <v>58.073281330999997</v>
      </c>
      <c r="T299" s="39">
        <v>0.92227599500000002</v>
      </c>
      <c r="U299" s="40" t="s">
        <v>24</v>
      </c>
      <c r="V299" s="41">
        <v>135</v>
      </c>
      <c r="W299" s="41">
        <v>279430</v>
      </c>
      <c r="X299" s="42">
        <v>48.312636437999998</v>
      </c>
      <c r="Y299" s="42">
        <v>39.685762834999998</v>
      </c>
      <c r="Z299" s="43">
        <v>0.89268905200000004</v>
      </c>
      <c r="AA299" s="44" t="s">
        <v>24</v>
      </c>
      <c r="AB299" s="40" t="s">
        <v>24</v>
      </c>
      <c r="AC299" s="37">
        <v>171</v>
      </c>
      <c r="AD299" s="37">
        <v>279430</v>
      </c>
      <c r="AE299" s="38">
        <v>61.196006154999999</v>
      </c>
      <c r="AF299" s="38">
        <v>54.387888250000003</v>
      </c>
      <c r="AG299" s="39">
        <v>1.1160666690000001</v>
      </c>
      <c r="AH299" s="44" t="s">
        <v>24</v>
      </c>
      <c r="AI299" s="41">
        <v>284</v>
      </c>
      <c r="AJ299" s="41">
        <v>140540</v>
      </c>
      <c r="AK299" s="42">
        <v>202.07770029900001</v>
      </c>
      <c r="AL299" s="42">
        <v>170.47432404599999</v>
      </c>
      <c r="AM299" s="43">
        <v>0.92085081300000005</v>
      </c>
    </row>
    <row r="300" spans="1:39" ht="15" customHeight="1">
      <c r="A300" s="36" t="s">
        <v>623</v>
      </c>
      <c r="B300" s="36" t="s">
        <v>624</v>
      </c>
      <c r="C300" s="37">
        <v>1678</v>
      </c>
      <c r="D300" s="37">
        <v>267052</v>
      </c>
      <c r="E300" s="38">
        <v>628.34204574399996</v>
      </c>
      <c r="F300" s="38">
        <v>533.73381764800001</v>
      </c>
      <c r="G300" s="39">
        <v>1.071712987</v>
      </c>
      <c r="H300" s="40" t="s">
        <v>24</v>
      </c>
      <c r="I300" s="41">
        <v>161</v>
      </c>
      <c r="J300" s="41">
        <v>129179</v>
      </c>
      <c r="K300" s="42">
        <v>124.633260824</v>
      </c>
      <c r="L300" s="42">
        <v>104.318375113</v>
      </c>
      <c r="M300" s="43">
        <v>0.90627223199999996</v>
      </c>
      <c r="N300" s="44" t="s">
        <v>24</v>
      </c>
      <c r="O300" s="40" t="s">
        <v>24</v>
      </c>
      <c r="P300" s="37">
        <v>237</v>
      </c>
      <c r="Q300" s="37">
        <v>267052</v>
      </c>
      <c r="R300" s="38">
        <v>88.746760929999994</v>
      </c>
      <c r="S300" s="38">
        <v>75.517565074000004</v>
      </c>
      <c r="T300" s="39">
        <v>1.199312935</v>
      </c>
      <c r="U300" s="40" t="s">
        <v>24</v>
      </c>
      <c r="V300" s="41">
        <v>164</v>
      </c>
      <c r="W300" s="41">
        <v>267052</v>
      </c>
      <c r="X300" s="42">
        <v>61.411260728000002</v>
      </c>
      <c r="Y300" s="42">
        <v>50.653761060000001</v>
      </c>
      <c r="Z300" s="43">
        <v>1.139402515</v>
      </c>
      <c r="AA300" s="44" t="s">
        <v>24</v>
      </c>
      <c r="AB300" s="40" t="s">
        <v>24</v>
      </c>
      <c r="AC300" s="37">
        <v>163</v>
      </c>
      <c r="AD300" s="37">
        <v>267052</v>
      </c>
      <c r="AE300" s="38">
        <v>61.036801820999997</v>
      </c>
      <c r="AF300" s="38">
        <v>53.645055147999997</v>
      </c>
      <c r="AG300" s="39">
        <v>1.1008233629999999</v>
      </c>
      <c r="AH300" s="44" t="s">
        <v>24</v>
      </c>
      <c r="AI300" s="41">
        <v>327</v>
      </c>
      <c r="AJ300" s="41">
        <v>137873</v>
      </c>
      <c r="AK300" s="42">
        <v>237.174791293</v>
      </c>
      <c r="AL300" s="42">
        <v>196.95981351699999</v>
      </c>
      <c r="AM300" s="43">
        <v>1.063917429</v>
      </c>
    </row>
    <row r="301" spans="1:39" ht="15" customHeight="1">
      <c r="A301" s="36" t="s">
        <v>625</v>
      </c>
      <c r="B301" s="36" t="s">
        <v>626</v>
      </c>
      <c r="C301" s="37">
        <v>572</v>
      </c>
      <c r="D301" s="37">
        <v>104307</v>
      </c>
      <c r="E301" s="38">
        <v>548.38122081899996</v>
      </c>
      <c r="F301" s="38">
        <v>480.81286177499999</v>
      </c>
      <c r="G301" s="39">
        <v>0.96545013899999998</v>
      </c>
      <c r="H301" s="40" t="s">
        <v>24</v>
      </c>
      <c r="I301" s="41">
        <v>64</v>
      </c>
      <c r="J301" s="41">
        <v>50062</v>
      </c>
      <c r="K301" s="42">
        <v>127.84147656899999</v>
      </c>
      <c r="L301" s="42">
        <v>107.940049972</v>
      </c>
      <c r="M301" s="43">
        <v>0.93773575200000003</v>
      </c>
      <c r="N301" s="44" t="s">
        <v>24</v>
      </c>
      <c r="O301" s="40" t="s">
        <v>24</v>
      </c>
      <c r="P301" s="37">
        <v>55</v>
      </c>
      <c r="Q301" s="37">
        <v>104307</v>
      </c>
      <c r="R301" s="38">
        <v>52.728963540000002</v>
      </c>
      <c r="S301" s="38">
        <v>47.307439621</v>
      </c>
      <c r="T301" s="39">
        <v>0.75130102799999998</v>
      </c>
      <c r="U301" s="40" t="s">
        <v>24</v>
      </c>
      <c r="V301" s="41">
        <v>48</v>
      </c>
      <c r="W301" s="41">
        <v>104307</v>
      </c>
      <c r="X301" s="42">
        <v>46.018004544</v>
      </c>
      <c r="Y301" s="42">
        <v>41.235500414999997</v>
      </c>
      <c r="Z301" s="43">
        <v>0.92754875199999998</v>
      </c>
      <c r="AA301" s="44" t="s">
        <v>24</v>
      </c>
      <c r="AB301" s="40" t="s">
        <v>24</v>
      </c>
      <c r="AC301" s="37">
        <v>66</v>
      </c>
      <c r="AD301" s="37">
        <v>104307</v>
      </c>
      <c r="AE301" s="38">
        <v>63.274756248000003</v>
      </c>
      <c r="AF301" s="38">
        <v>56.949026672000002</v>
      </c>
      <c r="AG301" s="39">
        <v>1.1686225109999999</v>
      </c>
      <c r="AH301" s="44" t="s">
        <v>24</v>
      </c>
      <c r="AI301" s="41">
        <v>129</v>
      </c>
      <c r="AJ301" s="41">
        <v>54245</v>
      </c>
      <c r="AK301" s="42">
        <v>237.8099364</v>
      </c>
      <c r="AL301" s="42">
        <v>202.830450915</v>
      </c>
      <c r="AM301" s="43">
        <v>1.095628839</v>
      </c>
    </row>
    <row r="302" spans="1:39" ht="15" customHeight="1">
      <c r="A302" s="36" t="s">
        <v>627</v>
      </c>
      <c r="B302" s="36" t="s">
        <v>628</v>
      </c>
      <c r="C302" s="37">
        <v>354</v>
      </c>
      <c r="D302" s="37">
        <v>77229</v>
      </c>
      <c r="E302" s="38">
        <v>458.37703453400002</v>
      </c>
      <c r="F302" s="38">
        <v>562.82463485999995</v>
      </c>
      <c r="G302" s="39">
        <v>1.1301260120000001</v>
      </c>
      <c r="H302" s="40" t="s">
        <v>24</v>
      </c>
      <c r="I302" s="41">
        <v>28</v>
      </c>
      <c r="J302" s="41">
        <v>39242</v>
      </c>
      <c r="K302" s="42">
        <v>71.352122726000005</v>
      </c>
      <c r="L302" s="42">
        <v>78.580338956000006</v>
      </c>
      <c r="M302" s="43">
        <v>0.682671476</v>
      </c>
      <c r="N302" s="44" t="s">
        <v>24</v>
      </c>
      <c r="O302" s="40" t="s">
        <v>24</v>
      </c>
      <c r="P302" s="37">
        <v>53</v>
      </c>
      <c r="Q302" s="37">
        <v>77229</v>
      </c>
      <c r="R302" s="38">
        <v>68.627070141999994</v>
      </c>
      <c r="S302" s="38">
        <v>85.945267534999999</v>
      </c>
      <c r="T302" s="39">
        <v>1.36491783</v>
      </c>
      <c r="U302" s="40" t="s">
        <v>24</v>
      </c>
      <c r="V302" s="41">
        <v>46</v>
      </c>
      <c r="W302" s="41">
        <v>77229</v>
      </c>
      <c r="X302" s="42">
        <v>59.563117482000003</v>
      </c>
      <c r="Y302" s="42">
        <v>74.530723184999999</v>
      </c>
      <c r="Z302" s="43">
        <v>1.676489398</v>
      </c>
      <c r="AA302" s="44" t="s">
        <v>24</v>
      </c>
      <c r="AB302" s="40" t="s">
        <v>24</v>
      </c>
      <c r="AC302" s="37">
        <v>20</v>
      </c>
      <c r="AD302" s="37">
        <v>77229</v>
      </c>
      <c r="AE302" s="38">
        <v>25.897007600999999</v>
      </c>
      <c r="AF302" s="38">
        <v>30.887163923999999</v>
      </c>
      <c r="AG302" s="39">
        <v>0.63382005200000002</v>
      </c>
      <c r="AH302" s="44" t="s">
        <v>24</v>
      </c>
      <c r="AI302" s="41">
        <v>61</v>
      </c>
      <c r="AJ302" s="41">
        <v>37987</v>
      </c>
      <c r="AK302" s="42">
        <v>160.58125148100001</v>
      </c>
      <c r="AL302" s="42">
        <v>196.462659358</v>
      </c>
      <c r="AM302" s="43">
        <v>1.061231952</v>
      </c>
    </row>
    <row r="303" spans="1:39" ht="15" customHeight="1">
      <c r="A303" s="36" t="s">
        <v>629</v>
      </c>
      <c r="B303" s="36" t="s">
        <v>630</v>
      </c>
      <c r="C303" s="37">
        <v>1689</v>
      </c>
      <c r="D303" s="37">
        <v>245346</v>
      </c>
      <c r="E303" s="38">
        <v>688.41554376299996</v>
      </c>
      <c r="F303" s="38">
        <v>552.31225772499999</v>
      </c>
      <c r="G303" s="39">
        <v>1.1090176410000001</v>
      </c>
      <c r="H303" s="40" t="s">
        <v>24</v>
      </c>
      <c r="I303" s="41">
        <v>168</v>
      </c>
      <c r="J303" s="41">
        <v>125093</v>
      </c>
      <c r="K303" s="42">
        <v>134.30008074</v>
      </c>
      <c r="L303" s="42">
        <v>108.707864417</v>
      </c>
      <c r="M303" s="43">
        <v>0.94440618700000001</v>
      </c>
      <c r="N303" s="44" t="s">
        <v>24</v>
      </c>
      <c r="O303" s="40" t="s">
        <v>24</v>
      </c>
      <c r="P303" s="37">
        <v>232</v>
      </c>
      <c r="Q303" s="37">
        <v>245346</v>
      </c>
      <c r="R303" s="38">
        <v>94.560335199999997</v>
      </c>
      <c r="S303" s="38">
        <v>75.121233817999993</v>
      </c>
      <c r="T303" s="39">
        <v>1.193018701</v>
      </c>
      <c r="U303" s="40" t="s">
        <v>24</v>
      </c>
      <c r="V303" s="41">
        <v>131</v>
      </c>
      <c r="W303" s="41">
        <v>245346</v>
      </c>
      <c r="X303" s="42">
        <v>53.393982375999997</v>
      </c>
      <c r="Y303" s="42">
        <v>41.066796965000002</v>
      </c>
      <c r="Z303" s="43">
        <v>0.92375394700000002</v>
      </c>
      <c r="AA303" s="44" t="s">
        <v>24</v>
      </c>
      <c r="AB303" s="40" t="s">
        <v>24</v>
      </c>
      <c r="AC303" s="37">
        <v>171</v>
      </c>
      <c r="AD303" s="37">
        <v>245346</v>
      </c>
      <c r="AE303" s="38">
        <v>69.697488445000005</v>
      </c>
      <c r="AF303" s="38">
        <v>59.047517145</v>
      </c>
      <c r="AG303" s="39">
        <v>1.211684585</v>
      </c>
      <c r="AH303" s="44" t="s">
        <v>24</v>
      </c>
      <c r="AI303" s="41">
        <v>358</v>
      </c>
      <c r="AJ303" s="41">
        <v>120253</v>
      </c>
      <c r="AK303" s="42">
        <v>297.70567054499998</v>
      </c>
      <c r="AL303" s="42">
        <v>249.52186263499999</v>
      </c>
      <c r="AM303" s="43">
        <v>1.3478417439999999</v>
      </c>
    </row>
    <row r="304" spans="1:39" ht="15" customHeight="1">
      <c r="A304" s="36" t="s">
        <v>631</v>
      </c>
      <c r="B304" s="36" t="s">
        <v>632</v>
      </c>
      <c r="C304" s="37">
        <v>1680</v>
      </c>
      <c r="D304" s="37">
        <v>255982</v>
      </c>
      <c r="E304" s="38">
        <v>656.29614582299996</v>
      </c>
      <c r="F304" s="38">
        <v>537.39858483399996</v>
      </c>
      <c r="G304" s="39">
        <v>1.0790716709999999</v>
      </c>
      <c r="H304" s="40" t="s">
        <v>24</v>
      </c>
      <c r="I304" s="41">
        <v>163</v>
      </c>
      <c r="J304" s="41">
        <v>131700</v>
      </c>
      <c r="K304" s="42">
        <v>123.766135156</v>
      </c>
      <c r="L304" s="42">
        <v>104.835025684</v>
      </c>
      <c r="M304" s="43">
        <v>0.91076066499999997</v>
      </c>
      <c r="N304" s="44" t="s">
        <v>24</v>
      </c>
      <c r="O304" s="40" t="s">
        <v>24</v>
      </c>
      <c r="P304" s="37">
        <v>246</v>
      </c>
      <c r="Q304" s="37">
        <v>255982</v>
      </c>
      <c r="R304" s="38">
        <v>96.100507066999995</v>
      </c>
      <c r="S304" s="38">
        <v>76.935250909999993</v>
      </c>
      <c r="T304" s="39">
        <v>1.2218275510000001</v>
      </c>
      <c r="U304" s="40" t="s">
        <v>24</v>
      </c>
      <c r="V304" s="41">
        <v>193</v>
      </c>
      <c r="W304" s="41">
        <v>255982</v>
      </c>
      <c r="X304" s="42">
        <v>75.395926275999997</v>
      </c>
      <c r="Y304" s="42">
        <v>60.117753125</v>
      </c>
      <c r="Z304" s="43">
        <v>1.352284957</v>
      </c>
      <c r="AA304" s="44" t="s">
        <v>24</v>
      </c>
      <c r="AB304" s="40" t="s">
        <v>24</v>
      </c>
      <c r="AC304" s="37">
        <v>129</v>
      </c>
      <c r="AD304" s="37">
        <v>255982</v>
      </c>
      <c r="AE304" s="38">
        <v>50.39416834</v>
      </c>
      <c r="AF304" s="38">
        <v>43.649143355</v>
      </c>
      <c r="AG304" s="39">
        <v>0.89570225299999995</v>
      </c>
      <c r="AH304" s="44" t="s">
        <v>24</v>
      </c>
      <c r="AI304" s="41">
        <v>299</v>
      </c>
      <c r="AJ304" s="41">
        <v>124282</v>
      </c>
      <c r="AK304" s="42">
        <v>240.58190244799999</v>
      </c>
      <c r="AL304" s="42">
        <v>207.472179135</v>
      </c>
      <c r="AM304" s="43">
        <v>1.120702053</v>
      </c>
    </row>
    <row r="305" spans="1:39" ht="15" customHeight="1">
      <c r="A305" s="36" t="s">
        <v>633</v>
      </c>
      <c r="B305" s="36" t="s">
        <v>634</v>
      </c>
      <c r="C305" s="37">
        <v>922</v>
      </c>
      <c r="D305" s="37">
        <v>149305</v>
      </c>
      <c r="E305" s="38">
        <v>617.52787917399996</v>
      </c>
      <c r="F305" s="38">
        <v>552.66168324</v>
      </c>
      <c r="G305" s="39">
        <v>1.109719272</v>
      </c>
      <c r="H305" s="40" t="s">
        <v>24</v>
      </c>
      <c r="I305" s="41">
        <v>108</v>
      </c>
      <c r="J305" s="41">
        <v>77014</v>
      </c>
      <c r="K305" s="42">
        <v>140.23424312500001</v>
      </c>
      <c r="L305" s="42">
        <v>121.985700072</v>
      </c>
      <c r="M305" s="43">
        <v>1.0597581920000001</v>
      </c>
      <c r="N305" s="44" t="s">
        <v>24</v>
      </c>
      <c r="O305" s="40" t="s">
        <v>24</v>
      </c>
      <c r="P305" s="37">
        <v>134</v>
      </c>
      <c r="Q305" s="37">
        <v>149305</v>
      </c>
      <c r="R305" s="38">
        <v>89.749171160000003</v>
      </c>
      <c r="S305" s="38">
        <v>78.511655157999996</v>
      </c>
      <c r="T305" s="39">
        <v>1.2468628129999999</v>
      </c>
      <c r="U305" s="40" t="s">
        <v>24</v>
      </c>
      <c r="V305" s="41">
        <v>72</v>
      </c>
      <c r="W305" s="41">
        <v>149305</v>
      </c>
      <c r="X305" s="42">
        <v>48.223435250000001</v>
      </c>
      <c r="Y305" s="42">
        <v>43.474124177999997</v>
      </c>
      <c r="Z305" s="43">
        <v>0.97790421400000005</v>
      </c>
      <c r="AA305" s="44" t="s">
        <v>24</v>
      </c>
      <c r="AB305" s="40" t="s">
        <v>24</v>
      </c>
      <c r="AC305" s="37">
        <v>75</v>
      </c>
      <c r="AD305" s="37">
        <v>149305</v>
      </c>
      <c r="AE305" s="38">
        <v>50.232745051999999</v>
      </c>
      <c r="AF305" s="38">
        <v>46.640830972000003</v>
      </c>
      <c r="AG305" s="39">
        <v>0.95709317900000002</v>
      </c>
      <c r="AH305" s="44" t="s">
        <v>24</v>
      </c>
      <c r="AI305" s="41">
        <v>210</v>
      </c>
      <c r="AJ305" s="41">
        <v>72291</v>
      </c>
      <c r="AK305" s="42">
        <v>290.49259243900002</v>
      </c>
      <c r="AL305" s="42">
        <v>266.41449695900002</v>
      </c>
      <c r="AM305" s="43">
        <v>1.4390906530000001</v>
      </c>
    </row>
    <row r="306" spans="1:39" ht="15" customHeight="1">
      <c r="A306" s="36" t="s">
        <v>635</v>
      </c>
      <c r="B306" s="36" t="s">
        <v>636</v>
      </c>
      <c r="C306" s="37">
        <v>1430</v>
      </c>
      <c r="D306" s="37">
        <v>248392</v>
      </c>
      <c r="E306" s="38">
        <v>575.70292118899999</v>
      </c>
      <c r="F306" s="38">
        <v>516.43866289599998</v>
      </c>
      <c r="G306" s="39">
        <v>1.0369851109999999</v>
      </c>
      <c r="H306" s="40" t="s">
        <v>24</v>
      </c>
      <c r="I306" s="41">
        <v>172</v>
      </c>
      <c r="J306" s="41">
        <v>126467</v>
      </c>
      <c r="K306" s="42">
        <v>136.00385871399999</v>
      </c>
      <c r="L306" s="42">
        <v>121.533095303</v>
      </c>
      <c r="M306" s="43">
        <v>1.0558261609999999</v>
      </c>
      <c r="N306" s="44" t="s">
        <v>24</v>
      </c>
      <c r="O306" s="40" t="s">
        <v>24</v>
      </c>
      <c r="P306" s="37">
        <v>195</v>
      </c>
      <c r="Q306" s="37">
        <v>248392</v>
      </c>
      <c r="R306" s="38">
        <v>78.504943799000003</v>
      </c>
      <c r="S306" s="38">
        <v>70.274601756999999</v>
      </c>
      <c r="T306" s="39">
        <v>1.116048151</v>
      </c>
      <c r="U306" s="40" t="s">
        <v>24</v>
      </c>
      <c r="V306" s="41">
        <v>100</v>
      </c>
      <c r="W306" s="41">
        <v>248392</v>
      </c>
      <c r="X306" s="42">
        <v>40.258945537999999</v>
      </c>
      <c r="Y306" s="42">
        <v>36.412492884999999</v>
      </c>
      <c r="Z306" s="43">
        <v>0.81906032399999995</v>
      </c>
      <c r="AA306" s="44" t="s">
        <v>24</v>
      </c>
      <c r="AB306" s="40" t="s">
        <v>24</v>
      </c>
      <c r="AC306" s="37">
        <v>119</v>
      </c>
      <c r="AD306" s="37">
        <v>248392</v>
      </c>
      <c r="AE306" s="38">
        <v>47.908145189999999</v>
      </c>
      <c r="AF306" s="38">
        <v>43.804565085999997</v>
      </c>
      <c r="AG306" s="39">
        <v>0.89889158499999999</v>
      </c>
      <c r="AH306" s="44" t="s">
        <v>24</v>
      </c>
      <c r="AI306" s="41">
        <v>297</v>
      </c>
      <c r="AJ306" s="41">
        <v>121925</v>
      </c>
      <c r="AK306" s="42">
        <v>243.59237236000001</v>
      </c>
      <c r="AL306" s="42">
        <v>231.68504455600001</v>
      </c>
      <c r="AM306" s="43">
        <v>1.2514926390000001</v>
      </c>
    </row>
    <row r="307" spans="1:39" ht="15" customHeight="1">
      <c r="A307" s="36" t="s">
        <v>637</v>
      </c>
      <c r="B307" s="36" t="s">
        <v>638</v>
      </c>
      <c r="C307" s="37">
        <v>461</v>
      </c>
      <c r="D307" s="37">
        <v>71068</v>
      </c>
      <c r="E307" s="38">
        <v>648.67450892099998</v>
      </c>
      <c r="F307" s="38">
        <v>575.85395774200003</v>
      </c>
      <c r="G307" s="39">
        <v>1.1562882940000001</v>
      </c>
      <c r="H307" s="40" t="s">
        <v>24</v>
      </c>
      <c r="I307" s="41">
        <v>50</v>
      </c>
      <c r="J307" s="41">
        <v>35489</v>
      </c>
      <c r="K307" s="42">
        <v>140.88872608400001</v>
      </c>
      <c r="L307" s="42">
        <v>122.962693664</v>
      </c>
      <c r="M307" s="43">
        <v>1.068245884</v>
      </c>
      <c r="N307" s="44" t="s">
        <v>24</v>
      </c>
      <c r="O307" s="40" t="s">
        <v>24</v>
      </c>
      <c r="P307" s="37">
        <v>62</v>
      </c>
      <c r="Q307" s="37">
        <v>71068</v>
      </c>
      <c r="R307" s="38">
        <v>87.240389485999998</v>
      </c>
      <c r="S307" s="38">
        <v>77.099807534999997</v>
      </c>
      <c r="T307" s="39">
        <v>1.224440915</v>
      </c>
      <c r="U307" s="40" t="s">
        <v>24</v>
      </c>
      <c r="V307" s="41">
        <v>42</v>
      </c>
      <c r="W307" s="41">
        <v>71068</v>
      </c>
      <c r="X307" s="42">
        <v>59.098328361999997</v>
      </c>
      <c r="Y307" s="42">
        <v>53.164979672999998</v>
      </c>
      <c r="Z307" s="43">
        <v>1.1958897079999999</v>
      </c>
      <c r="AA307" s="44" t="s">
        <v>24</v>
      </c>
      <c r="AB307" s="40" t="s">
        <v>24</v>
      </c>
      <c r="AC307" s="37">
        <v>45</v>
      </c>
      <c r="AD307" s="37">
        <v>71068</v>
      </c>
      <c r="AE307" s="38">
        <v>63.319637530000001</v>
      </c>
      <c r="AF307" s="38">
        <v>56.451338194999998</v>
      </c>
      <c r="AG307" s="39">
        <v>1.1584096939999999</v>
      </c>
      <c r="AH307" s="44" t="s">
        <v>24</v>
      </c>
      <c r="AI307" s="41">
        <v>92</v>
      </c>
      <c r="AJ307" s="41">
        <v>35579</v>
      </c>
      <c r="AK307" s="42">
        <v>258.57949914300002</v>
      </c>
      <c r="AL307" s="42">
        <v>223.772002899</v>
      </c>
      <c r="AM307" s="43">
        <v>1.2087487779999999</v>
      </c>
    </row>
    <row r="308" spans="1:39" ht="15" customHeight="1">
      <c r="A308" s="36" t="s">
        <v>639</v>
      </c>
      <c r="B308" s="36" t="s">
        <v>640</v>
      </c>
      <c r="C308" s="37">
        <v>2346</v>
      </c>
      <c r="D308" s="37">
        <v>403879</v>
      </c>
      <c r="E308" s="38">
        <v>580.86704186199995</v>
      </c>
      <c r="F308" s="38">
        <v>505.37836530999999</v>
      </c>
      <c r="G308" s="39">
        <v>1.0147765419999999</v>
      </c>
      <c r="H308" s="40" t="s">
        <v>24</v>
      </c>
      <c r="I308" s="41">
        <v>260</v>
      </c>
      <c r="J308" s="41">
        <v>207018</v>
      </c>
      <c r="K308" s="42">
        <v>125.592943609</v>
      </c>
      <c r="L308" s="42">
        <v>110.751206654</v>
      </c>
      <c r="M308" s="43">
        <v>0.96215784699999995</v>
      </c>
      <c r="N308" s="44" t="s">
        <v>24</v>
      </c>
      <c r="O308" s="40" t="s">
        <v>24</v>
      </c>
      <c r="P308" s="37">
        <v>339</v>
      </c>
      <c r="Q308" s="37">
        <v>403879</v>
      </c>
      <c r="R308" s="38">
        <v>83.936030345999995</v>
      </c>
      <c r="S308" s="38">
        <v>70.217415525999996</v>
      </c>
      <c r="T308" s="39">
        <v>1.1151399630000001</v>
      </c>
      <c r="U308" s="40" t="s">
        <v>24</v>
      </c>
      <c r="V308" s="41">
        <v>231</v>
      </c>
      <c r="W308" s="41">
        <v>403879</v>
      </c>
      <c r="X308" s="42">
        <v>57.195348111999998</v>
      </c>
      <c r="Y308" s="42">
        <v>48.506050442999999</v>
      </c>
      <c r="Z308" s="43">
        <v>1.0910920470000001</v>
      </c>
      <c r="AA308" s="44" t="s">
        <v>24</v>
      </c>
      <c r="AB308" s="40" t="s">
        <v>24</v>
      </c>
      <c r="AC308" s="37">
        <v>199</v>
      </c>
      <c r="AD308" s="37">
        <v>403879</v>
      </c>
      <c r="AE308" s="38">
        <v>49.272183005000002</v>
      </c>
      <c r="AF308" s="38">
        <v>46.295751762000002</v>
      </c>
      <c r="AG308" s="39">
        <v>0.95001198099999995</v>
      </c>
      <c r="AH308" s="44" t="s">
        <v>24</v>
      </c>
      <c r="AI308" s="41">
        <v>439</v>
      </c>
      <c r="AJ308" s="41">
        <v>196861</v>
      </c>
      <c r="AK308" s="42">
        <v>222.99998476100001</v>
      </c>
      <c r="AL308" s="42">
        <v>206.82132345700001</v>
      </c>
      <c r="AM308" s="43">
        <v>1.117186327</v>
      </c>
    </row>
    <row r="309" spans="1:39" ht="15" customHeight="1">
      <c r="A309" s="36" t="s">
        <v>641</v>
      </c>
      <c r="B309" s="36" t="s">
        <v>642</v>
      </c>
      <c r="C309" s="37">
        <v>677</v>
      </c>
      <c r="D309" s="37">
        <v>113440</v>
      </c>
      <c r="E309" s="38">
        <v>596.79125528899999</v>
      </c>
      <c r="F309" s="38">
        <v>477.47460989299998</v>
      </c>
      <c r="G309" s="39">
        <v>0.95874708200000003</v>
      </c>
      <c r="H309" s="40" t="s">
        <v>24</v>
      </c>
      <c r="I309" s="41">
        <v>68</v>
      </c>
      <c r="J309" s="41">
        <v>56566</v>
      </c>
      <c r="K309" s="42">
        <v>120.21355584600001</v>
      </c>
      <c r="L309" s="42">
        <v>95.492409812999995</v>
      </c>
      <c r="M309" s="43">
        <v>0.82959612100000002</v>
      </c>
      <c r="N309" s="44" t="s">
        <v>24</v>
      </c>
      <c r="O309" s="40" t="s">
        <v>24</v>
      </c>
      <c r="P309" s="37">
        <v>92</v>
      </c>
      <c r="Q309" s="37">
        <v>113440</v>
      </c>
      <c r="R309" s="38">
        <v>81.100141043999997</v>
      </c>
      <c r="S309" s="38">
        <v>64.578888630999998</v>
      </c>
      <c r="T309" s="39">
        <v>1.025593137</v>
      </c>
      <c r="U309" s="40" t="s">
        <v>24</v>
      </c>
      <c r="V309" s="41">
        <v>67</v>
      </c>
      <c r="W309" s="41">
        <v>113440</v>
      </c>
      <c r="X309" s="42">
        <v>59.062059238000003</v>
      </c>
      <c r="Y309" s="42">
        <v>45.128886962999999</v>
      </c>
      <c r="Z309" s="43">
        <v>1.015126344</v>
      </c>
      <c r="AA309" s="44" t="s">
        <v>24</v>
      </c>
      <c r="AB309" s="40" t="s">
        <v>24</v>
      </c>
      <c r="AC309" s="37">
        <v>52</v>
      </c>
      <c r="AD309" s="37">
        <v>113440</v>
      </c>
      <c r="AE309" s="38">
        <v>45.839210155000004</v>
      </c>
      <c r="AF309" s="38">
        <v>40.598306502</v>
      </c>
      <c r="AG309" s="39">
        <v>0.83309755500000005</v>
      </c>
      <c r="AH309" s="44" t="s">
        <v>24</v>
      </c>
      <c r="AI309" s="41">
        <v>118</v>
      </c>
      <c r="AJ309" s="41">
        <v>56874</v>
      </c>
      <c r="AK309" s="42">
        <v>207.47617540499999</v>
      </c>
      <c r="AL309" s="42">
        <v>157.02588768199999</v>
      </c>
      <c r="AM309" s="43">
        <v>0.84820642199999996</v>
      </c>
    </row>
    <row r="310" spans="1:39" ht="15" customHeight="1">
      <c r="A310" s="36" t="s">
        <v>643</v>
      </c>
      <c r="B310" s="36" t="s">
        <v>644</v>
      </c>
      <c r="C310" s="37">
        <v>1176</v>
      </c>
      <c r="D310" s="37">
        <v>188707</v>
      </c>
      <c r="E310" s="38">
        <v>623.18832899699999</v>
      </c>
      <c r="F310" s="38">
        <v>492.28207490300002</v>
      </c>
      <c r="G310" s="39">
        <v>0.98847979200000002</v>
      </c>
      <c r="H310" s="40" t="s">
        <v>24</v>
      </c>
      <c r="I310" s="41">
        <v>97</v>
      </c>
      <c r="J310" s="41">
        <v>92391</v>
      </c>
      <c r="K310" s="42">
        <v>104.988581139</v>
      </c>
      <c r="L310" s="42">
        <v>85.181568842999994</v>
      </c>
      <c r="M310" s="43">
        <v>0.74002006300000001</v>
      </c>
      <c r="N310" s="44" t="s">
        <v>24</v>
      </c>
      <c r="O310" s="40" t="s">
        <v>24</v>
      </c>
      <c r="P310" s="37">
        <v>168</v>
      </c>
      <c r="Q310" s="37">
        <v>188707</v>
      </c>
      <c r="R310" s="38">
        <v>89.026904142000006</v>
      </c>
      <c r="S310" s="38">
        <v>70.577057644999996</v>
      </c>
      <c r="T310" s="39">
        <v>1.1208515269999999</v>
      </c>
      <c r="U310" s="40" t="s">
        <v>24</v>
      </c>
      <c r="V310" s="41">
        <v>136</v>
      </c>
      <c r="W310" s="41">
        <v>188707</v>
      </c>
      <c r="X310" s="42">
        <v>72.069398590999995</v>
      </c>
      <c r="Y310" s="42">
        <v>56.257827474000003</v>
      </c>
      <c r="Z310" s="43">
        <v>1.265460032</v>
      </c>
      <c r="AA310" s="44" t="s">
        <v>24</v>
      </c>
      <c r="AB310" s="40" t="s">
        <v>24</v>
      </c>
      <c r="AC310" s="37">
        <v>81</v>
      </c>
      <c r="AD310" s="37">
        <v>188707</v>
      </c>
      <c r="AE310" s="38">
        <v>42.923685925999997</v>
      </c>
      <c r="AF310" s="38">
        <v>35.150926992999999</v>
      </c>
      <c r="AG310" s="39">
        <v>0.72131460300000005</v>
      </c>
      <c r="AH310" s="44" t="s">
        <v>24</v>
      </c>
      <c r="AI310" s="41">
        <v>248</v>
      </c>
      <c r="AJ310" s="41">
        <v>96316</v>
      </c>
      <c r="AK310" s="42">
        <v>257.48577598700001</v>
      </c>
      <c r="AL310" s="42">
        <v>195.32764832800001</v>
      </c>
      <c r="AM310" s="43">
        <v>1.0551009650000001</v>
      </c>
    </row>
    <row r="311" spans="1:39" ht="15" customHeight="1">
      <c r="A311" s="36" t="s">
        <v>645</v>
      </c>
      <c r="B311" s="36" t="s">
        <v>646</v>
      </c>
      <c r="C311" s="37">
        <v>334</v>
      </c>
      <c r="D311" s="37">
        <v>57330</v>
      </c>
      <c r="E311" s="38">
        <v>582.59201116300005</v>
      </c>
      <c r="F311" s="38">
        <v>553.18842819500003</v>
      </c>
      <c r="G311" s="39">
        <v>1.1107769510000001</v>
      </c>
      <c r="H311" s="40" t="s">
        <v>24</v>
      </c>
      <c r="I311" s="41">
        <v>36</v>
      </c>
      <c r="J311" s="41">
        <v>27046</v>
      </c>
      <c r="K311" s="42">
        <v>133.10655919499999</v>
      </c>
      <c r="L311" s="42">
        <v>114.72979238000001</v>
      </c>
      <c r="M311" s="43">
        <v>0.99672205300000005</v>
      </c>
      <c r="N311" s="44" t="s">
        <v>24</v>
      </c>
      <c r="O311" s="40" t="s">
        <v>24</v>
      </c>
      <c r="P311" s="37">
        <v>54</v>
      </c>
      <c r="Q311" s="37">
        <v>57330</v>
      </c>
      <c r="R311" s="38">
        <v>94.191522762999995</v>
      </c>
      <c r="S311" s="38">
        <v>87.262047318</v>
      </c>
      <c r="T311" s="39">
        <v>1.385829932</v>
      </c>
      <c r="U311" s="40" t="s">
        <v>24</v>
      </c>
      <c r="V311" s="41">
        <v>42</v>
      </c>
      <c r="W311" s="41">
        <v>57330</v>
      </c>
      <c r="X311" s="42">
        <v>73.260073259999999</v>
      </c>
      <c r="Y311" s="42">
        <v>71.639518831000004</v>
      </c>
      <c r="Z311" s="43">
        <v>1.61145483</v>
      </c>
      <c r="AA311" s="44" t="s">
        <v>24</v>
      </c>
      <c r="AB311" s="40" t="s">
        <v>24</v>
      </c>
      <c r="AC311" s="37" t="s">
        <v>502</v>
      </c>
      <c r="AD311" s="37" t="s">
        <v>502</v>
      </c>
      <c r="AE311" s="37" t="s">
        <v>502</v>
      </c>
      <c r="AF311" s="37" t="s">
        <v>502</v>
      </c>
      <c r="AG311" s="37" t="s">
        <v>502</v>
      </c>
      <c r="AH311" s="44" t="s">
        <v>24</v>
      </c>
      <c r="AI311" s="41">
        <v>62</v>
      </c>
      <c r="AJ311" s="41">
        <v>30284</v>
      </c>
      <c r="AK311" s="42">
        <v>204.728569542</v>
      </c>
      <c r="AL311" s="42">
        <v>211.04580811299999</v>
      </c>
      <c r="AM311" s="43">
        <v>1.140005717</v>
      </c>
    </row>
    <row r="312" spans="1:39" ht="15" customHeight="1">
      <c r="A312" s="36" t="s">
        <v>647</v>
      </c>
      <c r="B312" s="36" t="s">
        <v>648</v>
      </c>
      <c r="C312" s="37">
        <v>519</v>
      </c>
      <c r="D312" s="37">
        <v>89661</v>
      </c>
      <c r="E312" s="38">
        <v>578.84699033000004</v>
      </c>
      <c r="F312" s="38">
        <v>484.11986811600002</v>
      </c>
      <c r="G312" s="39">
        <v>0.97209045599999999</v>
      </c>
      <c r="H312" s="40" t="s">
        <v>24</v>
      </c>
      <c r="I312" s="41">
        <v>48</v>
      </c>
      <c r="J312" s="41">
        <v>43569</v>
      </c>
      <c r="K312" s="42">
        <v>110.17007505300001</v>
      </c>
      <c r="L312" s="42">
        <v>88.995484562000001</v>
      </c>
      <c r="M312" s="43">
        <v>0.77315368799999995</v>
      </c>
      <c r="N312" s="44" t="s">
        <v>24</v>
      </c>
      <c r="O312" s="40" t="s">
        <v>24</v>
      </c>
      <c r="P312" s="37">
        <v>66</v>
      </c>
      <c r="Q312" s="37">
        <v>89661</v>
      </c>
      <c r="R312" s="38">
        <v>73.610599926000006</v>
      </c>
      <c r="S312" s="38">
        <v>61.935003897000001</v>
      </c>
      <c r="T312" s="39">
        <v>0.98360495699999995</v>
      </c>
      <c r="U312" s="40" t="s">
        <v>24</v>
      </c>
      <c r="V312" s="41">
        <v>60</v>
      </c>
      <c r="W312" s="41">
        <v>89661</v>
      </c>
      <c r="X312" s="42">
        <v>66.918727206</v>
      </c>
      <c r="Y312" s="42">
        <v>56.124907108999999</v>
      </c>
      <c r="Z312" s="43">
        <v>1.2624701300000001</v>
      </c>
      <c r="AA312" s="44" t="s">
        <v>24</v>
      </c>
      <c r="AB312" s="40" t="s">
        <v>24</v>
      </c>
      <c r="AC312" s="37">
        <v>43</v>
      </c>
      <c r="AD312" s="37">
        <v>89661</v>
      </c>
      <c r="AE312" s="38">
        <v>47.958421164000001</v>
      </c>
      <c r="AF312" s="38">
        <v>41.966739236999999</v>
      </c>
      <c r="AG312" s="39">
        <v>0.861178479</v>
      </c>
      <c r="AH312" s="44" t="s">
        <v>24</v>
      </c>
      <c r="AI312" s="41">
        <v>92</v>
      </c>
      <c r="AJ312" s="41">
        <v>46092</v>
      </c>
      <c r="AK312" s="42">
        <v>199.600798403</v>
      </c>
      <c r="AL312" s="42">
        <v>157.232673691</v>
      </c>
      <c r="AM312" s="43">
        <v>0.84932341700000002</v>
      </c>
    </row>
    <row r="313" spans="1:39" ht="15" customHeight="1">
      <c r="A313" s="36" t="s">
        <v>649</v>
      </c>
      <c r="B313" s="36" t="s">
        <v>650</v>
      </c>
      <c r="C313" s="37">
        <v>275</v>
      </c>
      <c r="D313" s="37">
        <v>33816</v>
      </c>
      <c r="E313" s="38">
        <v>813.22450910800001</v>
      </c>
      <c r="F313" s="38">
        <v>518.58651654300002</v>
      </c>
      <c r="G313" s="39">
        <v>1.0412979019999999</v>
      </c>
      <c r="H313" s="40" t="s">
        <v>24</v>
      </c>
      <c r="I313" s="41">
        <v>33</v>
      </c>
      <c r="J313" s="41">
        <v>16419</v>
      </c>
      <c r="K313" s="42">
        <v>200.98666179400001</v>
      </c>
      <c r="L313" s="42">
        <v>126.439326194</v>
      </c>
      <c r="M313" s="43">
        <v>1.0984493399999999</v>
      </c>
      <c r="N313" s="44" t="s">
        <v>24</v>
      </c>
      <c r="O313" s="40" t="s">
        <v>24</v>
      </c>
      <c r="P313" s="37">
        <v>29</v>
      </c>
      <c r="Q313" s="37">
        <v>33816</v>
      </c>
      <c r="R313" s="38">
        <v>85.758220960000003</v>
      </c>
      <c r="S313" s="38">
        <v>50.796107665000001</v>
      </c>
      <c r="T313" s="39">
        <v>0.80670541900000003</v>
      </c>
      <c r="U313" s="40" t="s">
        <v>24</v>
      </c>
      <c r="V313" s="41" t="s">
        <v>502</v>
      </c>
      <c r="W313" s="41" t="s">
        <v>502</v>
      </c>
      <c r="X313" s="41" t="s">
        <v>502</v>
      </c>
      <c r="Y313" s="41" t="s">
        <v>502</v>
      </c>
      <c r="Z313" s="41" t="s">
        <v>502</v>
      </c>
      <c r="AA313" s="44" t="s">
        <v>24</v>
      </c>
      <c r="AB313" s="40" t="s">
        <v>24</v>
      </c>
      <c r="AC313" s="37" t="s">
        <v>502</v>
      </c>
      <c r="AD313" s="37" t="s">
        <v>502</v>
      </c>
      <c r="AE313" s="37" t="s">
        <v>502</v>
      </c>
      <c r="AF313" s="37" t="s">
        <v>502</v>
      </c>
      <c r="AG313" s="37" t="s">
        <v>502</v>
      </c>
      <c r="AH313" s="44" t="s">
        <v>24</v>
      </c>
      <c r="AI313" s="41">
        <v>73</v>
      </c>
      <c r="AJ313" s="41">
        <v>17397</v>
      </c>
      <c r="AK313" s="42">
        <v>419.612576881</v>
      </c>
      <c r="AL313" s="42">
        <v>226.39279746700001</v>
      </c>
      <c r="AM313" s="43">
        <v>1.222905519</v>
      </c>
    </row>
    <row r="314" spans="1:39" ht="15" customHeight="1">
      <c r="A314" s="36" t="s">
        <v>651</v>
      </c>
      <c r="B314" s="36" t="s">
        <v>652</v>
      </c>
      <c r="C314" s="37">
        <v>1666</v>
      </c>
      <c r="D314" s="37">
        <v>246444</v>
      </c>
      <c r="E314" s="38">
        <v>676.01564655699997</v>
      </c>
      <c r="F314" s="38">
        <v>534.94339329399997</v>
      </c>
      <c r="G314" s="39">
        <v>1.0741417600000001</v>
      </c>
      <c r="H314" s="40" t="s">
        <v>24</v>
      </c>
      <c r="I314" s="41">
        <v>161</v>
      </c>
      <c r="J314" s="41">
        <v>125662</v>
      </c>
      <c r="K314" s="42">
        <v>128.12146870199999</v>
      </c>
      <c r="L314" s="42">
        <v>104.35811553800001</v>
      </c>
      <c r="M314" s="43">
        <v>0.906617479</v>
      </c>
      <c r="N314" s="44" t="s">
        <v>24</v>
      </c>
      <c r="O314" s="40" t="s">
        <v>24</v>
      </c>
      <c r="P314" s="37">
        <v>288</v>
      </c>
      <c r="Q314" s="37">
        <v>246444</v>
      </c>
      <c r="R314" s="38">
        <v>116.862248624</v>
      </c>
      <c r="S314" s="38">
        <v>90.583354825000001</v>
      </c>
      <c r="T314" s="39">
        <v>1.4385764299999999</v>
      </c>
      <c r="U314" s="40" t="s">
        <v>24</v>
      </c>
      <c r="V314" s="41">
        <v>159</v>
      </c>
      <c r="W314" s="41">
        <v>246444</v>
      </c>
      <c r="X314" s="42">
        <v>64.517699761000003</v>
      </c>
      <c r="Y314" s="42">
        <v>49.029410028999997</v>
      </c>
      <c r="Z314" s="43">
        <v>1.1028644649999999</v>
      </c>
      <c r="AA314" s="44" t="s">
        <v>24</v>
      </c>
      <c r="AB314" s="40" t="s">
        <v>24</v>
      </c>
      <c r="AC314" s="37">
        <v>151</v>
      </c>
      <c r="AD314" s="37">
        <v>246444</v>
      </c>
      <c r="AE314" s="38">
        <v>61.271526188999999</v>
      </c>
      <c r="AF314" s="38">
        <v>53.280390863000001</v>
      </c>
      <c r="AG314" s="39">
        <v>1.093340269</v>
      </c>
      <c r="AH314" s="44" t="s">
        <v>24</v>
      </c>
      <c r="AI314" s="41">
        <v>285</v>
      </c>
      <c r="AJ314" s="41">
        <v>120782</v>
      </c>
      <c r="AK314" s="42">
        <v>235.96231226500001</v>
      </c>
      <c r="AL314" s="42">
        <v>185.89536324299999</v>
      </c>
      <c r="AM314" s="43">
        <v>1.0041506099999999</v>
      </c>
    </row>
    <row r="315" spans="1:39" ht="15" customHeight="1">
      <c r="A315" s="36" t="s">
        <v>653</v>
      </c>
      <c r="B315" s="36" t="s">
        <v>654</v>
      </c>
      <c r="C315" s="37">
        <v>1394</v>
      </c>
      <c r="D315" s="37">
        <v>218184</v>
      </c>
      <c r="E315" s="38">
        <v>638.91027756400001</v>
      </c>
      <c r="F315" s="38">
        <v>513.06351133199996</v>
      </c>
      <c r="G315" s="39">
        <v>1.030207962</v>
      </c>
      <c r="H315" s="40" t="s">
        <v>24</v>
      </c>
      <c r="I315" s="41">
        <v>120</v>
      </c>
      <c r="J315" s="41">
        <v>109986</v>
      </c>
      <c r="K315" s="42">
        <v>109.10479515599999</v>
      </c>
      <c r="L315" s="42">
        <v>89.028251596000004</v>
      </c>
      <c r="M315" s="43">
        <v>0.77343835299999997</v>
      </c>
      <c r="N315" s="44" t="s">
        <v>24</v>
      </c>
      <c r="O315" s="40" t="s">
        <v>24</v>
      </c>
      <c r="P315" s="37">
        <v>226</v>
      </c>
      <c r="Q315" s="37">
        <v>218184</v>
      </c>
      <c r="R315" s="38">
        <v>103.58229751</v>
      </c>
      <c r="S315" s="38">
        <v>81.811343665999999</v>
      </c>
      <c r="T315" s="39">
        <v>1.299265973</v>
      </c>
      <c r="U315" s="40" t="s">
        <v>24</v>
      </c>
      <c r="V315" s="41">
        <v>110</v>
      </c>
      <c r="W315" s="41">
        <v>218184</v>
      </c>
      <c r="X315" s="42">
        <v>50.416162505000003</v>
      </c>
      <c r="Y315" s="42">
        <v>39.503693587000001</v>
      </c>
      <c r="Z315" s="43">
        <v>0.88859359800000004</v>
      </c>
      <c r="AA315" s="44" t="s">
        <v>24</v>
      </c>
      <c r="AB315" s="40" t="s">
        <v>24</v>
      </c>
      <c r="AC315" s="37">
        <v>137</v>
      </c>
      <c r="AD315" s="37">
        <v>218184</v>
      </c>
      <c r="AE315" s="38">
        <v>62.791038755999999</v>
      </c>
      <c r="AF315" s="38">
        <v>53.391376416</v>
      </c>
      <c r="AG315" s="39">
        <v>1.095617748</v>
      </c>
      <c r="AH315" s="44" t="s">
        <v>24</v>
      </c>
      <c r="AI315" s="41">
        <v>263</v>
      </c>
      <c r="AJ315" s="41">
        <v>108198</v>
      </c>
      <c r="AK315" s="42">
        <v>243.07288489600001</v>
      </c>
      <c r="AL315" s="42">
        <v>193.539748358</v>
      </c>
      <c r="AM315" s="43">
        <v>1.04544327</v>
      </c>
    </row>
    <row r="316" spans="1:39" ht="15" customHeight="1">
      <c r="A316" s="36" t="s">
        <v>655</v>
      </c>
      <c r="B316" s="36" t="s">
        <v>656</v>
      </c>
      <c r="C316" s="37">
        <v>522</v>
      </c>
      <c r="D316" s="37">
        <v>95549</v>
      </c>
      <c r="E316" s="38">
        <v>546.316549624</v>
      </c>
      <c r="F316" s="38">
        <v>521.32350882499998</v>
      </c>
      <c r="G316" s="39">
        <v>1.046793657</v>
      </c>
      <c r="H316" s="40" t="s">
        <v>24</v>
      </c>
      <c r="I316" s="41">
        <v>42</v>
      </c>
      <c r="J316" s="41">
        <v>45657</v>
      </c>
      <c r="K316" s="42">
        <v>91.990275314000002</v>
      </c>
      <c r="L316" s="42">
        <v>82.454153164000004</v>
      </c>
      <c r="M316" s="43">
        <v>0.71632547300000005</v>
      </c>
      <c r="N316" s="44" t="s">
        <v>24</v>
      </c>
      <c r="O316" s="40" t="s">
        <v>24</v>
      </c>
      <c r="P316" s="37">
        <v>79</v>
      </c>
      <c r="Q316" s="37">
        <v>95549</v>
      </c>
      <c r="R316" s="38">
        <v>82.680090843000002</v>
      </c>
      <c r="S316" s="38">
        <v>82.384359126000007</v>
      </c>
      <c r="T316" s="39">
        <v>1.3083661719999999</v>
      </c>
      <c r="U316" s="40" t="s">
        <v>24</v>
      </c>
      <c r="V316" s="41">
        <v>57</v>
      </c>
      <c r="W316" s="41">
        <v>95549</v>
      </c>
      <c r="X316" s="42">
        <v>59.655255419</v>
      </c>
      <c r="Y316" s="42">
        <v>58.718529308999997</v>
      </c>
      <c r="Z316" s="43">
        <v>1.320810904</v>
      </c>
      <c r="AA316" s="44" t="s">
        <v>24</v>
      </c>
      <c r="AB316" s="40" t="s">
        <v>24</v>
      </c>
      <c r="AC316" s="37">
        <v>45</v>
      </c>
      <c r="AD316" s="37">
        <v>95549</v>
      </c>
      <c r="AE316" s="38">
        <v>47.096254278000004</v>
      </c>
      <c r="AF316" s="38">
        <v>43.045367869000003</v>
      </c>
      <c r="AG316" s="39">
        <v>0.88331247800000001</v>
      </c>
      <c r="AH316" s="44" t="s">
        <v>24</v>
      </c>
      <c r="AI316" s="41">
        <v>98</v>
      </c>
      <c r="AJ316" s="41">
        <v>49892</v>
      </c>
      <c r="AK316" s="42">
        <v>196.424276437</v>
      </c>
      <c r="AL316" s="42">
        <v>181.59389808700001</v>
      </c>
      <c r="AM316" s="43">
        <v>0.98091539400000005</v>
      </c>
    </row>
    <row r="317" spans="1:39" ht="15" customHeight="1">
      <c r="A317" s="36" t="s">
        <v>657</v>
      </c>
      <c r="B317" s="36" t="s">
        <v>658</v>
      </c>
      <c r="C317" s="37">
        <v>421</v>
      </c>
      <c r="D317" s="37">
        <v>113513</v>
      </c>
      <c r="E317" s="38">
        <v>370.882630183</v>
      </c>
      <c r="F317" s="38">
        <v>491.37447688600002</v>
      </c>
      <c r="G317" s="39">
        <v>0.986657377</v>
      </c>
      <c r="H317" s="40" t="s">
        <v>24</v>
      </c>
      <c r="I317" s="41">
        <v>49</v>
      </c>
      <c r="J317" s="41">
        <v>51772</v>
      </c>
      <c r="K317" s="42">
        <v>94.645754461999999</v>
      </c>
      <c r="L317" s="42">
        <v>108.81220849100001</v>
      </c>
      <c r="M317" s="43">
        <v>0.94531268300000004</v>
      </c>
      <c r="N317" s="44" t="s">
        <v>24</v>
      </c>
      <c r="O317" s="40" t="s">
        <v>24</v>
      </c>
      <c r="P317" s="37">
        <v>55</v>
      </c>
      <c r="Q317" s="37">
        <v>113513</v>
      </c>
      <c r="R317" s="38">
        <v>48.452600142999998</v>
      </c>
      <c r="S317" s="38">
        <v>74.252869531000002</v>
      </c>
      <c r="T317" s="39">
        <v>1.1792279960000001</v>
      </c>
      <c r="U317" s="40" t="s">
        <v>24</v>
      </c>
      <c r="V317" s="41">
        <v>42</v>
      </c>
      <c r="W317" s="41">
        <v>113513</v>
      </c>
      <c r="X317" s="42">
        <v>37.000167382000001</v>
      </c>
      <c r="Y317" s="42">
        <v>55.620170594000001</v>
      </c>
      <c r="Z317" s="43">
        <v>1.251116618</v>
      </c>
      <c r="AA317" s="44" t="s">
        <v>24</v>
      </c>
      <c r="AB317" s="40" t="s">
        <v>24</v>
      </c>
      <c r="AC317" s="37">
        <v>50</v>
      </c>
      <c r="AD317" s="37">
        <v>113513</v>
      </c>
      <c r="AE317" s="38">
        <v>44.047818311999997</v>
      </c>
      <c r="AF317" s="38">
        <v>49.608674438999998</v>
      </c>
      <c r="AG317" s="39">
        <v>1.017994812</v>
      </c>
      <c r="AH317" s="44" t="s">
        <v>24</v>
      </c>
      <c r="AI317" s="41">
        <v>57</v>
      </c>
      <c r="AJ317" s="41">
        <v>61741</v>
      </c>
      <c r="AK317" s="42">
        <v>92.321148022000003</v>
      </c>
      <c r="AL317" s="42">
        <v>139.20630731099999</v>
      </c>
      <c r="AM317" s="43">
        <v>0.75195042999999995</v>
      </c>
    </row>
    <row r="318" spans="1:39" ht="15" customHeight="1">
      <c r="A318" s="36" t="s">
        <v>659</v>
      </c>
      <c r="B318" s="36" t="s">
        <v>660</v>
      </c>
      <c r="C318" s="37">
        <v>927</v>
      </c>
      <c r="D318" s="37">
        <v>265634</v>
      </c>
      <c r="E318" s="38">
        <v>348.97641115200003</v>
      </c>
      <c r="F318" s="38">
        <v>491.425776251</v>
      </c>
      <c r="G318" s="39">
        <v>0.98676038399999999</v>
      </c>
      <c r="H318" s="40" t="s">
        <v>24</v>
      </c>
      <c r="I318" s="41">
        <v>110</v>
      </c>
      <c r="J318" s="41">
        <v>128588</v>
      </c>
      <c r="K318" s="42">
        <v>85.544529815999994</v>
      </c>
      <c r="L318" s="42">
        <v>91.583229084999999</v>
      </c>
      <c r="M318" s="43">
        <v>0.79563487600000005</v>
      </c>
      <c r="N318" s="44" t="s">
        <v>24</v>
      </c>
      <c r="O318" s="40" t="s">
        <v>24</v>
      </c>
      <c r="P318" s="37">
        <v>113</v>
      </c>
      <c r="Q318" s="37">
        <v>265634</v>
      </c>
      <c r="R318" s="38">
        <v>42.539735124000003</v>
      </c>
      <c r="S318" s="38">
        <v>66.935702288000002</v>
      </c>
      <c r="T318" s="39">
        <v>1.063022272</v>
      </c>
      <c r="U318" s="40" t="s">
        <v>24</v>
      </c>
      <c r="V318" s="41">
        <v>89</v>
      </c>
      <c r="W318" s="41">
        <v>265634</v>
      </c>
      <c r="X318" s="42">
        <v>33.504747133000002</v>
      </c>
      <c r="Y318" s="42">
        <v>56.464632547000001</v>
      </c>
      <c r="Z318" s="43">
        <v>1.2701118920000001</v>
      </c>
      <c r="AA318" s="44" t="s">
        <v>24</v>
      </c>
      <c r="AB318" s="40" t="s">
        <v>24</v>
      </c>
      <c r="AC318" s="37">
        <v>69</v>
      </c>
      <c r="AD318" s="37">
        <v>265634</v>
      </c>
      <c r="AE318" s="38">
        <v>25.975590474000001</v>
      </c>
      <c r="AF318" s="38">
        <v>32.724823096000001</v>
      </c>
      <c r="AG318" s="39">
        <v>0.67152973699999996</v>
      </c>
      <c r="AH318" s="44" t="s">
        <v>24</v>
      </c>
      <c r="AI318" s="41">
        <v>143</v>
      </c>
      <c r="AJ318" s="41">
        <v>137046</v>
      </c>
      <c r="AK318" s="42">
        <v>104.344526655</v>
      </c>
      <c r="AL318" s="42">
        <v>137.674780067</v>
      </c>
      <c r="AM318" s="43">
        <v>0.74367758299999998</v>
      </c>
    </row>
    <row r="319" spans="1:39" ht="15" customHeight="1">
      <c r="A319" s="36" t="s">
        <v>661</v>
      </c>
      <c r="B319" s="36" t="s">
        <v>662</v>
      </c>
      <c r="C319" s="37">
        <v>302</v>
      </c>
      <c r="D319" s="37">
        <v>89290</v>
      </c>
      <c r="E319" s="38">
        <v>338.223765259</v>
      </c>
      <c r="F319" s="38">
        <v>452.47304058700001</v>
      </c>
      <c r="G319" s="39">
        <v>0.90854508</v>
      </c>
      <c r="H319" s="40" t="s">
        <v>24</v>
      </c>
      <c r="I319" s="41">
        <v>36</v>
      </c>
      <c r="J319" s="41">
        <v>40002</v>
      </c>
      <c r="K319" s="42">
        <v>89.995500225000001</v>
      </c>
      <c r="L319" s="42">
        <v>86.678896332999997</v>
      </c>
      <c r="M319" s="43">
        <v>0.75302818599999999</v>
      </c>
      <c r="N319" s="44" t="s">
        <v>24</v>
      </c>
      <c r="O319" s="40" t="s">
        <v>24</v>
      </c>
      <c r="P319" s="37">
        <v>38</v>
      </c>
      <c r="Q319" s="37">
        <v>89290</v>
      </c>
      <c r="R319" s="38">
        <v>42.557957217999999</v>
      </c>
      <c r="S319" s="38">
        <v>69.184310654000001</v>
      </c>
      <c r="T319" s="39">
        <v>1.098732971</v>
      </c>
      <c r="U319" s="40" t="s">
        <v>24</v>
      </c>
      <c r="V319" s="41">
        <v>34</v>
      </c>
      <c r="W319" s="41">
        <v>89290</v>
      </c>
      <c r="X319" s="42">
        <v>38.078172248000001</v>
      </c>
      <c r="Y319" s="42">
        <v>62.870144396000001</v>
      </c>
      <c r="Z319" s="43">
        <v>1.414197073</v>
      </c>
      <c r="AA319" s="44" t="s">
        <v>24</v>
      </c>
      <c r="AB319" s="40" t="s">
        <v>24</v>
      </c>
      <c r="AC319" s="37">
        <v>28</v>
      </c>
      <c r="AD319" s="37">
        <v>89290</v>
      </c>
      <c r="AE319" s="38">
        <v>31.358494791999998</v>
      </c>
      <c r="AF319" s="38">
        <v>40.726959874000002</v>
      </c>
      <c r="AG319" s="39">
        <v>0.83573758600000003</v>
      </c>
      <c r="AH319" s="44" t="s">
        <v>24</v>
      </c>
      <c r="AI319" s="41">
        <v>47</v>
      </c>
      <c r="AJ319" s="41">
        <v>49288</v>
      </c>
      <c r="AK319" s="42">
        <v>95.357896444999994</v>
      </c>
      <c r="AL319" s="42">
        <v>128.23802167299999</v>
      </c>
      <c r="AM319" s="43">
        <v>0.69270306400000003</v>
      </c>
    </row>
    <row r="320" spans="1:39" ht="15" customHeight="1">
      <c r="A320" s="36" t="s">
        <v>663</v>
      </c>
      <c r="B320" s="36" t="s">
        <v>664</v>
      </c>
      <c r="C320" s="37">
        <v>263</v>
      </c>
      <c r="D320" s="37">
        <v>136313</v>
      </c>
      <c r="E320" s="38">
        <v>192.93831109300001</v>
      </c>
      <c r="F320" s="38">
        <v>406.936086445</v>
      </c>
      <c r="G320" s="39">
        <v>0.81710896799999999</v>
      </c>
      <c r="H320" s="40" t="s">
        <v>24</v>
      </c>
      <c r="I320" s="41">
        <v>37</v>
      </c>
      <c r="J320" s="41">
        <v>66874</v>
      </c>
      <c r="K320" s="42">
        <v>55.327930137000003</v>
      </c>
      <c r="L320" s="42">
        <v>88.798336262999996</v>
      </c>
      <c r="M320" s="43">
        <v>0.77144095000000001</v>
      </c>
      <c r="N320" s="44" t="s">
        <v>24</v>
      </c>
      <c r="O320" s="40" t="s">
        <v>24</v>
      </c>
      <c r="P320" s="37">
        <v>27</v>
      </c>
      <c r="Q320" s="37">
        <v>136313</v>
      </c>
      <c r="R320" s="38">
        <v>19.807355131000001</v>
      </c>
      <c r="S320" s="38">
        <v>48.370844822999999</v>
      </c>
      <c r="T320" s="39">
        <v>0.76818922599999995</v>
      </c>
      <c r="U320" s="40" t="s">
        <v>24</v>
      </c>
      <c r="V320" s="41">
        <v>31</v>
      </c>
      <c r="W320" s="41">
        <v>136313</v>
      </c>
      <c r="X320" s="42">
        <v>22.741778113999999</v>
      </c>
      <c r="Y320" s="42">
        <v>60.430000149999998</v>
      </c>
      <c r="Z320" s="43">
        <v>1.3593086219999999</v>
      </c>
      <c r="AA320" s="44" t="s">
        <v>24</v>
      </c>
      <c r="AB320" s="40" t="s">
        <v>24</v>
      </c>
      <c r="AC320" s="37">
        <v>28</v>
      </c>
      <c r="AD320" s="37">
        <v>136313</v>
      </c>
      <c r="AE320" s="38">
        <v>20.540960877</v>
      </c>
      <c r="AF320" s="38">
        <v>38.252514673999997</v>
      </c>
      <c r="AG320" s="39">
        <v>0.78496073300000002</v>
      </c>
      <c r="AH320" s="44" t="s">
        <v>24</v>
      </c>
      <c r="AI320" s="41">
        <v>34</v>
      </c>
      <c r="AJ320" s="41">
        <v>69439</v>
      </c>
      <c r="AK320" s="42">
        <v>48.963838764999998</v>
      </c>
      <c r="AL320" s="42">
        <v>132.855878864</v>
      </c>
      <c r="AM320" s="43">
        <v>0.71764733400000003</v>
      </c>
    </row>
    <row r="321" spans="1:39" ht="15" customHeight="1">
      <c r="A321" s="36" t="s">
        <v>665</v>
      </c>
      <c r="B321" s="36" t="s">
        <v>666</v>
      </c>
      <c r="C321" s="37">
        <v>544</v>
      </c>
      <c r="D321" s="37">
        <v>202059</v>
      </c>
      <c r="E321" s="38">
        <v>269.22829470599999</v>
      </c>
      <c r="F321" s="38">
        <v>422.52837270700002</v>
      </c>
      <c r="G321" s="39">
        <v>0.84841756199999996</v>
      </c>
      <c r="H321" s="40" t="s">
        <v>24</v>
      </c>
      <c r="I321" s="41">
        <v>65</v>
      </c>
      <c r="J321" s="41">
        <v>99016</v>
      </c>
      <c r="K321" s="42">
        <v>65.645956209000005</v>
      </c>
      <c r="L321" s="42">
        <v>89.889573498000004</v>
      </c>
      <c r="M321" s="43">
        <v>0.78092114000000001</v>
      </c>
      <c r="N321" s="44" t="s">
        <v>24</v>
      </c>
      <c r="O321" s="40" t="s">
        <v>24</v>
      </c>
      <c r="P321" s="37">
        <v>59</v>
      </c>
      <c r="Q321" s="37">
        <v>202059</v>
      </c>
      <c r="R321" s="38">
        <v>29.199392257</v>
      </c>
      <c r="S321" s="38">
        <v>48.837142663999998</v>
      </c>
      <c r="T321" s="39">
        <v>0.77559461600000001</v>
      </c>
      <c r="U321" s="40" t="s">
        <v>24</v>
      </c>
      <c r="V321" s="41">
        <v>45</v>
      </c>
      <c r="W321" s="41">
        <v>202059</v>
      </c>
      <c r="X321" s="42">
        <v>22.270722908</v>
      </c>
      <c r="Y321" s="42">
        <v>44.076664442999999</v>
      </c>
      <c r="Z321" s="43">
        <v>0.99145771699999996</v>
      </c>
      <c r="AA321" s="44" t="s">
        <v>24</v>
      </c>
      <c r="AB321" s="40" t="s">
        <v>24</v>
      </c>
      <c r="AC321" s="37">
        <v>49</v>
      </c>
      <c r="AD321" s="37">
        <v>202059</v>
      </c>
      <c r="AE321" s="38">
        <v>24.250342721999999</v>
      </c>
      <c r="AF321" s="38">
        <v>30.820044204999999</v>
      </c>
      <c r="AG321" s="39">
        <v>0.63244272199999996</v>
      </c>
      <c r="AH321" s="44" t="s">
        <v>24</v>
      </c>
      <c r="AI321" s="41">
        <v>68</v>
      </c>
      <c r="AJ321" s="41">
        <v>103043</v>
      </c>
      <c r="AK321" s="42">
        <v>65.991867472999999</v>
      </c>
      <c r="AL321" s="42">
        <v>105.355359806</v>
      </c>
      <c r="AM321" s="43">
        <v>0.569097835</v>
      </c>
    </row>
    <row r="322" spans="1:39" ht="15" customHeight="1">
      <c r="A322" s="36" t="s">
        <v>667</v>
      </c>
      <c r="B322" s="36" t="s">
        <v>668</v>
      </c>
      <c r="C322" s="37">
        <v>70</v>
      </c>
      <c r="D322" s="37">
        <v>31802</v>
      </c>
      <c r="E322" s="38">
        <v>220.111942645</v>
      </c>
      <c r="F322" s="38">
        <v>308.45877779800003</v>
      </c>
      <c r="G322" s="39">
        <v>0.61937105599999998</v>
      </c>
      <c r="H322" s="40" t="s">
        <v>24</v>
      </c>
      <c r="I322" s="41" t="s">
        <v>502</v>
      </c>
      <c r="J322" s="41" t="s">
        <v>502</v>
      </c>
      <c r="K322" s="41" t="s">
        <v>502</v>
      </c>
      <c r="L322" s="41" t="s">
        <v>502</v>
      </c>
      <c r="M322" s="41" t="s">
        <v>502</v>
      </c>
      <c r="N322" s="44" t="s">
        <v>24</v>
      </c>
      <c r="O322" s="40" t="s">
        <v>24</v>
      </c>
      <c r="P322" s="37" t="s">
        <v>502</v>
      </c>
      <c r="Q322" s="37" t="s">
        <v>502</v>
      </c>
      <c r="R322" s="37" t="s">
        <v>502</v>
      </c>
      <c r="S322" s="37" t="s">
        <v>502</v>
      </c>
      <c r="T322" s="37" t="s">
        <v>502</v>
      </c>
      <c r="U322" s="40" t="s">
        <v>24</v>
      </c>
      <c r="V322" s="41" t="s">
        <v>502</v>
      </c>
      <c r="W322" s="41" t="s">
        <v>502</v>
      </c>
      <c r="X322" s="41" t="s">
        <v>502</v>
      </c>
      <c r="Y322" s="41" t="s">
        <v>502</v>
      </c>
      <c r="Z322" s="41" t="s">
        <v>502</v>
      </c>
      <c r="AA322" s="44" t="s">
        <v>24</v>
      </c>
      <c r="AB322" s="40" t="s">
        <v>24</v>
      </c>
      <c r="AC322" s="37" t="s">
        <v>502</v>
      </c>
      <c r="AD322" s="37" t="s">
        <v>502</v>
      </c>
      <c r="AE322" s="37" t="s">
        <v>502</v>
      </c>
      <c r="AF322" s="37" t="s">
        <v>502</v>
      </c>
      <c r="AG322" s="37" t="s">
        <v>502</v>
      </c>
      <c r="AH322" s="44" t="s">
        <v>24</v>
      </c>
      <c r="AI322" s="41" t="s">
        <v>502</v>
      </c>
      <c r="AJ322" s="41" t="s">
        <v>502</v>
      </c>
      <c r="AK322" s="41" t="s">
        <v>502</v>
      </c>
      <c r="AL322" s="41" t="s">
        <v>502</v>
      </c>
      <c r="AM322" s="41" t="s">
        <v>502</v>
      </c>
    </row>
    <row r="323" spans="1:39" ht="15" customHeight="1">
      <c r="A323" s="36" t="s">
        <v>669</v>
      </c>
      <c r="B323" s="36" t="s">
        <v>670</v>
      </c>
      <c r="C323" s="37">
        <v>211</v>
      </c>
      <c r="D323" s="37">
        <v>83240</v>
      </c>
      <c r="E323" s="38">
        <v>253.48390197000001</v>
      </c>
      <c r="F323" s="38">
        <v>450.67954145300001</v>
      </c>
      <c r="G323" s="39">
        <v>0.90494381599999996</v>
      </c>
      <c r="H323" s="40" t="s">
        <v>24</v>
      </c>
      <c r="I323" s="41" t="s">
        <v>502</v>
      </c>
      <c r="J323" s="41" t="s">
        <v>502</v>
      </c>
      <c r="K323" s="41" t="s">
        <v>502</v>
      </c>
      <c r="L323" s="41" t="s">
        <v>502</v>
      </c>
      <c r="M323" s="41" t="s">
        <v>502</v>
      </c>
      <c r="N323" s="44" t="s">
        <v>24</v>
      </c>
      <c r="O323" s="40" t="s">
        <v>24</v>
      </c>
      <c r="P323" s="37">
        <v>23</v>
      </c>
      <c r="Q323" s="37">
        <v>83240</v>
      </c>
      <c r="R323" s="38">
        <v>27.630946659999999</v>
      </c>
      <c r="S323" s="38">
        <v>47.448190521000001</v>
      </c>
      <c r="T323" s="39">
        <v>0.75353632699999995</v>
      </c>
      <c r="U323" s="40" t="s">
        <v>24</v>
      </c>
      <c r="V323" s="41">
        <v>40</v>
      </c>
      <c r="W323" s="41">
        <v>83240</v>
      </c>
      <c r="X323" s="42">
        <v>48.053820279</v>
      </c>
      <c r="Y323" s="42">
        <v>96.085085605000003</v>
      </c>
      <c r="Z323" s="43">
        <v>2.1613318709999998</v>
      </c>
      <c r="AA323" s="44" t="s">
        <v>24</v>
      </c>
      <c r="AB323" s="40" t="s">
        <v>24</v>
      </c>
      <c r="AC323" s="37" t="s">
        <v>502</v>
      </c>
      <c r="AD323" s="37" t="s">
        <v>502</v>
      </c>
      <c r="AE323" s="37" t="s">
        <v>502</v>
      </c>
      <c r="AF323" s="37" t="s">
        <v>502</v>
      </c>
      <c r="AG323" s="37" t="s">
        <v>502</v>
      </c>
      <c r="AH323" s="44" t="s">
        <v>24</v>
      </c>
      <c r="AI323" s="41" t="s">
        <v>502</v>
      </c>
      <c r="AJ323" s="41" t="s">
        <v>502</v>
      </c>
      <c r="AK323" s="41" t="s">
        <v>502</v>
      </c>
      <c r="AL323" s="41" t="s">
        <v>502</v>
      </c>
      <c r="AM323" s="41" t="s">
        <v>502</v>
      </c>
    </row>
    <row r="324" spans="1:39" ht="15" customHeight="1">
      <c r="A324" s="36" t="s">
        <v>671</v>
      </c>
      <c r="B324" s="36" t="s">
        <v>672</v>
      </c>
      <c r="C324" s="37">
        <v>134</v>
      </c>
      <c r="D324" s="37">
        <v>77500</v>
      </c>
      <c r="E324" s="38">
        <v>172.90322580599999</v>
      </c>
      <c r="F324" s="38">
        <v>413.74855994299998</v>
      </c>
      <c r="G324" s="39">
        <v>0.83078810199999997</v>
      </c>
      <c r="H324" s="40" t="s">
        <v>24</v>
      </c>
      <c r="I324" s="41" t="s">
        <v>502</v>
      </c>
      <c r="J324" s="41" t="s">
        <v>502</v>
      </c>
      <c r="K324" s="41" t="s">
        <v>502</v>
      </c>
      <c r="L324" s="41" t="s">
        <v>502</v>
      </c>
      <c r="M324" s="41" t="s">
        <v>502</v>
      </c>
      <c r="N324" s="44" t="s">
        <v>24</v>
      </c>
      <c r="O324" s="40" t="s">
        <v>24</v>
      </c>
      <c r="P324" s="37" t="s">
        <v>502</v>
      </c>
      <c r="Q324" s="37" t="s">
        <v>502</v>
      </c>
      <c r="R324" s="37" t="s">
        <v>502</v>
      </c>
      <c r="S324" s="37" t="s">
        <v>502</v>
      </c>
      <c r="T324" s="37" t="s">
        <v>502</v>
      </c>
      <c r="U324" s="40" t="s">
        <v>24</v>
      </c>
      <c r="V324" s="41">
        <v>25</v>
      </c>
      <c r="W324" s="41">
        <v>77500</v>
      </c>
      <c r="X324" s="42">
        <v>32.258064515999997</v>
      </c>
      <c r="Y324" s="42">
        <v>60.874049323000001</v>
      </c>
      <c r="Z324" s="43">
        <v>1.3692970360000001</v>
      </c>
      <c r="AA324" s="44" t="s">
        <v>24</v>
      </c>
      <c r="AB324" s="40" t="s">
        <v>24</v>
      </c>
      <c r="AC324" s="37" t="s">
        <v>502</v>
      </c>
      <c r="AD324" s="37" t="s">
        <v>502</v>
      </c>
      <c r="AE324" s="37" t="s">
        <v>502</v>
      </c>
      <c r="AF324" s="37" t="s">
        <v>502</v>
      </c>
      <c r="AG324" s="37" t="s">
        <v>502</v>
      </c>
      <c r="AH324" s="44" t="s">
        <v>24</v>
      </c>
      <c r="AI324" s="41" t="s">
        <v>502</v>
      </c>
      <c r="AJ324" s="41" t="s">
        <v>502</v>
      </c>
      <c r="AK324" s="41" t="s">
        <v>502</v>
      </c>
      <c r="AL324" s="41" t="s">
        <v>502</v>
      </c>
      <c r="AM324" s="41" t="s">
        <v>502</v>
      </c>
    </row>
    <row r="325" spans="1:39" ht="15" customHeight="1">
      <c r="A325" s="36" t="s">
        <v>673</v>
      </c>
      <c r="B325" s="36" t="s">
        <v>674</v>
      </c>
      <c r="C325" s="37">
        <v>256</v>
      </c>
      <c r="D325" s="37">
        <v>99133</v>
      </c>
      <c r="E325" s="38">
        <v>258.238931536</v>
      </c>
      <c r="F325" s="38">
        <v>434.863254385</v>
      </c>
      <c r="G325" s="39">
        <v>0.87318543800000004</v>
      </c>
      <c r="H325" s="40" t="s">
        <v>24</v>
      </c>
      <c r="I325" s="41">
        <v>24</v>
      </c>
      <c r="J325" s="41">
        <v>47970</v>
      </c>
      <c r="K325" s="42">
        <v>50.031269543000001</v>
      </c>
      <c r="L325" s="42">
        <v>78.288880391000006</v>
      </c>
      <c r="M325" s="43">
        <v>0.68013941200000005</v>
      </c>
      <c r="N325" s="44" t="s">
        <v>24</v>
      </c>
      <c r="O325" s="40" t="s">
        <v>24</v>
      </c>
      <c r="P325" s="37">
        <v>25</v>
      </c>
      <c r="Q325" s="37">
        <v>99133</v>
      </c>
      <c r="R325" s="38">
        <v>25.218645658</v>
      </c>
      <c r="S325" s="38">
        <v>38.006116282000001</v>
      </c>
      <c r="T325" s="39">
        <v>0.60358443500000003</v>
      </c>
      <c r="U325" s="40" t="s">
        <v>24</v>
      </c>
      <c r="V325" s="41">
        <v>43</v>
      </c>
      <c r="W325" s="41">
        <v>99133</v>
      </c>
      <c r="X325" s="42">
        <v>43.376070532</v>
      </c>
      <c r="Y325" s="42">
        <v>97.939416550000004</v>
      </c>
      <c r="Z325" s="43">
        <v>2.203043074</v>
      </c>
      <c r="AA325" s="44" t="s">
        <v>24</v>
      </c>
      <c r="AB325" s="40" t="s">
        <v>24</v>
      </c>
      <c r="AC325" s="37">
        <v>21</v>
      </c>
      <c r="AD325" s="37">
        <v>99133</v>
      </c>
      <c r="AE325" s="38">
        <v>21.183662352999999</v>
      </c>
      <c r="AF325" s="38">
        <v>29.837998508999998</v>
      </c>
      <c r="AG325" s="39">
        <v>0.61229065299999996</v>
      </c>
      <c r="AH325" s="44" t="s">
        <v>24</v>
      </c>
      <c r="AI325" s="41">
        <v>22</v>
      </c>
      <c r="AJ325" s="41">
        <v>51163</v>
      </c>
      <c r="AK325" s="42">
        <v>42.999824091999997</v>
      </c>
      <c r="AL325" s="42">
        <v>88.352685054999995</v>
      </c>
      <c r="AM325" s="43">
        <v>0.47725452099999999</v>
      </c>
    </row>
    <row r="326" spans="1:39" ht="15" customHeight="1">
      <c r="A326" s="36" t="s">
        <v>675</v>
      </c>
      <c r="B326" s="36" t="s">
        <v>676</v>
      </c>
      <c r="C326" s="37">
        <v>1817</v>
      </c>
      <c r="D326" s="37">
        <v>455766</v>
      </c>
      <c r="E326" s="38">
        <v>398.66949267799998</v>
      </c>
      <c r="F326" s="38">
        <v>435.28409282199999</v>
      </c>
      <c r="G326" s="39">
        <v>0.87403046200000001</v>
      </c>
      <c r="H326" s="40" t="s">
        <v>24</v>
      </c>
      <c r="I326" s="41">
        <v>281</v>
      </c>
      <c r="J326" s="41">
        <v>229167</v>
      </c>
      <c r="K326" s="42">
        <v>122.618003465</v>
      </c>
      <c r="L326" s="42">
        <v>121.27210630099999</v>
      </c>
      <c r="M326" s="43">
        <v>1.053558803</v>
      </c>
      <c r="N326" s="44" t="s">
        <v>24</v>
      </c>
      <c r="O326" s="40" t="s">
        <v>24</v>
      </c>
      <c r="P326" s="37">
        <v>242</v>
      </c>
      <c r="Q326" s="37">
        <v>455766</v>
      </c>
      <c r="R326" s="38">
        <v>53.097422799999997</v>
      </c>
      <c r="S326" s="38">
        <v>61.879300911999998</v>
      </c>
      <c r="T326" s="39">
        <v>0.98272032399999998</v>
      </c>
      <c r="U326" s="40" t="s">
        <v>24</v>
      </c>
      <c r="V326" s="41">
        <v>145</v>
      </c>
      <c r="W326" s="41">
        <v>455766</v>
      </c>
      <c r="X326" s="42">
        <v>31.814571513000001</v>
      </c>
      <c r="Y326" s="42">
        <v>37.009417298000002</v>
      </c>
      <c r="Z326" s="43">
        <v>0.83248750400000004</v>
      </c>
      <c r="AA326" s="44" t="s">
        <v>24</v>
      </c>
      <c r="AB326" s="40" t="s">
        <v>24</v>
      </c>
      <c r="AC326" s="37">
        <v>154</v>
      </c>
      <c r="AD326" s="37">
        <v>455766</v>
      </c>
      <c r="AE326" s="38">
        <v>33.789269054999998</v>
      </c>
      <c r="AF326" s="38">
        <v>36.723635000999998</v>
      </c>
      <c r="AG326" s="39">
        <v>0.75358735799999998</v>
      </c>
      <c r="AH326" s="44" t="s">
        <v>24</v>
      </c>
      <c r="AI326" s="41">
        <v>328</v>
      </c>
      <c r="AJ326" s="41">
        <v>226599</v>
      </c>
      <c r="AK326" s="42">
        <v>144.74909421500001</v>
      </c>
      <c r="AL326" s="42">
        <v>162.39668283500001</v>
      </c>
      <c r="AM326" s="43">
        <v>0.87721783499999995</v>
      </c>
    </row>
    <row r="327" spans="1:39" ht="15" customHeight="1">
      <c r="A327" s="63" t="s">
        <v>700</v>
      </c>
      <c r="B327" s="63" t="s">
        <v>701</v>
      </c>
      <c r="C327" s="37" t="s">
        <v>502</v>
      </c>
      <c r="D327" s="37" t="s">
        <v>502</v>
      </c>
      <c r="E327" s="37" t="s">
        <v>502</v>
      </c>
      <c r="F327" s="37" t="s">
        <v>502</v>
      </c>
      <c r="G327" s="37" t="s">
        <v>502</v>
      </c>
      <c r="H327" s="40"/>
      <c r="I327" s="41" t="s">
        <v>502</v>
      </c>
      <c r="J327" s="41" t="s">
        <v>502</v>
      </c>
      <c r="K327" s="41" t="s">
        <v>502</v>
      </c>
      <c r="L327" s="41" t="s">
        <v>502</v>
      </c>
      <c r="M327" s="41" t="s">
        <v>502</v>
      </c>
      <c r="N327" s="44"/>
      <c r="O327" s="40"/>
      <c r="P327" s="37" t="s">
        <v>502</v>
      </c>
      <c r="Q327" s="37" t="s">
        <v>502</v>
      </c>
      <c r="R327" s="37" t="s">
        <v>502</v>
      </c>
      <c r="S327" s="37" t="s">
        <v>502</v>
      </c>
      <c r="T327" s="37" t="s">
        <v>502</v>
      </c>
      <c r="U327" s="40"/>
      <c r="V327" s="41" t="s">
        <v>502</v>
      </c>
      <c r="W327" s="41" t="s">
        <v>502</v>
      </c>
      <c r="X327" s="41" t="s">
        <v>502</v>
      </c>
      <c r="Y327" s="41" t="s">
        <v>502</v>
      </c>
      <c r="Z327" s="41" t="s">
        <v>502</v>
      </c>
      <c r="AA327" s="44"/>
      <c r="AB327" s="40"/>
      <c r="AC327" s="37" t="s">
        <v>502</v>
      </c>
      <c r="AD327" s="37" t="s">
        <v>502</v>
      </c>
      <c r="AE327" s="38" t="s">
        <v>502</v>
      </c>
      <c r="AF327" s="38" t="s">
        <v>502</v>
      </c>
      <c r="AG327" s="39" t="s">
        <v>502</v>
      </c>
      <c r="AH327" s="44"/>
      <c r="AI327" s="68" t="s">
        <v>502</v>
      </c>
      <c r="AJ327" s="68" t="s">
        <v>502</v>
      </c>
      <c r="AK327" s="69" t="s">
        <v>502</v>
      </c>
      <c r="AL327" s="69" t="s">
        <v>502</v>
      </c>
      <c r="AM327" s="70" t="s">
        <v>502</v>
      </c>
    </row>
    <row r="328" spans="1:39" ht="15" customHeight="1">
      <c r="A328" s="36" t="s">
        <v>677</v>
      </c>
      <c r="B328" s="36" t="s">
        <v>678</v>
      </c>
      <c r="C328" s="37">
        <v>26</v>
      </c>
      <c r="D328" s="37">
        <v>6452</v>
      </c>
      <c r="E328" s="38">
        <v>402.975821451</v>
      </c>
      <c r="F328" s="38">
        <v>355.597875241</v>
      </c>
      <c r="G328" s="39">
        <v>0.71402419800000005</v>
      </c>
      <c r="H328" s="40" t="s">
        <v>24</v>
      </c>
      <c r="I328" s="41" t="s">
        <v>502</v>
      </c>
      <c r="J328" s="41" t="s">
        <v>502</v>
      </c>
      <c r="K328" s="41" t="s">
        <v>502</v>
      </c>
      <c r="L328" s="41" t="s">
        <v>502</v>
      </c>
      <c r="M328" s="41" t="s">
        <v>502</v>
      </c>
      <c r="N328" s="44" t="s">
        <v>24</v>
      </c>
      <c r="O328" s="40" t="s">
        <v>24</v>
      </c>
      <c r="P328" s="37" t="s">
        <v>502</v>
      </c>
      <c r="Q328" s="37" t="s">
        <v>502</v>
      </c>
      <c r="R328" s="37" t="s">
        <v>502</v>
      </c>
      <c r="S328" s="37" t="s">
        <v>502</v>
      </c>
      <c r="T328" s="37" t="s">
        <v>502</v>
      </c>
      <c r="U328" s="40" t="s">
        <v>24</v>
      </c>
      <c r="V328" s="41" t="s">
        <v>502</v>
      </c>
      <c r="W328" s="41" t="s">
        <v>502</v>
      </c>
      <c r="X328" s="41" t="s">
        <v>502</v>
      </c>
      <c r="Y328" s="41" t="s">
        <v>502</v>
      </c>
      <c r="Z328" s="41" t="s">
        <v>502</v>
      </c>
      <c r="AA328" s="44" t="s">
        <v>24</v>
      </c>
      <c r="AB328" s="40" t="s">
        <v>24</v>
      </c>
      <c r="AC328" s="37" t="s">
        <v>502</v>
      </c>
      <c r="AD328" s="37" t="s">
        <v>502</v>
      </c>
      <c r="AE328" s="37" t="s">
        <v>502</v>
      </c>
      <c r="AF328" s="37" t="s">
        <v>502</v>
      </c>
      <c r="AG328" s="37" t="s">
        <v>502</v>
      </c>
      <c r="AH328" s="44" t="s">
        <v>24</v>
      </c>
      <c r="AI328" s="68" t="s">
        <v>502</v>
      </c>
      <c r="AJ328" s="68" t="s">
        <v>502</v>
      </c>
      <c r="AK328" s="69" t="s">
        <v>502</v>
      </c>
      <c r="AL328" s="69" t="s">
        <v>502</v>
      </c>
      <c r="AM328" s="70" t="s">
        <v>502</v>
      </c>
    </row>
    <row r="329" spans="1:39" ht="15" customHeight="1">
      <c r="A329" s="36" t="s">
        <v>679</v>
      </c>
      <c r="B329" s="36" t="s">
        <v>680</v>
      </c>
      <c r="C329" s="37">
        <v>513</v>
      </c>
      <c r="D329" s="37">
        <v>188361</v>
      </c>
      <c r="E329" s="38">
        <v>272.34937168499999</v>
      </c>
      <c r="F329" s="38">
        <v>481.15215216600001</v>
      </c>
      <c r="G329" s="39">
        <v>0.96613141800000002</v>
      </c>
      <c r="H329" s="40" t="s">
        <v>24</v>
      </c>
      <c r="I329" s="41">
        <v>81</v>
      </c>
      <c r="J329" s="41">
        <v>95831</v>
      </c>
      <c r="K329" s="42">
        <v>84.523797101</v>
      </c>
      <c r="L329" s="42">
        <v>112.286421907</v>
      </c>
      <c r="M329" s="43">
        <v>0.97549512299999996</v>
      </c>
      <c r="N329" s="44" t="s">
        <v>24</v>
      </c>
      <c r="O329" s="40" t="s">
        <v>24</v>
      </c>
      <c r="P329" s="37">
        <v>66</v>
      </c>
      <c r="Q329" s="37">
        <v>188361</v>
      </c>
      <c r="R329" s="38">
        <v>35.039100451000003</v>
      </c>
      <c r="S329" s="38">
        <v>81.853177259000006</v>
      </c>
      <c r="T329" s="39">
        <v>1.299930343</v>
      </c>
      <c r="U329" s="40" t="s">
        <v>24</v>
      </c>
      <c r="V329" s="41">
        <v>31</v>
      </c>
      <c r="W329" s="41">
        <v>188361</v>
      </c>
      <c r="X329" s="42">
        <v>16.457759303</v>
      </c>
      <c r="Y329" s="42">
        <v>36.637546084999997</v>
      </c>
      <c r="Z329" s="43">
        <v>0.82412265699999998</v>
      </c>
      <c r="AA329" s="44" t="s">
        <v>24</v>
      </c>
      <c r="AB329" s="40" t="s">
        <v>24</v>
      </c>
      <c r="AC329" s="37">
        <v>41</v>
      </c>
      <c r="AD329" s="37">
        <v>188361</v>
      </c>
      <c r="AE329" s="38">
        <v>21.766713916</v>
      </c>
      <c r="AF329" s="38">
        <v>30.991375106</v>
      </c>
      <c r="AG329" s="39">
        <v>0.63595851800000003</v>
      </c>
      <c r="AH329" s="44" t="s">
        <v>24</v>
      </c>
      <c r="AI329" s="41">
        <v>88</v>
      </c>
      <c r="AJ329" s="41">
        <v>92530</v>
      </c>
      <c r="AK329" s="42">
        <v>95.104290500000005</v>
      </c>
      <c r="AL329" s="42">
        <v>203.796033956</v>
      </c>
      <c r="AM329" s="43">
        <v>1.1008446270000001</v>
      </c>
    </row>
    <row r="330" spans="1:39" ht="15" customHeight="1">
      <c r="A330" s="36" t="s">
        <v>681</v>
      </c>
      <c r="B330" s="36" t="s">
        <v>682</v>
      </c>
      <c r="C330" s="37">
        <v>969</v>
      </c>
      <c r="D330" s="37">
        <v>232242</v>
      </c>
      <c r="E330" s="38">
        <v>417.23719223900002</v>
      </c>
      <c r="F330" s="38">
        <v>458.26774165199998</v>
      </c>
      <c r="G330" s="39">
        <v>0.920180573</v>
      </c>
      <c r="H330" s="40" t="s">
        <v>24</v>
      </c>
      <c r="I330" s="41">
        <v>142</v>
      </c>
      <c r="J330" s="41">
        <v>114440</v>
      </c>
      <c r="K330" s="42">
        <v>124.08248863999999</v>
      </c>
      <c r="L330" s="42">
        <v>135.677214037</v>
      </c>
      <c r="M330" s="43">
        <v>1.1787040529999999</v>
      </c>
      <c r="N330" s="44" t="s">
        <v>24</v>
      </c>
      <c r="O330" s="40" t="s">
        <v>24</v>
      </c>
      <c r="P330" s="37">
        <v>136</v>
      </c>
      <c r="Q330" s="37">
        <v>232242</v>
      </c>
      <c r="R330" s="38">
        <v>58.559605928000003</v>
      </c>
      <c r="S330" s="38">
        <v>63.118125597999999</v>
      </c>
      <c r="T330" s="39">
        <v>1.002394402</v>
      </c>
      <c r="U330" s="40" t="s">
        <v>24</v>
      </c>
      <c r="V330" s="41">
        <v>74</v>
      </c>
      <c r="W330" s="41">
        <v>232242</v>
      </c>
      <c r="X330" s="42">
        <v>31.863314989999999</v>
      </c>
      <c r="Y330" s="42">
        <v>35.424310167000002</v>
      </c>
      <c r="Z330" s="43">
        <v>0.79683220399999999</v>
      </c>
      <c r="AA330" s="44" t="s">
        <v>24</v>
      </c>
      <c r="AB330" s="40" t="s">
        <v>24</v>
      </c>
      <c r="AC330" s="37">
        <v>82</v>
      </c>
      <c r="AD330" s="37">
        <v>232242</v>
      </c>
      <c r="AE330" s="38">
        <v>35.307997692000001</v>
      </c>
      <c r="AF330" s="38">
        <v>38.240080458999998</v>
      </c>
      <c r="AG330" s="39">
        <v>0.78470557699999999</v>
      </c>
      <c r="AH330" s="44" t="s">
        <v>24</v>
      </c>
      <c r="AI330" s="41">
        <v>174</v>
      </c>
      <c r="AJ330" s="41">
        <v>117802</v>
      </c>
      <c r="AK330" s="42">
        <v>147.705471894</v>
      </c>
      <c r="AL330" s="42">
        <v>191.69376054899999</v>
      </c>
      <c r="AM330" s="43">
        <v>1.0354718009999999</v>
      </c>
    </row>
    <row r="331" spans="1:39" ht="15" customHeight="1">
      <c r="A331" s="36" t="s">
        <v>683</v>
      </c>
      <c r="B331" s="36" t="s">
        <v>684</v>
      </c>
      <c r="C331" s="37">
        <v>654</v>
      </c>
      <c r="D331" s="37">
        <v>121972</v>
      </c>
      <c r="E331" s="38">
        <v>536.18863345700004</v>
      </c>
      <c r="F331" s="38">
        <v>463.911525756</v>
      </c>
      <c r="G331" s="39">
        <v>0.93151303299999999</v>
      </c>
      <c r="H331" s="40" t="s">
        <v>24</v>
      </c>
      <c r="I331" s="41">
        <v>109</v>
      </c>
      <c r="J331" s="41">
        <v>62207</v>
      </c>
      <c r="K331" s="42">
        <v>175.22143810200001</v>
      </c>
      <c r="L331" s="42">
        <v>154.16407391300001</v>
      </c>
      <c r="M331" s="43">
        <v>1.3393097730000001</v>
      </c>
      <c r="N331" s="44" t="s">
        <v>24</v>
      </c>
      <c r="O331" s="40" t="s">
        <v>24</v>
      </c>
      <c r="P331" s="37">
        <v>90</v>
      </c>
      <c r="Q331" s="37">
        <v>121972</v>
      </c>
      <c r="R331" s="38">
        <v>73.787426623000002</v>
      </c>
      <c r="S331" s="38">
        <v>62.334895807000002</v>
      </c>
      <c r="T331" s="39">
        <v>0.98995573800000003</v>
      </c>
      <c r="U331" s="40" t="s">
        <v>24</v>
      </c>
      <c r="V331" s="41">
        <v>41</v>
      </c>
      <c r="W331" s="41">
        <v>121972</v>
      </c>
      <c r="X331" s="42">
        <v>33.614272128000003</v>
      </c>
      <c r="Y331" s="42">
        <v>29.389677405</v>
      </c>
      <c r="Z331" s="43">
        <v>0.661089555</v>
      </c>
      <c r="AA331" s="44" t="s">
        <v>24</v>
      </c>
      <c r="AB331" s="40" t="s">
        <v>24</v>
      </c>
      <c r="AC331" s="37">
        <v>59</v>
      </c>
      <c r="AD331" s="37">
        <v>121972</v>
      </c>
      <c r="AE331" s="38">
        <v>48.371757453000001</v>
      </c>
      <c r="AF331" s="38">
        <v>42.222332148</v>
      </c>
      <c r="AG331" s="39">
        <v>0.86642337300000005</v>
      </c>
      <c r="AH331" s="44" t="s">
        <v>24</v>
      </c>
      <c r="AI331" s="41">
        <v>129</v>
      </c>
      <c r="AJ331" s="41">
        <v>59765</v>
      </c>
      <c r="AK331" s="42">
        <v>215.845394462</v>
      </c>
      <c r="AL331" s="42">
        <v>203.28463989299999</v>
      </c>
      <c r="AM331" s="43">
        <v>1.098082231</v>
      </c>
    </row>
    <row r="332" spans="1:39" ht="15" customHeight="1">
      <c r="A332" s="36" t="s">
        <v>685</v>
      </c>
      <c r="B332" s="36" t="s">
        <v>686</v>
      </c>
      <c r="C332" s="37">
        <v>1623</v>
      </c>
      <c r="D332" s="37">
        <v>452249</v>
      </c>
      <c r="E332" s="38">
        <v>358.873098669</v>
      </c>
      <c r="F332" s="38">
        <v>464.59737977700001</v>
      </c>
      <c r="G332" s="39">
        <v>0.932890196</v>
      </c>
      <c r="H332" s="40" t="s">
        <v>24</v>
      </c>
      <c r="I332" s="41">
        <v>288</v>
      </c>
      <c r="J332" s="41">
        <v>228598</v>
      </c>
      <c r="K332" s="42">
        <v>125.985354203</v>
      </c>
      <c r="L332" s="42">
        <v>135.628734388</v>
      </c>
      <c r="M332" s="43">
        <v>1.1782828830000001</v>
      </c>
      <c r="N332" s="44" t="s">
        <v>24</v>
      </c>
      <c r="O332" s="40" t="s">
        <v>24</v>
      </c>
      <c r="P332" s="37">
        <v>196</v>
      </c>
      <c r="Q332" s="37">
        <v>452249</v>
      </c>
      <c r="R332" s="38">
        <v>43.338957078999996</v>
      </c>
      <c r="S332" s="38">
        <v>59.686026665</v>
      </c>
      <c r="T332" s="39">
        <v>0.94788839899999999</v>
      </c>
      <c r="U332" s="40" t="s">
        <v>24</v>
      </c>
      <c r="V332" s="41">
        <v>112</v>
      </c>
      <c r="W332" s="41">
        <v>452249</v>
      </c>
      <c r="X332" s="42">
        <v>24.765118331</v>
      </c>
      <c r="Y332" s="42">
        <v>38.486848571000003</v>
      </c>
      <c r="Z332" s="43">
        <v>0.86572075000000004</v>
      </c>
      <c r="AA332" s="44" t="s">
        <v>24</v>
      </c>
      <c r="AB332" s="40" t="s">
        <v>24</v>
      </c>
      <c r="AC332" s="37">
        <v>137</v>
      </c>
      <c r="AD332" s="37">
        <v>452249</v>
      </c>
      <c r="AE332" s="38">
        <v>30.293046530000002</v>
      </c>
      <c r="AF332" s="38">
        <v>36.661758788</v>
      </c>
      <c r="AG332" s="39">
        <v>0.75231762700000004</v>
      </c>
      <c r="AH332" s="44" t="s">
        <v>24</v>
      </c>
      <c r="AI332" s="41">
        <v>291</v>
      </c>
      <c r="AJ332" s="41">
        <v>223651</v>
      </c>
      <c r="AK332" s="42">
        <v>130.113435665</v>
      </c>
      <c r="AL332" s="42">
        <v>174.59089878899999</v>
      </c>
      <c r="AM332" s="43">
        <v>0.94308730699999999</v>
      </c>
    </row>
    <row r="333" spans="1:39" ht="15" customHeight="1">
      <c r="A333" s="36" t="s">
        <v>687</v>
      </c>
      <c r="B333" s="36" t="s">
        <v>688</v>
      </c>
      <c r="C333" s="37">
        <v>617</v>
      </c>
      <c r="D333" s="37">
        <v>115328</v>
      </c>
      <c r="E333" s="38">
        <v>534.99583795800004</v>
      </c>
      <c r="F333" s="38">
        <v>448.95559664000001</v>
      </c>
      <c r="G333" s="39">
        <v>0.90148221399999995</v>
      </c>
      <c r="H333" s="40" t="s">
        <v>24</v>
      </c>
      <c r="I333" s="41">
        <v>112</v>
      </c>
      <c r="J333" s="41">
        <v>58805</v>
      </c>
      <c r="K333" s="42">
        <v>190.45999489799999</v>
      </c>
      <c r="L333" s="42">
        <v>154.03225008699999</v>
      </c>
      <c r="M333" s="43">
        <v>1.338164546</v>
      </c>
      <c r="N333" s="44" t="s">
        <v>24</v>
      </c>
      <c r="O333" s="40" t="s">
        <v>24</v>
      </c>
      <c r="P333" s="37">
        <v>89</v>
      </c>
      <c r="Q333" s="37">
        <v>115328</v>
      </c>
      <c r="R333" s="38">
        <v>77.171198668000002</v>
      </c>
      <c r="S333" s="38">
        <v>64.335418085000001</v>
      </c>
      <c r="T333" s="39">
        <v>1.021726522</v>
      </c>
      <c r="U333" s="40" t="s">
        <v>24</v>
      </c>
      <c r="V333" s="41">
        <v>36</v>
      </c>
      <c r="W333" s="41">
        <v>115328</v>
      </c>
      <c r="X333" s="42">
        <v>31.215316314999999</v>
      </c>
      <c r="Y333" s="42">
        <v>25.972792598000002</v>
      </c>
      <c r="Z333" s="43">
        <v>0.58423036299999997</v>
      </c>
      <c r="AA333" s="44" t="s">
        <v>24</v>
      </c>
      <c r="AB333" s="40" t="s">
        <v>24</v>
      </c>
      <c r="AC333" s="37">
        <v>56</v>
      </c>
      <c r="AD333" s="37">
        <v>115328</v>
      </c>
      <c r="AE333" s="38">
        <v>48.557158713</v>
      </c>
      <c r="AF333" s="38">
        <v>41.993515569000003</v>
      </c>
      <c r="AG333" s="39">
        <v>0.861727943</v>
      </c>
      <c r="AH333" s="44" t="s">
        <v>24</v>
      </c>
      <c r="AI333" s="41">
        <v>113</v>
      </c>
      <c r="AJ333" s="41">
        <v>56523</v>
      </c>
      <c r="AK333" s="42">
        <v>199.9186172</v>
      </c>
      <c r="AL333" s="42">
        <v>167.51838021200001</v>
      </c>
      <c r="AM333" s="43">
        <v>0.90488369800000001</v>
      </c>
    </row>
    <row r="334" spans="1:39" ht="15" customHeight="1">
      <c r="A334" s="36" t="s">
        <v>689</v>
      </c>
      <c r="B334" s="36" t="s">
        <v>690</v>
      </c>
      <c r="C334" s="37">
        <v>935</v>
      </c>
      <c r="D334" s="37">
        <v>168088</v>
      </c>
      <c r="E334" s="38">
        <v>556.25624672799995</v>
      </c>
      <c r="F334" s="38">
        <v>451.36076133400002</v>
      </c>
      <c r="G334" s="39">
        <v>0.90631167400000001</v>
      </c>
      <c r="H334" s="40" t="s">
        <v>24</v>
      </c>
      <c r="I334" s="41">
        <v>122</v>
      </c>
      <c r="J334" s="41">
        <v>85854</v>
      </c>
      <c r="K334" s="42">
        <v>142.10170754999999</v>
      </c>
      <c r="L334" s="42">
        <v>115.888466111</v>
      </c>
      <c r="M334" s="43">
        <v>1.0067881009999999</v>
      </c>
      <c r="N334" s="40"/>
      <c r="O334" s="40"/>
      <c r="P334" s="37">
        <v>115</v>
      </c>
      <c r="Q334" s="37">
        <v>168088</v>
      </c>
      <c r="R334" s="38">
        <v>68.416543715000003</v>
      </c>
      <c r="S334" s="38">
        <v>53.892163533000002</v>
      </c>
      <c r="T334" s="39">
        <v>0.85587464000000002</v>
      </c>
      <c r="U334" s="40" t="s">
        <v>24</v>
      </c>
      <c r="V334" s="41">
        <v>66</v>
      </c>
      <c r="W334" s="41">
        <v>168088</v>
      </c>
      <c r="X334" s="42">
        <v>39.265146827999999</v>
      </c>
      <c r="Y334" s="42">
        <v>31.216840463</v>
      </c>
      <c r="Z334" s="43">
        <v>0.70218964500000003</v>
      </c>
      <c r="AA334" s="44" t="s">
        <v>24</v>
      </c>
      <c r="AB334" s="40" t="s">
        <v>24</v>
      </c>
      <c r="AC334" s="37">
        <v>88</v>
      </c>
      <c r="AD334" s="37">
        <v>168088</v>
      </c>
      <c r="AE334" s="38">
        <v>52.353529104000003</v>
      </c>
      <c r="AF334" s="38">
        <v>44.200408912999997</v>
      </c>
      <c r="AG334" s="39">
        <v>0.907014498</v>
      </c>
      <c r="AH334" s="44" t="s">
        <v>24</v>
      </c>
      <c r="AI334" s="41">
        <v>188</v>
      </c>
      <c r="AJ334" s="41">
        <v>82234</v>
      </c>
      <c r="AK334" s="42">
        <v>228.615900966</v>
      </c>
      <c r="AL334" s="42">
        <v>191.38942457100001</v>
      </c>
      <c r="AM334" s="43">
        <v>1.0338278700000001</v>
      </c>
    </row>
    <row r="335" spans="1:39" ht="15" customHeight="1">
      <c r="A335" s="63" t="s">
        <v>702</v>
      </c>
      <c r="B335" s="63" t="s">
        <v>703</v>
      </c>
      <c r="C335" s="37" t="s">
        <v>502</v>
      </c>
      <c r="D335" s="37" t="s">
        <v>502</v>
      </c>
      <c r="E335" s="37" t="s">
        <v>502</v>
      </c>
      <c r="F335" s="37" t="s">
        <v>502</v>
      </c>
      <c r="G335" s="37" t="s">
        <v>502</v>
      </c>
      <c r="H335" s="40"/>
      <c r="I335" s="68" t="s">
        <v>502</v>
      </c>
      <c r="J335" s="68" t="s">
        <v>502</v>
      </c>
      <c r="K335" s="69" t="s">
        <v>502</v>
      </c>
      <c r="L335" s="69" t="s">
        <v>502</v>
      </c>
      <c r="M335" s="70" t="s">
        <v>502</v>
      </c>
      <c r="N335" s="40"/>
      <c r="O335" s="40"/>
      <c r="P335" s="37" t="s">
        <v>502</v>
      </c>
      <c r="Q335" s="37" t="s">
        <v>502</v>
      </c>
      <c r="R335" s="37" t="s">
        <v>502</v>
      </c>
      <c r="S335" s="37" t="s">
        <v>502</v>
      </c>
      <c r="T335" s="37" t="s">
        <v>502</v>
      </c>
      <c r="U335" s="40"/>
      <c r="V335" s="68" t="s">
        <v>502</v>
      </c>
      <c r="W335" s="68" t="s">
        <v>502</v>
      </c>
      <c r="X335" s="69" t="s">
        <v>502</v>
      </c>
      <c r="Y335" s="69" t="s">
        <v>502</v>
      </c>
      <c r="Z335" s="70" t="s">
        <v>502</v>
      </c>
      <c r="AA335" s="44"/>
      <c r="AB335" s="40"/>
      <c r="AC335" s="37" t="s">
        <v>502</v>
      </c>
      <c r="AD335" s="37" t="s">
        <v>502</v>
      </c>
      <c r="AE335" s="37" t="s">
        <v>502</v>
      </c>
      <c r="AF335" s="37" t="s">
        <v>502</v>
      </c>
      <c r="AG335" s="37" t="s">
        <v>502</v>
      </c>
      <c r="AH335" s="44"/>
      <c r="AI335" s="68" t="s">
        <v>502</v>
      </c>
      <c r="AJ335" s="68" t="s">
        <v>502</v>
      </c>
      <c r="AK335" s="69" t="s">
        <v>502</v>
      </c>
      <c r="AL335" s="69" t="s">
        <v>502</v>
      </c>
      <c r="AM335" s="70" t="s">
        <v>502</v>
      </c>
    </row>
    <row r="336" spans="1:39" ht="15" customHeight="1">
      <c r="A336" s="63" t="s">
        <v>704</v>
      </c>
      <c r="B336" s="63" t="s">
        <v>705</v>
      </c>
      <c r="C336" s="37" t="s">
        <v>502</v>
      </c>
      <c r="D336" s="37" t="s">
        <v>502</v>
      </c>
      <c r="E336" s="37" t="s">
        <v>502</v>
      </c>
      <c r="F336" s="37" t="s">
        <v>502</v>
      </c>
      <c r="G336" s="37" t="s">
        <v>502</v>
      </c>
      <c r="H336" s="40"/>
      <c r="I336" s="68" t="s">
        <v>502</v>
      </c>
      <c r="J336" s="68" t="s">
        <v>502</v>
      </c>
      <c r="K336" s="69" t="s">
        <v>502</v>
      </c>
      <c r="L336" s="69" t="s">
        <v>502</v>
      </c>
      <c r="M336" s="70" t="s">
        <v>502</v>
      </c>
      <c r="N336" s="40"/>
      <c r="O336" s="40"/>
      <c r="P336" s="37" t="s">
        <v>502</v>
      </c>
      <c r="Q336" s="37" t="s">
        <v>502</v>
      </c>
      <c r="R336" s="37" t="s">
        <v>502</v>
      </c>
      <c r="S336" s="37" t="s">
        <v>502</v>
      </c>
      <c r="T336" s="37" t="s">
        <v>502</v>
      </c>
      <c r="U336" s="40"/>
      <c r="V336" s="68" t="s">
        <v>502</v>
      </c>
      <c r="W336" s="68" t="s">
        <v>502</v>
      </c>
      <c r="X336" s="69" t="s">
        <v>502</v>
      </c>
      <c r="Y336" s="69" t="s">
        <v>502</v>
      </c>
      <c r="Z336" s="70" t="s">
        <v>502</v>
      </c>
      <c r="AA336" s="44"/>
      <c r="AB336" s="40"/>
      <c r="AC336" s="37" t="s">
        <v>502</v>
      </c>
      <c r="AD336" s="37" t="s">
        <v>502</v>
      </c>
      <c r="AE336" s="37" t="s">
        <v>502</v>
      </c>
      <c r="AF336" s="37" t="s">
        <v>502</v>
      </c>
      <c r="AG336" s="37" t="s">
        <v>502</v>
      </c>
      <c r="AH336" s="44"/>
      <c r="AI336" s="68" t="s">
        <v>502</v>
      </c>
      <c r="AJ336" s="68" t="s">
        <v>502</v>
      </c>
      <c r="AK336" s="69" t="s">
        <v>502</v>
      </c>
      <c r="AL336" s="69" t="s">
        <v>502</v>
      </c>
      <c r="AM336" s="70" t="s">
        <v>502</v>
      </c>
    </row>
    <row r="337" spans="1:39" ht="15" customHeight="1">
      <c r="A337" s="63" t="s">
        <v>706</v>
      </c>
      <c r="B337" s="63" t="s">
        <v>707</v>
      </c>
      <c r="C337" s="37" t="s">
        <v>502</v>
      </c>
      <c r="D337" s="37" t="s">
        <v>502</v>
      </c>
      <c r="E337" s="37" t="s">
        <v>502</v>
      </c>
      <c r="F337" s="37" t="s">
        <v>502</v>
      </c>
      <c r="G337" s="37" t="s">
        <v>502</v>
      </c>
      <c r="H337" s="40"/>
      <c r="I337" s="68" t="s">
        <v>502</v>
      </c>
      <c r="J337" s="68" t="s">
        <v>502</v>
      </c>
      <c r="K337" s="69" t="s">
        <v>502</v>
      </c>
      <c r="L337" s="69" t="s">
        <v>502</v>
      </c>
      <c r="M337" s="70" t="s">
        <v>502</v>
      </c>
      <c r="N337" s="40"/>
      <c r="O337" s="40"/>
      <c r="P337" s="37" t="s">
        <v>502</v>
      </c>
      <c r="Q337" s="37" t="s">
        <v>502</v>
      </c>
      <c r="R337" s="37" t="s">
        <v>502</v>
      </c>
      <c r="S337" s="37" t="s">
        <v>502</v>
      </c>
      <c r="T337" s="37" t="s">
        <v>502</v>
      </c>
      <c r="U337" s="40"/>
      <c r="V337" s="68" t="s">
        <v>502</v>
      </c>
      <c r="W337" s="68" t="s">
        <v>502</v>
      </c>
      <c r="X337" s="69" t="s">
        <v>502</v>
      </c>
      <c r="Y337" s="69" t="s">
        <v>502</v>
      </c>
      <c r="Z337" s="70" t="s">
        <v>502</v>
      </c>
      <c r="AA337" s="44"/>
      <c r="AB337" s="40"/>
      <c r="AC337" s="37" t="s">
        <v>502</v>
      </c>
      <c r="AD337" s="37" t="s">
        <v>502</v>
      </c>
      <c r="AE337" s="37" t="s">
        <v>502</v>
      </c>
      <c r="AF337" s="37" t="s">
        <v>502</v>
      </c>
      <c r="AG337" s="37" t="s">
        <v>502</v>
      </c>
      <c r="AH337" s="44"/>
      <c r="AI337" s="68" t="s">
        <v>502</v>
      </c>
      <c r="AJ337" s="68" t="s">
        <v>502</v>
      </c>
      <c r="AK337" s="69" t="s">
        <v>502</v>
      </c>
      <c r="AL337" s="69" t="s">
        <v>502</v>
      </c>
      <c r="AM337" s="70" t="s">
        <v>502</v>
      </c>
    </row>
    <row r="338" spans="1:39" ht="11.15" customHeight="1">
      <c r="A338" s="93" t="s">
        <v>21</v>
      </c>
      <c r="B338" s="93"/>
      <c r="C338" s="93"/>
      <c r="D338" s="93"/>
      <c r="E338" s="93"/>
      <c r="F338" s="93"/>
      <c r="G338" s="93"/>
      <c r="H338" s="93"/>
      <c r="I338" s="93"/>
      <c r="J338" s="93"/>
      <c r="K338" s="93"/>
      <c r="L338" s="93"/>
      <c r="M338" s="93"/>
      <c r="N338" s="93"/>
      <c r="O338" s="93"/>
      <c r="P338" s="93"/>
      <c r="Q338" s="93"/>
      <c r="R338" s="93"/>
      <c r="S338" s="93"/>
      <c r="T338" s="93"/>
      <c r="U338" s="93"/>
      <c r="V338" s="93"/>
      <c r="W338" s="93"/>
      <c r="X338" s="93"/>
      <c r="Y338" s="93"/>
      <c r="Z338" s="93"/>
      <c r="AA338" s="93"/>
      <c r="AB338" s="93"/>
      <c r="AC338" s="93"/>
      <c r="AD338" s="93"/>
      <c r="AE338" s="93"/>
      <c r="AF338" s="93"/>
      <c r="AG338" s="93"/>
      <c r="AH338" s="93"/>
      <c r="AI338" s="93"/>
      <c r="AJ338" s="93"/>
      <c r="AK338" s="93"/>
      <c r="AL338" s="93"/>
      <c r="AM338" s="93"/>
    </row>
    <row r="339" spans="1:39" ht="30" customHeight="1">
      <c r="A339" s="94" t="s">
        <v>779</v>
      </c>
      <c r="B339" s="94"/>
    </row>
    <row r="340" spans="1:39" ht="15" customHeight="1">
      <c r="A340" s="45" t="s">
        <v>691</v>
      </c>
      <c r="B340" s="46"/>
    </row>
    <row r="341" spans="1:39" ht="48" customHeight="1">
      <c r="A341" s="95" t="s">
        <v>692</v>
      </c>
      <c r="B341" s="95"/>
    </row>
    <row r="342" spans="1:39" ht="15" customHeight="1">
      <c r="A342" s="95" t="s">
        <v>693</v>
      </c>
      <c r="B342" s="95"/>
    </row>
    <row r="343" spans="1:39" ht="15" customHeight="1">
      <c r="A343" s="95"/>
      <c r="B343" s="95"/>
    </row>
  </sheetData>
  <mergeCells count="12">
    <mergeCell ref="AC4:AG4"/>
    <mergeCell ref="AI4:AM4"/>
    <mergeCell ref="A338:AM338"/>
    <mergeCell ref="A339:B339"/>
    <mergeCell ref="A341:B341"/>
    <mergeCell ref="A342:B343"/>
    <mergeCell ref="A3:AM3"/>
    <mergeCell ref="A4:B4"/>
    <mergeCell ref="C4:G4"/>
    <mergeCell ref="I4:M4"/>
    <mergeCell ref="P4:T4"/>
    <mergeCell ref="V4:Z4"/>
  </mergeCells>
  <pageMargins left="0.08" right="0.08" top="1" bottom="1" header="0.5" footer="0.5"/>
  <pageSetup orientation="landscape" blackAndWhite="1"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43"/>
  <sheetViews>
    <sheetView workbookViewId="0">
      <pane xSplit="2" ySplit="6" topLeftCell="C7" activePane="bottomRight" state="frozen"/>
      <selection pane="topRight" activeCell="C1" sqref="C1"/>
      <selection pane="bottomLeft" activeCell="A5" sqref="A5"/>
      <selection pane="bottomRight" activeCell="AC241" sqref="AC241:AF241"/>
    </sheetView>
  </sheetViews>
  <sheetFormatPr defaultColWidth="9.1796875" defaultRowHeight="15" customHeight="1"/>
  <cols>
    <col min="1" max="1" width="9.1796875" style="17"/>
    <col min="2" max="2" width="57.1796875" style="17" bestFit="1" customWidth="1"/>
    <col min="3" max="3" width="8.26953125" style="17" bestFit="1" customWidth="1"/>
    <col min="4" max="4" width="9.54296875" style="17" bestFit="1" customWidth="1"/>
    <col min="5" max="5" width="8.81640625" style="17" bestFit="1" customWidth="1"/>
    <col min="6" max="6" width="11.7265625" style="17" bestFit="1" customWidth="1"/>
    <col min="7" max="7" width="11" style="17" bestFit="1" customWidth="1"/>
    <col min="8" max="8" width="1.453125" style="17" bestFit="1" customWidth="1"/>
    <col min="9" max="9" width="8.26953125" style="17" bestFit="1" customWidth="1"/>
    <col min="10" max="10" width="9.54296875" style="17" bestFit="1" customWidth="1"/>
    <col min="11" max="11" width="8.81640625" style="17" bestFit="1" customWidth="1"/>
    <col min="12" max="12" width="11.7265625" style="17" bestFit="1" customWidth="1"/>
    <col min="13" max="13" width="11" style="17" bestFit="1" customWidth="1"/>
    <col min="14" max="14" width="1.453125" style="17" bestFit="1" customWidth="1"/>
    <col min="15" max="15" width="8.26953125" style="17" bestFit="1" customWidth="1"/>
    <col min="16" max="16" width="9.54296875" style="17" bestFit="1" customWidth="1"/>
    <col min="17" max="17" width="8.81640625" style="17" bestFit="1" customWidth="1"/>
    <col min="18" max="18" width="11.7265625" style="17" bestFit="1" customWidth="1"/>
    <col min="19" max="19" width="11" style="17" bestFit="1" customWidth="1"/>
    <col min="20" max="20" width="1.453125" style="17" bestFit="1" customWidth="1"/>
    <col min="21" max="21" width="8.26953125" style="17" bestFit="1" customWidth="1"/>
    <col min="22" max="22" width="9.54296875" style="17" bestFit="1" customWidth="1"/>
    <col min="23" max="23" width="8.81640625" style="17" bestFit="1" customWidth="1"/>
    <col min="24" max="24" width="11.7265625" style="17" bestFit="1" customWidth="1"/>
    <col min="25" max="25" width="11" style="17" bestFit="1" customWidth="1"/>
    <col min="26" max="27" width="1.453125" style="17" bestFit="1" customWidth="1"/>
    <col min="28" max="28" width="8.26953125" style="17" bestFit="1" customWidth="1"/>
    <col min="29" max="29" width="9.54296875" style="17" bestFit="1" customWidth="1"/>
    <col min="30" max="30" width="8.81640625" style="17" bestFit="1" customWidth="1"/>
    <col min="31" max="31" width="11.7265625" style="17" bestFit="1" customWidth="1"/>
    <col min="32" max="32" width="11" style="17" bestFit="1" customWidth="1"/>
    <col min="33" max="33" width="1.26953125" style="17" customWidth="1"/>
    <col min="34" max="16384" width="9.1796875" style="17"/>
  </cols>
  <sheetData>
    <row r="1" spans="1:38" ht="23.25" customHeight="1">
      <c r="A1" s="20" t="str">
        <f>Admin!C11</f>
        <v>Statistical Area Level 3 (SA3)</v>
      </c>
    </row>
    <row r="2" spans="1:38" ht="18" customHeight="1">
      <c r="A2" s="14" t="str">
        <f>Admin!C24</f>
        <v>Table 2: Persons: Mortality, 2009–2013</v>
      </c>
    </row>
    <row r="3" spans="1:38" ht="14.15" customHeight="1">
      <c r="A3" s="103" t="s">
        <v>21</v>
      </c>
      <c r="B3" s="103"/>
      <c r="C3" s="103"/>
      <c r="D3" s="103"/>
      <c r="E3" s="103"/>
      <c r="F3" s="103"/>
      <c r="G3" s="103"/>
      <c r="H3" s="103"/>
      <c r="I3" s="103"/>
      <c r="J3" s="103"/>
      <c r="K3" s="103"/>
      <c r="L3" s="103"/>
      <c r="M3" s="103"/>
      <c r="N3" s="103"/>
      <c r="O3" s="103"/>
      <c r="P3" s="103"/>
      <c r="Q3" s="103"/>
      <c r="R3" s="103"/>
      <c r="S3" s="103"/>
      <c r="T3" s="103"/>
      <c r="U3" s="103"/>
      <c r="V3" s="103"/>
      <c r="W3" s="103"/>
      <c r="X3" s="103"/>
      <c r="Y3" s="103"/>
      <c r="Z3" s="103"/>
      <c r="AA3" s="103"/>
      <c r="AB3" s="103"/>
      <c r="AC3" s="103"/>
      <c r="AD3" s="103"/>
      <c r="AE3" s="103"/>
      <c r="AF3" s="103"/>
      <c r="AG3" s="100"/>
      <c r="AH3" s="100"/>
      <c r="AI3" s="100"/>
      <c r="AJ3" s="100"/>
      <c r="AK3" s="100"/>
      <c r="AL3" s="100"/>
    </row>
    <row r="4" spans="1:38" ht="15" customHeight="1">
      <c r="A4" s="101" t="s">
        <v>22</v>
      </c>
      <c r="B4" s="101"/>
      <c r="C4" s="104" t="s">
        <v>23</v>
      </c>
      <c r="D4" s="104"/>
      <c r="E4" s="104"/>
      <c r="F4" s="104"/>
      <c r="G4" s="104"/>
      <c r="H4" s="48" t="s">
        <v>24</v>
      </c>
      <c r="I4" s="105" t="s">
        <v>694</v>
      </c>
      <c r="J4" s="105"/>
      <c r="K4" s="105"/>
      <c r="L4" s="105"/>
      <c r="M4" s="105"/>
      <c r="N4" s="47" t="s">
        <v>24</v>
      </c>
      <c r="O4" s="104" t="s">
        <v>26</v>
      </c>
      <c r="P4" s="104"/>
      <c r="Q4" s="104"/>
      <c r="R4" s="104"/>
      <c r="S4" s="104"/>
      <c r="T4" s="48" t="s">
        <v>24</v>
      </c>
      <c r="U4" s="101" t="s">
        <v>27</v>
      </c>
      <c r="V4" s="101"/>
      <c r="W4" s="101"/>
      <c r="X4" s="101"/>
      <c r="Y4" s="101"/>
      <c r="Z4" s="47" t="s">
        <v>24</v>
      </c>
      <c r="AA4" s="47" t="s">
        <v>24</v>
      </c>
      <c r="AB4" s="104" t="s">
        <v>28</v>
      </c>
      <c r="AC4" s="104"/>
      <c r="AD4" s="104"/>
      <c r="AE4" s="104"/>
      <c r="AF4" s="104"/>
      <c r="AG4" s="48"/>
      <c r="AH4" s="101" t="s">
        <v>29</v>
      </c>
      <c r="AI4" s="101"/>
      <c r="AJ4" s="101"/>
      <c r="AK4" s="101"/>
      <c r="AL4" s="101"/>
    </row>
    <row r="5" spans="1:38" ht="49.5" customHeight="1">
      <c r="A5" s="49" t="s">
        <v>30</v>
      </c>
      <c r="B5" s="49" t="s">
        <v>695</v>
      </c>
      <c r="C5" s="50" t="s">
        <v>696</v>
      </c>
      <c r="D5" s="50" t="s">
        <v>33</v>
      </c>
      <c r="E5" s="50" t="s">
        <v>34</v>
      </c>
      <c r="F5" s="50" t="s">
        <v>35</v>
      </c>
      <c r="G5" s="50" t="s">
        <v>697</v>
      </c>
      <c r="H5" s="51" t="s">
        <v>24</v>
      </c>
      <c r="I5" s="52" t="s">
        <v>696</v>
      </c>
      <c r="J5" s="52" t="s">
        <v>33</v>
      </c>
      <c r="K5" s="52" t="s">
        <v>34</v>
      </c>
      <c r="L5" s="52" t="s">
        <v>35</v>
      </c>
      <c r="M5" s="52" t="s">
        <v>697</v>
      </c>
      <c r="N5" s="49" t="s">
        <v>24</v>
      </c>
      <c r="O5" s="50" t="s">
        <v>696</v>
      </c>
      <c r="P5" s="50" t="s">
        <v>33</v>
      </c>
      <c r="Q5" s="50" t="s">
        <v>34</v>
      </c>
      <c r="R5" s="50" t="s">
        <v>35</v>
      </c>
      <c r="S5" s="50" t="s">
        <v>697</v>
      </c>
      <c r="T5" s="51" t="s">
        <v>24</v>
      </c>
      <c r="U5" s="52" t="s">
        <v>696</v>
      </c>
      <c r="V5" s="52" t="s">
        <v>33</v>
      </c>
      <c r="W5" s="52" t="s">
        <v>34</v>
      </c>
      <c r="X5" s="52" t="s">
        <v>35</v>
      </c>
      <c r="Y5" s="52" t="s">
        <v>697</v>
      </c>
      <c r="Z5" s="49" t="s">
        <v>24</v>
      </c>
      <c r="AA5" s="49" t="s">
        <v>24</v>
      </c>
      <c r="AB5" s="50" t="s">
        <v>696</v>
      </c>
      <c r="AC5" s="50" t="s">
        <v>33</v>
      </c>
      <c r="AD5" s="50" t="s">
        <v>34</v>
      </c>
      <c r="AE5" s="50" t="s">
        <v>35</v>
      </c>
      <c r="AF5" s="50" t="s">
        <v>697</v>
      </c>
      <c r="AG5" s="51"/>
      <c r="AH5" s="52" t="s">
        <v>696</v>
      </c>
      <c r="AI5" s="52" t="s">
        <v>33</v>
      </c>
      <c r="AJ5" s="52" t="s">
        <v>34</v>
      </c>
      <c r="AK5" s="52" t="s">
        <v>35</v>
      </c>
      <c r="AL5" s="52" t="s">
        <v>697</v>
      </c>
    </row>
    <row r="6" spans="1:38" s="53" customFormat="1" ht="15" customHeight="1">
      <c r="A6" s="54"/>
      <c r="B6" s="54" t="s">
        <v>37</v>
      </c>
      <c r="C6" s="55">
        <v>215301</v>
      </c>
      <c r="D6" s="55">
        <v>111917549</v>
      </c>
      <c r="E6" s="56">
        <v>192.37466000000001</v>
      </c>
      <c r="F6" s="56">
        <v>171.71921</v>
      </c>
      <c r="G6" s="57">
        <v>1</v>
      </c>
      <c r="H6" s="58" t="s">
        <v>24</v>
      </c>
      <c r="I6" s="59">
        <v>14208</v>
      </c>
      <c r="J6" s="59">
        <v>56206316</v>
      </c>
      <c r="K6" s="60">
        <v>25.278297999999999</v>
      </c>
      <c r="L6" s="60">
        <v>21.365309</v>
      </c>
      <c r="M6" s="61">
        <v>1</v>
      </c>
      <c r="N6" s="62" t="s">
        <v>24</v>
      </c>
      <c r="O6" s="55">
        <v>20199</v>
      </c>
      <c r="P6" s="55">
        <v>111917549</v>
      </c>
      <c r="Q6" s="56">
        <v>18.048107999999999</v>
      </c>
      <c r="R6" s="56">
        <v>16.103349000000001</v>
      </c>
      <c r="S6" s="57">
        <v>1</v>
      </c>
      <c r="T6" s="58" t="s">
        <v>24</v>
      </c>
      <c r="U6" s="59">
        <v>40446</v>
      </c>
      <c r="V6" s="59">
        <v>111917549</v>
      </c>
      <c r="W6" s="60">
        <v>36.139105000000001</v>
      </c>
      <c r="X6" s="60">
        <v>32.523555000000002</v>
      </c>
      <c r="Y6" s="61">
        <v>1</v>
      </c>
      <c r="Z6" s="62" t="s">
        <v>24</v>
      </c>
      <c r="AA6" s="62" t="s">
        <v>24</v>
      </c>
      <c r="AB6" s="55">
        <v>7545</v>
      </c>
      <c r="AC6" s="55">
        <v>111917549</v>
      </c>
      <c r="AD6" s="56">
        <v>6.7415700999999997</v>
      </c>
      <c r="AE6" s="56">
        <v>6.0842451999999998</v>
      </c>
      <c r="AF6" s="57">
        <v>1</v>
      </c>
      <c r="AG6" s="58"/>
      <c r="AH6" s="59">
        <v>15865</v>
      </c>
      <c r="AI6" s="59">
        <v>55711233</v>
      </c>
      <c r="AJ6" s="60">
        <v>28.477201000000001</v>
      </c>
      <c r="AK6" s="60">
        <v>29.419118000000001</v>
      </c>
      <c r="AL6" s="61">
        <v>1</v>
      </c>
    </row>
    <row r="7" spans="1:38" ht="15" customHeight="1">
      <c r="A7" s="63" t="s">
        <v>38</v>
      </c>
      <c r="B7" s="63" t="s">
        <v>39</v>
      </c>
      <c r="C7" s="64">
        <v>831</v>
      </c>
      <c r="D7" s="64">
        <v>348930</v>
      </c>
      <c r="E7" s="65">
        <v>238.15665000000001</v>
      </c>
      <c r="F7" s="65">
        <v>178.91488000000001</v>
      </c>
      <c r="G7" s="66">
        <v>1.0419037</v>
      </c>
      <c r="H7" s="67" t="s">
        <v>24</v>
      </c>
      <c r="I7" s="68">
        <v>58</v>
      </c>
      <c r="J7" s="68">
        <v>173310</v>
      </c>
      <c r="K7" s="69">
        <v>33.466043999999997</v>
      </c>
      <c r="L7" s="69">
        <v>24.885466999999998</v>
      </c>
      <c r="M7" s="70">
        <v>1.1647605000000001</v>
      </c>
      <c r="N7" s="71" t="s">
        <v>24</v>
      </c>
      <c r="O7" s="64">
        <v>84</v>
      </c>
      <c r="P7" s="64">
        <v>348930</v>
      </c>
      <c r="Q7" s="65">
        <v>24.073595999999998</v>
      </c>
      <c r="R7" s="65">
        <v>18.276889000000001</v>
      </c>
      <c r="S7" s="66">
        <v>1.1349743999999999</v>
      </c>
      <c r="T7" s="67" t="s">
        <v>24</v>
      </c>
      <c r="U7" s="68">
        <v>142</v>
      </c>
      <c r="V7" s="68">
        <v>348930</v>
      </c>
      <c r="W7" s="69">
        <v>40.695841999999999</v>
      </c>
      <c r="X7" s="69">
        <v>29.741561000000001</v>
      </c>
      <c r="Y7" s="70">
        <v>0.9144622</v>
      </c>
      <c r="Z7" s="71" t="s">
        <v>24</v>
      </c>
      <c r="AA7" s="71" t="s">
        <v>24</v>
      </c>
      <c r="AB7" s="64">
        <v>35</v>
      </c>
      <c r="AC7" s="64">
        <v>348930</v>
      </c>
      <c r="AD7" s="65">
        <v>10.030665000000001</v>
      </c>
      <c r="AE7" s="65">
        <v>7.4323587</v>
      </c>
      <c r="AF7" s="66">
        <v>1.2215745</v>
      </c>
      <c r="AG7" s="67"/>
      <c r="AH7" s="68">
        <v>66</v>
      </c>
      <c r="AI7" s="68">
        <v>175620</v>
      </c>
      <c r="AJ7" s="69">
        <v>37.581141000000002</v>
      </c>
      <c r="AK7" s="69">
        <v>32.587826</v>
      </c>
      <c r="AL7" s="70">
        <v>1.1077090999999999</v>
      </c>
    </row>
    <row r="8" spans="1:38" ht="15" customHeight="1">
      <c r="A8" s="63" t="s">
        <v>40</v>
      </c>
      <c r="B8" s="63" t="s">
        <v>41</v>
      </c>
      <c r="C8" s="64">
        <v>429</v>
      </c>
      <c r="D8" s="64">
        <v>279477</v>
      </c>
      <c r="E8" s="65">
        <v>153.501</v>
      </c>
      <c r="F8" s="65">
        <v>177.42697999999999</v>
      </c>
      <c r="G8" s="66">
        <v>1.033239</v>
      </c>
      <c r="H8" s="67" t="s">
        <v>24</v>
      </c>
      <c r="I8" s="68">
        <v>25</v>
      </c>
      <c r="J8" s="68">
        <v>137945</v>
      </c>
      <c r="K8" s="69">
        <v>18.123165</v>
      </c>
      <c r="L8" s="69">
        <v>16.844351</v>
      </c>
      <c r="M8" s="70">
        <v>0.78839720000000002</v>
      </c>
      <c r="N8" s="71" t="s">
        <v>24</v>
      </c>
      <c r="O8" s="64">
        <v>45</v>
      </c>
      <c r="P8" s="64">
        <v>279477</v>
      </c>
      <c r="Q8" s="65">
        <v>16.101503999999998</v>
      </c>
      <c r="R8" s="65">
        <v>18.731988000000001</v>
      </c>
      <c r="S8" s="66">
        <v>1.1632355999999999</v>
      </c>
      <c r="T8" s="67" t="s">
        <v>24</v>
      </c>
      <c r="U8" s="68">
        <v>85</v>
      </c>
      <c r="V8" s="68">
        <v>279477</v>
      </c>
      <c r="W8" s="69">
        <v>30.413951999999998</v>
      </c>
      <c r="X8" s="69">
        <v>33.692037999999997</v>
      </c>
      <c r="Y8" s="70">
        <v>1.0359273</v>
      </c>
      <c r="Z8" s="71" t="s">
        <v>24</v>
      </c>
      <c r="AA8" s="71" t="s">
        <v>24</v>
      </c>
      <c r="AB8" s="64" t="s">
        <v>502</v>
      </c>
      <c r="AC8" s="64" t="s">
        <v>502</v>
      </c>
      <c r="AD8" s="65" t="s">
        <v>502</v>
      </c>
      <c r="AE8" s="65" t="s">
        <v>502</v>
      </c>
      <c r="AF8" s="66" t="s">
        <v>502</v>
      </c>
      <c r="AG8" s="67"/>
      <c r="AH8" s="68">
        <v>33</v>
      </c>
      <c r="AI8" s="68">
        <v>141532</v>
      </c>
      <c r="AJ8" s="69">
        <v>23.316282000000001</v>
      </c>
      <c r="AK8" s="69">
        <v>37.748472999999997</v>
      </c>
      <c r="AL8" s="70">
        <v>1.2831273000000001</v>
      </c>
    </row>
    <row r="9" spans="1:38" ht="15" customHeight="1">
      <c r="A9" s="63" t="s">
        <v>42</v>
      </c>
      <c r="B9" s="63" t="s">
        <v>43</v>
      </c>
      <c r="C9" s="64">
        <v>198</v>
      </c>
      <c r="D9" s="64">
        <v>98183</v>
      </c>
      <c r="E9" s="65">
        <v>201.66424000000001</v>
      </c>
      <c r="F9" s="65">
        <v>157.92783</v>
      </c>
      <c r="G9" s="66">
        <v>0.91968640000000001</v>
      </c>
      <c r="H9" s="67" t="s">
        <v>24</v>
      </c>
      <c r="I9" s="68" t="s">
        <v>502</v>
      </c>
      <c r="J9" s="68" t="s">
        <v>502</v>
      </c>
      <c r="K9" s="69" t="s">
        <v>502</v>
      </c>
      <c r="L9" s="69" t="s">
        <v>502</v>
      </c>
      <c r="M9" s="70" t="s">
        <v>502</v>
      </c>
      <c r="N9" s="71" t="s">
        <v>24</v>
      </c>
      <c r="O9" s="64" t="s">
        <v>502</v>
      </c>
      <c r="P9" s="64" t="s">
        <v>502</v>
      </c>
      <c r="Q9" s="65" t="s">
        <v>502</v>
      </c>
      <c r="R9" s="65" t="s">
        <v>502</v>
      </c>
      <c r="S9" s="66" t="s">
        <v>502</v>
      </c>
      <c r="T9" s="67" t="s">
        <v>24</v>
      </c>
      <c r="U9" s="68">
        <v>34</v>
      </c>
      <c r="V9" s="68">
        <v>98183</v>
      </c>
      <c r="W9" s="69">
        <v>34.629213</v>
      </c>
      <c r="X9" s="69">
        <v>27.074358</v>
      </c>
      <c r="Y9" s="70">
        <v>0.83245380000000002</v>
      </c>
      <c r="Z9" s="71" t="s">
        <v>24</v>
      </c>
      <c r="AA9" s="71" t="s">
        <v>24</v>
      </c>
      <c r="AB9" s="64" t="s">
        <v>502</v>
      </c>
      <c r="AC9" s="64" t="s">
        <v>502</v>
      </c>
      <c r="AD9" s="65" t="s">
        <v>502</v>
      </c>
      <c r="AE9" s="65" t="s">
        <v>502</v>
      </c>
      <c r="AF9" s="66" t="s">
        <v>502</v>
      </c>
      <c r="AG9" s="67"/>
      <c r="AH9" s="68" t="s">
        <v>502</v>
      </c>
      <c r="AI9" s="68" t="s">
        <v>502</v>
      </c>
      <c r="AJ9" s="69" t="s">
        <v>502</v>
      </c>
      <c r="AK9" s="69" t="s">
        <v>502</v>
      </c>
      <c r="AL9" s="70" t="s">
        <v>502</v>
      </c>
    </row>
    <row r="10" spans="1:38" ht="15" customHeight="1">
      <c r="A10" s="63" t="s">
        <v>44</v>
      </c>
      <c r="B10" s="63" t="s">
        <v>45</v>
      </c>
      <c r="C10" s="64">
        <v>1181</v>
      </c>
      <c r="D10" s="64">
        <v>350935</v>
      </c>
      <c r="E10" s="65">
        <v>336.52956</v>
      </c>
      <c r="F10" s="65">
        <v>192.51719</v>
      </c>
      <c r="G10" s="66">
        <v>1.1211161999999999</v>
      </c>
      <c r="H10" s="67" t="s">
        <v>24</v>
      </c>
      <c r="I10" s="68">
        <v>59</v>
      </c>
      <c r="J10" s="68">
        <v>176864</v>
      </c>
      <c r="K10" s="69">
        <v>33.358964999999998</v>
      </c>
      <c r="L10" s="69">
        <v>19.709071999999999</v>
      </c>
      <c r="M10" s="70">
        <v>0.92248010000000003</v>
      </c>
      <c r="N10" s="71" t="s">
        <v>24</v>
      </c>
      <c r="O10" s="64">
        <v>102</v>
      </c>
      <c r="P10" s="64">
        <v>350935</v>
      </c>
      <c r="Q10" s="65">
        <v>29.065211999999999</v>
      </c>
      <c r="R10" s="65">
        <v>16.774826999999998</v>
      </c>
      <c r="S10" s="66">
        <v>1.0416981000000001</v>
      </c>
      <c r="T10" s="67" t="s">
        <v>24</v>
      </c>
      <c r="U10" s="68">
        <v>234</v>
      </c>
      <c r="V10" s="68">
        <v>350935</v>
      </c>
      <c r="W10" s="69">
        <v>66.679015000000007</v>
      </c>
      <c r="X10" s="69">
        <v>38.150008999999997</v>
      </c>
      <c r="Y10" s="70">
        <v>1.1729963000000001</v>
      </c>
      <c r="Z10" s="71" t="s">
        <v>24</v>
      </c>
      <c r="AA10" s="71" t="s">
        <v>24</v>
      </c>
      <c r="AB10" s="64">
        <v>55</v>
      </c>
      <c r="AC10" s="64">
        <v>350935</v>
      </c>
      <c r="AD10" s="65">
        <v>15.672418</v>
      </c>
      <c r="AE10" s="65">
        <v>9.2761946999999996</v>
      </c>
      <c r="AF10" s="66">
        <v>1.5246253999999999</v>
      </c>
      <c r="AG10" s="67"/>
      <c r="AH10" s="68">
        <v>97</v>
      </c>
      <c r="AI10" s="68">
        <v>174071</v>
      </c>
      <c r="AJ10" s="69">
        <v>55.724387999999998</v>
      </c>
      <c r="AK10" s="69">
        <v>32.672809999999998</v>
      </c>
      <c r="AL10" s="70">
        <v>1.1105978999999999</v>
      </c>
    </row>
    <row r="11" spans="1:38" ht="15" customHeight="1">
      <c r="A11" s="63" t="s">
        <v>46</v>
      </c>
      <c r="B11" s="63" t="s">
        <v>47</v>
      </c>
      <c r="C11" s="64">
        <v>2300</v>
      </c>
      <c r="D11" s="64">
        <v>846184</v>
      </c>
      <c r="E11" s="65">
        <v>271.80849999999998</v>
      </c>
      <c r="F11" s="65">
        <v>182.19253</v>
      </c>
      <c r="G11" s="66">
        <v>1.060991</v>
      </c>
      <c r="H11" s="67" t="s">
        <v>24</v>
      </c>
      <c r="I11" s="68">
        <v>134</v>
      </c>
      <c r="J11" s="68">
        <v>434665</v>
      </c>
      <c r="K11" s="69">
        <v>30.828339</v>
      </c>
      <c r="L11" s="69">
        <v>21.049772999999998</v>
      </c>
      <c r="M11" s="70">
        <v>0.98523139999999998</v>
      </c>
      <c r="N11" s="71" t="s">
        <v>24</v>
      </c>
      <c r="O11" s="64">
        <v>175</v>
      </c>
      <c r="P11" s="64">
        <v>846184</v>
      </c>
      <c r="Q11" s="65">
        <v>20.681080999999999</v>
      </c>
      <c r="R11" s="65">
        <v>13.979778</v>
      </c>
      <c r="S11" s="66">
        <v>0.86812860000000003</v>
      </c>
      <c r="T11" s="67" t="s">
        <v>24</v>
      </c>
      <c r="U11" s="68">
        <v>437</v>
      </c>
      <c r="V11" s="68">
        <v>846184</v>
      </c>
      <c r="W11" s="69">
        <v>51.643613999999999</v>
      </c>
      <c r="X11" s="69">
        <v>35.159087999999997</v>
      </c>
      <c r="Y11" s="70">
        <v>1.0810346</v>
      </c>
      <c r="Z11" s="71" t="s">
        <v>24</v>
      </c>
      <c r="AA11" s="71" t="s">
        <v>24</v>
      </c>
      <c r="AB11" s="64">
        <v>90</v>
      </c>
      <c r="AC11" s="64">
        <v>846184</v>
      </c>
      <c r="AD11" s="65">
        <v>10.635985</v>
      </c>
      <c r="AE11" s="65">
        <v>7.3170862000000003</v>
      </c>
      <c r="AF11" s="66">
        <v>1.2026284</v>
      </c>
      <c r="AG11" s="67"/>
      <c r="AH11" s="68">
        <v>195</v>
      </c>
      <c r="AI11" s="68">
        <v>411519</v>
      </c>
      <c r="AJ11" s="69">
        <v>47.385418000000001</v>
      </c>
      <c r="AK11" s="69">
        <v>33.134768999999999</v>
      </c>
      <c r="AL11" s="70">
        <v>1.1263004999999999</v>
      </c>
    </row>
    <row r="12" spans="1:38" ht="15" customHeight="1">
      <c r="A12" s="63" t="s">
        <v>48</v>
      </c>
      <c r="B12" s="63" t="s">
        <v>49</v>
      </c>
      <c r="C12" s="64">
        <v>2239</v>
      </c>
      <c r="D12" s="64">
        <v>767111</v>
      </c>
      <c r="E12" s="65">
        <v>291.87432000000001</v>
      </c>
      <c r="F12" s="65">
        <v>204.50711000000001</v>
      </c>
      <c r="G12" s="66">
        <v>1.1909391</v>
      </c>
      <c r="H12" s="67" t="s">
        <v>24</v>
      </c>
      <c r="I12" s="68">
        <v>129</v>
      </c>
      <c r="J12" s="68">
        <v>394341</v>
      </c>
      <c r="K12" s="69">
        <v>32.712803999999998</v>
      </c>
      <c r="L12" s="69">
        <v>22.738692</v>
      </c>
      <c r="M12" s="70">
        <v>1.064281</v>
      </c>
      <c r="N12" s="71" t="s">
        <v>24</v>
      </c>
      <c r="O12" s="64">
        <v>182</v>
      </c>
      <c r="P12" s="64">
        <v>767111</v>
      </c>
      <c r="Q12" s="65">
        <v>23.725380000000001</v>
      </c>
      <c r="R12" s="65">
        <v>16.356397999999999</v>
      </c>
      <c r="S12" s="66">
        <v>1.0157141000000001</v>
      </c>
      <c r="T12" s="67" t="s">
        <v>24</v>
      </c>
      <c r="U12" s="68">
        <v>442</v>
      </c>
      <c r="V12" s="68">
        <v>767111</v>
      </c>
      <c r="W12" s="69">
        <v>57.618780000000001</v>
      </c>
      <c r="X12" s="69">
        <v>41.636114999999997</v>
      </c>
      <c r="Y12" s="70">
        <v>1.2801834000000001</v>
      </c>
      <c r="Z12" s="71" t="s">
        <v>24</v>
      </c>
      <c r="AA12" s="71" t="s">
        <v>24</v>
      </c>
      <c r="AB12" s="64">
        <v>89</v>
      </c>
      <c r="AC12" s="64">
        <v>767111</v>
      </c>
      <c r="AD12" s="65">
        <v>11.601972</v>
      </c>
      <c r="AE12" s="65">
        <v>8.8176155999999999</v>
      </c>
      <c r="AF12" s="66">
        <v>1.4492537999999999</v>
      </c>
      <c r="AG12" s="67"/>
      <c r="AH12" s="68">
        <v>171</v>
      </c>
      <c r="AI12" s="68">
        <v>372770</v>
      </c>
      <c r="AJ12" s="69">
        <v>45.872790000000002</v>
      </c>
      <c r="AK12" s="69">
        <v>33.396121999999998</v>
      </c>
      <c r="AL12" s="70">
        <v>1.1351842999999999</v>
      </c>
    </row>
    <row r="13" spans="1:38" ht="15" customHeight="1">
      <c r="A13" s="63" t="s">
        <v>50</v>
      </c>
      <c r="B13" s="63" t="s">
        <v>51</v>
      </c>
      <c r="C13" s="64">
        <v>477</v>
      </c>
      <c r="D13" s="64">
        <v>225847</v>
      </c>
      <c r="E13" s="65">
        <v>211.20492999999999</v>
      </c>
      <c r="F13" s="65">
        <v>191.15886</v>
      </c>
      <c r="G13" s="66">
        <v>1.1132061</v>
      </c>
      <c r="H13" s="67" t="s">
        <v>24</v>
      </c>
      <c r="I13" s="68">
        <v>23</v>
      </c>
      <c r="J13" s="68">
        <v>110894</v>
      </c>
      <c r="K13" s="69">
        <v>20.740527</v>
      </c>
      <c r="L13" s="69">
        <v>17.611266000000001</v>
      </c>
      <c r="M13" s="70">
        <v>0.82429260000000004</v>
      </c>
      <c r="N13" s="71" t="s">
        <v>24</v>
      </c>
      <c r="O13" s="64">
        <v>48</v>
      </c>
      <c r="P13" s="64">
        <v>225847</v>
      </c>
      <c r="Q13" s="65">
        <v>21.253326000000001</v>
      </c>
      <c r="R13" s="65">
        <v>18.849311</v>
      </c>
      <c r="S13" s="66">
        <v>1.1705212</v>
      </c>
      <c r="T13" s="67" t="s">
        <v>24</v>
      </c>
      <c r="U13" s="68">
        <v>81</v>
      </c>
      <c r="V13" s="68">
        <v>225847</v>
      </c>
      <c r="W13" s="69">
        <v>35.864987999999997</v>
      </c>
      <c r="X13" s="69">
        <v>32.477378000000002</v>
      </c>
      <c r="Y13" s="70">
        <v>0.99858020000000003</v>
      </c>
      <c r="Z13" s="71" t="s">
        <v>24</v>
      </c>
      <c r="AA13" s="71" t="s">
        <v>24</v>
      </c>
      <c r="AB13" s="64" t="s">
        <v>502</v>
      </c>
      <c r="AC13" s="64" t="s">
        <v>502</v>
      </c>
      <c r="AD13" s="65" t="s">
        <v>502</v>
      </c>
      <c r="AE13" s="65" t="s">
        <v>502</v>
      </c>
      <c r="AF13" s="66" t="s">
        <v>502</v>
      </c>
      <c r="AG13" s="67"/>
      <c r="AH13" s="68">
        <v>39</v>
      </c>
      <c r="AI13" s="68">
        <v>114953</v>
      </c>
      <c r="AJ13" s="69">
        <v>33.926909000000002</v>
      </c>
      <c r="AK13" s="69">
        <v>41.147252999999999</v>
      </c>
      <c r="AL13" s="70">
        <v>1.3986569</v>
      </c>
    </row>
    <row r="14" spans="1:38" ht="15" customHeight="1">
      <c r="A14" s="63" t="s">
        <v>52</v>
      </c>
      <c r="B14" s="63" t="s">
        <v>53</v>
      </c>
      <c r="C14" s="64">
        <v>852</v>
      </c>
      <c r="D14" s="64">
        <v>283019</v>
      </c>
      <c r="E14" s="65">
        <v>301.03985999999998</v>
      </c>
      <c r="F14" s="65">
        <v>199.65657999999999</v>
      </c>
      <c r="G14" s="66">
        <v>1.1626922</v>
      </c>
      <c r="H14" s="67" t="s">
        <v>24</v>
      </c>
      <c r="I14" s="68">
        <v>53</v>
      </c>
      <c r="J14" s="68">
        <v>140820</v>
      </c>
      <c r="K14" s="69">
        <v>37.636699</v>
      </c>
      <c r="L14" s="69">
        <v>24.707602999999999</v>
      </c>
      <c r="M14" s="70">
        <v>1.1564354999999999</v>
      </c>
      <c r="N14" s="71" t="s">
        <v>24</v>
      </c>
      <c r="O14" s="64">
        <v>69</v>
      </c>
      <c r="P14" s="64">
        <v>283019</v>
      </c>
      <c r="Q14" s="65">
        <v>24.379988999999998</v>
      </c>
      <c r="R14" s="65">
        <v>16.431549</v>
      </c>
      <c r="S14" s="66">
        <v>1.0203808999999999</v>
      </c>
      <c r="T14" s="67" t="s">
        <v>24</v>
      </c>
      <c r="U14" s="68">
        <v>156</v>
      </c>
      <c r="V14" s="68">
        <v>283019</v>
      </c>
      <c r="W14" s="69">
        <v>55.119973999999999</v>
      </c>
      <c r="X14" s="69">
        <v>37.138226000000003</v>
      </c>
      <c r="Y14" s="70">
        <v>1.1418870000000001</v>
      </c>
      <c r="Z14" s="71" t="s">
        <v>24</v>
      </c>
      <c r="AA14" s="71" t="s">
        <v>24</v>
      </c>
      <c r="AB14" s="64">
        <v>40</v>
      </c>
      <c r="AC14" s="64">
        <v>283019</v>
      </c>
      <c r="AD14" s="65">
        <v>14.133327</v>
      </c>
      <c r="AE14" s="65">
        <v>9.2002340999999994</v>
      </c>
      <c r="AF14" s="66">
        <v>1.5121405999999999</v>
      </c>
      <c r="AG14" s="67"/>
      <c r="AH14" s="68">
        <v>67</v>
      </c>
      <c r="AI14" s="68">
        <v>142199</v>
      </c>
      <c r="AJ14" s="69">
        <v>47.117068000000003</v>
      </c>
      <c r="AK14" s="69">
        <v>34.162498999999997</v>
      </c>
      <c r="AL14" s="70">
        <v>1.1612346</v>
      </c>
    </row>
    <row r="15" spans="1:38" ht="15" customHeight="1">
      <c r="A15" s="63" t="s">
        <v>54</v>
      </c>
      <c r="B15" s="63" t="s">
        <v>55</v>
      </c>
      <c r="C15" s="64">
        <v>588</v>
      </c>
      <c r="D15" s="64">
        <v>227225</v>
      </c>
      <c r="E15" s="65">
        <v>258.77434</v>
      </c>
      <c r="F15" s="65">
        <v>191.24832000000001</v>
      </c>
      <c r="G15" s="66">
        <v>1.1137269999999999</v>
      </c>
      <c r="H15" s="67" t="s">
        <v>24</v>
      </c>
      <c r="I15" s="68">
        <v>30</v>
      </c>
      <c r="J15" s="68">
        <v>110974</v>
      </c>
      <c r="K15" s="69">
        <v>27.033359000000001</v>
      </c>
      <c r="L15" s="69">
        <v>18.836832000000001</v>
      </c>
      <c r="M15" s="70">
        <v>0.88165499999999997</v>
      </c>
      <c r="N15" s="71" t="s">
        <v>24</v>
      </c>
      <c r="O15" s="64">
        <v>53</v>
      </c>
      <c r="P15" s="64">
        <v>227225</v>
      </c>
      <c r="Q15" s="65">
        <v>23.324898000000001</v>
      </c>
      <c r="R15" s="65">
        <v>17.784483999999999</v>
      </c>
      <c r="S15" s="66">
        <v>1.1043966000000001</v>
      </c>
      <c r="T15" s="67" t="s">
        <v>24</v>
      </c>
      <c r="U15" s="68">
        <v>121</v>
      </c>
      <c r="V15" s="68">
        <v>227225</v>
      </c>
      <c r="W15" s="69">
        <v>53.251182999999997</v>
      </c>
      <c r="X15" s="69">
        <v>38.847217000000001</v>
      </c>
      <c r="Y15" s="70">
        <v>1.1944333</v>
      </c>
      <c r="Z15" s="71" t="s">
        <v>24</v>
      </c>
      <c r="AA15" s="71" t="s">
        <v>24</v>
      </c>
      <c r="AB15" s="64">
        <v>20</v>
      </c>
      <c r="AC15" s="64">
        <v>227225</v>
      </c>
      <c r="AD15" s="65">
        <v>8.8018484000000008</v>
      </c>
      <c r="AE15" s="65">
        <v>6.6645811000000004</v>
      </c>
      <c r="AF15" s="66">
        <v>1.0953834</v>
      </c>
      <c r="AG15" s="67"/>
      <c r="AH15" s="68">
        <v>41</v>
      </c>
      <c r="AI15" s="68">
        <v>116251</v>
      </c>
      <c r="AJ15" s="69">
        <v>35.268514000000003</v>
      </c>
      <c r="AK15" s="69">
        <v>31.063216000000001</v>
      </c>
      <c r="AL15" s="70">
        <v>1.0558854</v>
      </c>
    </row>
    <row r="16" spans="1:38" ht="15" customHeight="1">
      <c r="A16" s="63" t="s">
        <v>56</v>
      </c>
      <c r="B16" s="63" t="s">
        <v>57</v>
      </c>
      <c r="C16" s="64">
        <v>624</v>
      </c>
      <c r="D16" s="64">
        <v>281597</v>
      </c>
      <c r="E16" s="65">
        <v>221.59326999999999</v>
      </c>
      <c r="F16" s="65">
        <v>190.28595999999999</v>
      </c>
      <c r="G16" s="66">
        <v>1.1081227</v>
      </c>
      <c r="H16" s="67" t="s">
        <v>24</v>
      </c>
      <c r="I16" s="68">
        <v>37</v>
      </c>
      <c r="J16" s="68">
        <v>141701</v>
      </c>
      <c r="K16" s="69">
        <v>26.111319000000002</v>
      </c>
      <c r="L16" s="69">
        <v>21.606586</v>
      </c>
      <c r="M16" s="70">
        <v>1.0112928999999999</v>
      </c>
      <c r="N16" s="71" t="s">
        <v>24</v>
      </c>
      <c r="O16" s="64">
        <v>48</v>
      </c>
      <c r="P16" s="64">
        <v>281597</v>
      </c>
      <c r="Q16" s="65">
        <v>17.045635999999998</v>
      </c>
      <c r="R16" s="65">
        <v>15.052835999999999</v>
      </c>
      <c r="S16" s="66">
        <v>0.93476429999999999</v>
      </c>
      <c r="T16" s="67" t="s">
        <v>24</v>
      </c>
      <c r="U16" s="68">
        <v>118</v>
      </c>
      <c r="V16" s="68">
        <v>281597</v>
      </c>
      <c r="W16" s="69">
        <v>41.903855999999998</v>
      </c>
      <c r="X16" s="69">
        <v>35.593938000000001</v>
      </c>
      <c r="Y16" s="70">
        <v>1.0944049</v>
      </c>
      <c r="Z16" s="71" t="s">
        <v>24</v>
      </c>
      <c r="AA16" s="71" t="s">
        <v>24</v>
      </c>
      <c r="AB16" s="64" t="s">
        <v>502</v>
      </c>
      <c r="AC16" s="64" t="s">
        <v>502</v>
      </c>
      <c r="AD16" s="65" t="s">
        <v>502</v>
      </c>
      <c r="AE16" s="65" t="s">
        <v>502</v>
      </c>
      <c r="AF16" s="66" t="s">
        <v>502</v>
      </c>
      <c r="AG16" s="67"/>
      <c r="AH16" s="68">
        <v>42</v>
      </c>
      <c r="AI16" s="68">
        <v>139896</v>
      </c>
      <c r="AJ16" s="69">
        <v>30.022302</v>
      </c>
      <c r="AK16" s="69">
        <v>30.245740000000001</v>
      </c>
      <c r="AL16" s="70">
        <v>1.0280981</v>
      </c>
    </row>
    <row r="17" spans="1:38" ht="15" customHeight="1">
      <c r="A17" s="63" t="s">
        <v>58</v>
      </c>
      <c r="B17" s="63" t="s">
        <v>59</v>
      </c>
      <c r="C17" s="64">
        <v>750</v>
      </c>
      <c r="D17" s="64">
        <v>252913</v>
      </c>
      <c r="E17" s="65">
        <v>296.54466000000002</v>
      </c>
      <c r="F17" s="65">
        <v>187.75976</v>
      </c>
      <c r="G17" s="66">
        <v>1.0934115</v>
      </c>
      <c r="H17" s="67" t="s">
        <v>24</v>
      </c>
      <c r="I17" s="68">
        <v>34</v>
      </c>
      <c r="J17" s="68">
        <v>127184</v>
      </c>
      <c r="K17" s="69">
        <v>26.732921999999999</v>
      </c>
      <c r="L17" s="69">
        <v>16.620636000000001</v>
      </c>
      <c r="M17" s="70">
        <v>0.77792629999999996</v>
      </c>
      <c r="N17" s="71" t="s">
        <v>24</v>
      </c>
      <c r="O17" s="64">
        <v>74</v>
      </c>
      <c r="P17" s="64">
        <v>252913</v>
      </c>
      <c r="Q17" s="65">
        <v>29.259073000000001</v>
      </c>
      <c r="R17" s="65">
        <v>17.927232</v>
      </c>
      <c r="S17" s="66">
        <v>1.1132610999999999</v>
      </c>
      <c r="T17" s="67" t="s">
        <v>24</v>
      </c>
      <c r="U17" s="68">
        <v>157</v>
      </c>
      <c r="V17" s="68">
        <v>252913</v>
      </c>
      <c r="W17" s="69">
        <v>62.076681999999998</v>
      </c>
      <c r="X17" s="69">
        <v>39.943126999999997</v>
      </c>
      <c r="Y17" s="70">
        <v>1.2281291999999999</v>
      </c>
      <c r="Z17" s="71" t="s">
        <v>24</v>
      </c>
      <c r="AA17" s="71" t="s">
        <v>24</v>
      </c>
      <c r="AB17" s="64">
        <v>27</v>
      </c>
      <c r="AC17" s="64">
        <v>252913</v>
      </c>
      <c r="AD17" s="65">
        <v>10.675608</v>
      </c>
      <c r="AE17" s="65">
        <v>6.4956113000000002</v>
      </c>
      <c r="AF17" s="66">
        <v>1.0676117000000001</v>
      </c>
      <c r="AG17" s="67"/>
      <c r="AH17" s="68">
        <v>63</v>
      </c>
      <c r="AI17" s="68">
        <v>125729</v>
      </c>
      <c r="AJ17" s="69">
        <v>50.107771</v>
      </c>
      <c r="AK17" s="69">
        <v>33.537734</v>
      </c>
      <c r="AL17" s="70">
        <v>1.1399979</v>
      </c>
    </row>
    <row r="18" spans="1:38" ht="15" customHeight="1">
      <c r="A18" s="63" t="s">
        <v>60</v>
      </c>
      <c r="B18" s="63" t="s">
        <v>61</v>
      </c>
      <c r="C18" s="64">
        <v>1140</v>
      </c>
      <c r="D18" s="64">
        <v>420107</v>
      </c>
      <c r="E18" s="65">
        <v>271.35944000000001</v>
      </c>
      <c r="F18" s="65">
        <v>192.28407999999999</v>
      </c>
      <c r="G18" s="66">
        <v>1.1197587</v>
      </c>
      <c r="H18" s="67" t="s">
        <v>24</v>
      </c>
      <c r="I18" s="68">
        <v>94</v>
      </c>
      <c r="J18" s="68">
        <v>214083</v>
      </c>
      <c r="K18" s="69">
        <v>43.908203999999998</v>
      </c>
      <c r="L18" s="69">
        <v>30.131039000000001</v>
      </c>
      <c r="M18" s="70">
        <v>1.4102787000000001</v>
      </c>
      <c r="N18" s="71" t="s">
        <v>24</v>
      </c>
      <c r="O18" s="64">
        <v>79</v>
      </c>
      <c r="P18" s="64">
        <v>420107</v>
      </c>
      <c r="Q18" s="65">
        <v>18.804732999999999</v>
      </c>
      <c r="R18" s="65">
        <v>13.503598999999999</v>
      </c>
      <c r="S18" s="66">
        <v>0.83855840000000004</v>
      </c>
      <c r="T18" s="67" t="s">
        <v>24</v>
      </c>
      <c r="U18" s="68">
        <v>242</v>
      </c>
      <c r="V18" s="68">
        <v>420107</v>
      </c>
      <c r="W18" s="69">
        <v>57.604371999999998</v>
      </c>
      <c r="X18" s="69">
        <v>41.668343</v>
      </c>
      <c r="Y18" s="70">
        <v>1.2811743</v>
      </c>
      <c r="Z18" s="71" t="s">
        <v>24</v>
      </c>
      <c r="AA18" s="71" t="s">
        <v>24</v>
      </c>
      <c r="AB18" s="64">
        <v>52</v>
      </c>
      <c r="AC18" s="64">
        <v>420107</v>
      </c>
      <c r="AD18" s="65">
        <v>12.377799</v>
      </c>
      <c r="AE18" s="65">
        <v>8.7852435</v>
      </c>
      <c r="AF18" s="66">
        <v>1.4439332</v>
      </c>
      <c r="AG18" s="67"/>
      <c r="AH18" s="68">
        <v>99</v>
      </c>
      <c r="AI18" s="68">
        <v>206024</v>
      </c>
      <c r="AJ18" s="69">
        <v>48.052653999999997</v>
      </c>
      <c r="AK18" s="69">
        <v>36.107548999999999</v>
      </c>
      <c r="AL18" s="70">
        <v>1.2273498</v>
      </c>
    </row>
    <row r="19" spans="1:38" ht="15" customHeight="1">
      <c r="A19" s="63" t="s">
        <v>62</v>
      </c>
      <c r="B19" s="63" t="s">
        <v>63</v>
      </c>
      <c r="C19" s="64">
        <v>332</v>
      </c>
      <c r="D19" s="64">
        <v>133211</v>
      </c>
      <c r="E19" s="65">
        <v>249.22866999999999</v>
      </c>
      <c r="F19" s="65">
        <v>221.80269999999999</v>
      </c>
      <c r="G19" s="66">
        <v>1.2916592</v>
      </c>
      <c r="H19" s="67" t="s">
        <v>24</v>
      </c>
      <c r="I19" s="68" t="s">
        <v>502</v>
      </c>
      <c r="J19" s="68" t="s">
        <v>502</v>
      </c>
      <c r="K19" s="69" t="s">
        <v>502</v>
      </c>
      <c r="L19" s="69" t="s">
        <v>502</v>
      </c>
      <c r="M19" s="70" t="s">
        <v>502</v>
      </c>
      <c r="N19" s="71" t="s">
        <v>24</v>
      </c>
      <c r="O19" s="64">
        <v>28</v>
      </c>
      <c r="P19" s="64">
        <v>133211</v>
      </c>
      <c r="Q19" s="65">
        <v>21.019285</v>
      </c>
      <c r="R19" s="65">
        <v>19.764717999999998</v>
      </c>
      <c r="S19" s="66">
        <v>1.2273669</v>
      </c>
      <c r="T19" s="67" t="s">
        <v>24</v>
      </c>
      <c r="U19" s="68">
        <v>82</v>
      </c>
      <c r="V19" s="68">
        <v>133211</v>
      </c>
      <c r="W19" s="69">
        <v>61.556477999999998</v>
      </c>
      <c r="X19" s="69">
        <v>53.318137999999998</v>
      </c>
      <c r="Y19" s="70">
        <v>1.6393698999999999</v>
      </c>
      <c r="Z19" s="71" t="s">
        <v>24</v>
      </c>
      <c r="AA19" s="71" t="s">
        <v>24</v>
      </c>
      <c r="AB19" s="64" t="s">
        <v>502</v>
      </c>
      <c r="AC19" s="64" t="s">
        <v>502</v>
      </c>
      <c r="AD19" s="65" t="s">
        <v>502</v>
      </c>
      <c r="AE19" s="65" t="s">
        <v>502</v>
      </c>
      <c r="AF19" s="66" t="s">
        <v>502</v>
      </c>
      <c r="AG19" s="67"/>
      <c r="AH19" s="68" t="s">
        <v>502</v>
      </c>
      <c r="AI19" s="68" t="s">
        <v>502</v>
      </c>
      <c r="AJ19" s="69" t="s">
        <v>502</v>
      </c>
      <c r="AK19" s="69" t="s">
        <v>502</v>
      </c>
      <c r="AL19" s="70" t="s">
        <v>502</v>
      </c>
    </row>
    <row r="20" spans="1:38" ht="15" customHeight="1">
      <c r="A20" s="63" t="s">
        <v>64</v>
      </c>
      <c r="B20" s="63" t="s">
        <v>65</v>
      </c>
      <c r="C20" s="64">
        <v>301</v>
      </c>
      <c r="D20" s="64">
        <v>109940</v>
      </c>
      <c r="E20" s="65">
        <v>273.78570000000002</v>
      </c>
      <c r="F20" s="65">
        <v>189.51472000000001</v>
      </c>
      <c r="G20" s="66">
        <v>1.1036314</v>
      </c>
      <c r="H20" s="67" t="s">
        <v>24</v>
      </c>
      <c r="I20" s="68" t="s">
        <v>502</v>
      </c>
      <c r="J20" s="68" t="s">
        <v>502</v>
      </c>
      <c r="K20" s="69" t="s">
        <v>502</v>
      </c>
      <c r="L20" s="69" t="s">
        <v>502</v>
      </c>
      <c r="M20" s="70" t="s">
        <v>502</v>
      </c>
      <c r="N20" s="71" t="s">
        <v>24</v>
      </c>
      <c r="O20" s="64">
        <v>26</v>
      </c>
      <c r="P20" s="64">
        <v>109940</v>
      </c>
      <c r="Q20" s="65">
        <v>23.649263000000001</v>
      </c>
      <c r="R20" s="65">
        <v>16.188597999999999</v>
      </c>
      <c r="S20" s="66">
        <v>1.0052939000000001</v>
      </c>
      <c r="T20" s="67" t="s">
        <v>24</v>
      </c>
      <c r="U20" s="68">
        <v>61</v>
      </c>
      <c r="V20" s="68">
        <v>109940</v>
      </c>
      <c r="W20" s="69">
        <v>55.484810000000003</v>
      </c>
      <c r="X20" s="69">
        <v>38.168044999999999</v>
      </c>
      <c r="Y20" s="70">
        <v>1.1735507999999999</v>
      </c>
      <c r="Z20" s="71" t="s">
        <v>24</v>
      </c>
      <c r="AA20" s="71" t="s">
        <v>24</v>
      </c>
      <c r="AB20" s="64" t="s">
        <v>502</v>
      </c>
      <c r="AC20" s="64" t="s">
        <v>502</v>
      </c>
      <c r="AD20" s="65" t="s">
        <v>502</v>
      </c>
      <c r="AE20" s="65" t="s">
        <v>502</v>
      </c>
      <c r="AF20" s="66" t="s">
        <v>502</v>
      </c>
      <c r="AG20" s="67"/>
      <c r="AH20" s="68" t="s">
        <v>502</v>
      </c>
      <c r="AI20" s="68" t="s">
        <v>502</v>
      </c>
      <c r="AJ20" s="69" t="s">
        <v>502</v>
      </c>
      <c r="AK20" s="69" t="s">
        <v>502</v>
      </c>
      <c r="AL20" s="70" t="s">
        <v>502</v>
      </c>
    </row>
    <row r="21" spans="1:38" ht="15" customHeight="1">
      <c r="A21" s="63" t="s">
        <v>66</v>
      </c>
      <c r="B21" s="63" t="s">
        <v>67</v>
      </c>
      <c r="C21" s="64">
        <v>793</v>
      </c>
      <c r="D21" s="64">
        <v>348242</v>
      </c>
      <c r="E21" s="65">
        <v>227.71521000000001</v>
      </c>
      <c r="F21" s="65">
        <v>181.23953</v>
      </c>
      <c r="G21" s="66">
        <v>1.0554412</v>
      </c>
      <c r="H21" s="67" t="s">
        <v>24</v>
      </c>
      <c r="I21" s="68">
        <v>34</v>
      </c>
      <c r="J21" s="68">
        <v>175422</v>
      </c>
      <c r="K21" s="69">
        <v>19.381834000000001</v>
      </c>
      <c r="L21" s="69">
        <v>15.333148</v>
      </c>
      <c r="M21" s="70">
        <v>0.71766560000000001</v>
      </c>
      <c r="N21" s="71" t="s">
        <v>24</v>
      </c>
      <c r="O21" s="64">
        <v>57</v>
      </c>
      <c r="P21" s="64">
        <v>348242</v>
      </c>
      <c r="Q21" s="65">
        <v>16.367927999999999</v>
      </c>
      <c r="R21" s="65">
        <v>13.163854000000001</v>
      </c>
      <c r="S21" s="66">
        <v>0.81746059999999998</v>
      </c>
      <c r="T21" s="67" t="s">
        <v>24</v>
      </c>
      <c r="U21" s="68">
        <v>175</v>
      </c>
      <c r="V21" s="68">
        <v>348242</v>
      </c>
      <c r="W21" s="69">
        <v>50.252411000000002</v>
      </c>
      <c r="X21" s="69">
        <v>39.433971</v>
      </c>
      <c r="Y21" s="70">
        <v>1.2124741999999999</v>
      </c>
      <c r="Z21" s="71" t="s">
        <v>24</v>
      </c>
      <c r="AA21" s="71" t="s">
        <v>24</v>
      </c>
      <c r="AB21" s="64">
        <v>40</v>
      </c>
      <c r="AC21" s="64">
        <v>348242</v>
      </c>
      <c r="AD21" s="65">
        <v>11.486265</v>
      </c>
      <c r="AE21" s="65">
        <v>9.3829571000000005</v>
      </c>
      <c r="AF21" s="66">
        <v>1.5421727000000001</v>
      </c>
      <c r="AG21" s="67"/>
      <c r="AH21" s="68">
        <v>66</v>
      </c>
      <c r="AI21" s="68">
        <v>172820</v>
      </c>
      <c r="AJ21" s="69">
        <v>38.190024000000001</v>
      </c>
      <c r="AK21" s="69">
        <v>33.836641999999998</v>
      </c>
      <c r="AL21" s="70">
        <v>1.1501583</v>
      </c>
    </row>
    <row r="22" spans="1:38" ht="15" customHeight="1">
      <c r="A22" s="63" t="s">
        <v>68</v>
      </c>
      <c r="B22" s="63" t="s">
        <v>69</v>
      </c>
      <c r="C22" s="64">
        <v>881</v>
      </c>
      <c r="D22" s="64">
        <v>423078</v>
      </c>
      <c r="E22" s="65">
        <v>208.23582999999999</v>
      </c>
      <c r="F22" s="65">
        <v>194.50584000000001</v>
      </c>
      <c r="G22" s="66">
        <v>1.1326970000000001</v>
      </c>
      <c r="H22" s="67" t="s">
        <v>24</v>
      </c>
      <c r="I22" s="68">
        <v>68</v>
      </c>
      <c r="J22" s="68">
        <v>208580</v>
      </c>
      <c r="K22" s="69">
        <v>32.601399999999998</v>
      </c>
      <c r="L22" s="69">
        <v>27.267682000000001</v>
      </c>
      <c r="M22" s="70">
        <v>1.2762597</v>
      </c>
      <c r="N22" s="71" t="s">
        <v>24</v>
      </c>
      <c r="O22" s="64">
        <v>67</v>
      </c>
      <c r="P22" s="64">
        <v>423078</v>
      </c>
      <c r="Q22" s="65">
        <v>15.836323</v>
      </c>
      <c r="R22" s="65">
        <v>15.014374999999999</v>
      </c>
      <c r="S22" s="66">
        <v>0.93237599999999998</v>
      </c>
      <c r="T22" s="67" t="s">
        <v>24</v>
      </c>
      <c r="U22" s="68">
        <v>174</v>
      </c>
      <c r="V22" s="68">
        <v>423078</v>
      </c>
      <c r="W22" s="69">
        <v>41.127167999999998</v>
      </c>
      <c r="X22" s="69">
        <v>38.064720999999999</v>
      </c>
      <c r="Y22" s="70">
        <v>1.1703739</v>
      </c>
      <c r="Z22" s="71" t="s">
        <v>24</v>
      </c>
      <c r="AA22" s="71" t="s">
        <v>24</v>
      </c>
      <c r="AB22" s="64">
        <v>25</v>
      </c>
      <c r="AC22" s="64">
        <v>423078</v>
      </c>
      <c r="AD22" s="65">
        <v>5.9090759000000004</v>
      </c>
      <c r="AE22" s="65">
        <v>5.6844535</v>
      </c>
      <c r="AF22" s="66">
        <v>0.93429070000000003</v>
      </c>
      <c r="AG22" s="67"/>
      <c r="AH22" s="68">
        <v>80</v>
      </c>
      <c r="AI22" s="68">
        <v>214498</v>
      </c>
      <c r="AJ22" s="69">
        <v>37.296385000000001</v>
      </c>
      <c r="AK22" s="69">
        <v>44.434373000000001</v>
      </c>
      <c r="AL22" s="70">
        <v>1.5103911000000001</v>
      </c>
    </row>
    <row r="23" spans="1:38" ht="15" customHeight="1">
      <c r="A23" s="63" t="s">
        <v>70</v>
      </c>
      <c r="B23" s="63" t="s">
        <v>71</v>
      </c>
      <c r="C23" s="64">
        <v>650</v>
      </c>
      <c r="D23" s="64">
        <v>334088</v>
      </c>
      <c r="E23" s="65">
        <v>194.55951999999999</v>
      </c>
      <c r="F23" s="65">
        <v>187.89644999999999</v>
      </c>
      <c r="G23" s="66">
        <v>1.0942075</v>
      </c>
      <c r="H23" s="67" t="s">
        <v>24</v>
      </c>
      <c r="I23" s="68">
        <v>37</v>
      </c>
      <c r="J23" s="68">
        <v>168423</v>
      </c>
      <c r="K23" s="69">
        <v>21.968495999999998</v>
      </c>
      <c r="L23" s="69">
        <v>19.800550999999999</v>
      </c>
      <c r="M23" s="70">
        <v>0.92676170000000002</v>
      </c>
      <c r="N23" s="71" t="s">
        <v>24</v>
      </c>
      <c r="O23" s="64">
        <v>53</v>
      </c>
      <c r="P23" s="64">
        <v>334088</v>
      </c>
      <c r="Q23" s="65">
        <v>15.864084</v>
      </c>
      <c r="R23" s="65">
        <v>15.731458</v>
      </c>
      <c r="S23" s="66">
        <v>0.97690600000000005</v>
      </c>
      <c r="T23" s="67" t="s">
        <v>24</v>
      </c>
      <c r="U23" s="68">
        <v>111</v>
      </c>
      <c r="V23" s="68">
        <v>334088</v>
      </c>
      <c r="W23" s="69">
        <v>33.224778999999998</v>
      </c>
      <c r="X23" s="69">
        <v>32.030386</v>
      </c>
      <c r="Y23" s="70">
        <v>0.98483659999999995</v>
      </c>
      <c r="Z23" s="71" t="s">
        <v>24</v>
      </c>
      <c r="AA23" s="71" t="s">
        <v>24</v>
      </c>
      <c r="AB23" s="64" t="s">
        <v>502</v>
      </c>
      <c r="AC23" s="64" t="s">
        <v>502</v>
      </c>
      <c r="AD23" s="65" t="s">
        <v>502</v>
      </c>
      <c r="AE23" s="65" t="s">
        <v>502</v>
      </c>
      <c r="AF23" s="66" t="s">
        <v>502</v>
      </c>
      <c r="AG23" s="67"/>
      <c r="AH23" s="68">
        <v>42</v>
      </c>
      <c r="AI23" s="68">
        <v>165665</v>
      </c>
      <c r="AJ23" s="69">
        <v>25.352367999999998</v>
      </c>
      <c r="AK23" s="69">
        <v>29.870615999999998</v>
      </c>
      <c r="AL23" s="70">
        <v>1.0153471000000001</v>
      </c>
    </row>
    <row r="24" spans="1:38" ht="15" customHeight="1">
      <c r="A24" s="63" t="s">
        <v>72</v>
      </c>
      <c r="B24" s="63" t="s">
        <v>73</v>
      </c>
      <c r="C24" s="64">
        <v>925</v>
      </c>
      <c r="D24" s="64">
        <v>350156</v>
      </c>
      <c r="E24" s="65">
        <v>264.16797000000003</v>
      </c>
      <c r="F24" s="65">
        <v>181.01338000000001</v>
      </c>
      <c r="G24" s="66">
        <v>1.0541242</v>
      </c>
      <c r="H24" s="67" t="s">
        <v>24</v>
      </c>
      <c r="I24" s="68">
        <v>47</v>
      </c>
      <c r="J24" s="68">
        <v>175954</v>
      </c>
      <c r="K24" s="69">
        <v>26.711527</v>
      </c>
      <c r="L24" s="69">
        <v>18.571314000000001</v>
      </c>
      <c r="M24" s="70">
        <v>0.86922750000000004</v>
      </c>
      <c r="N24" s="71" t="s">
        <v>24</v>
      </c>
      <c r="O24" s="64">
        <v>80</v>
      </c>
      <c r="P24" s="64">
        <v>350156</v>
      </c>
      <c r="Q24" s="65">
        <v>22.846959999999999</v>
      </c>
      <c r="R24" s="65">
        <v>15.502452</v>
      </c>
      <c r="S24" s="66">
        <v>0.96268500000000001</v>
      </c>
      <c r="T24" s="67" t="s">
        <v>24</v>
      </c>
      <c r="U24" s="68">
        <v>183</v>
      </c>
      <c r="V24" s="68">
        <v>350156</v>
      </c>
      <c r="W24" s="69">
        <v>52.262419999999999</v>
      </c>
      <c r="X24" s="69">
        <v>34.961978000000002</v>
      </c>
      <c r="Y24" s="70">
        <v>1.0749740999999999</v>
      </c>
      <c r="Z24" s="71" t="s">
        <v>24</v>
      </c>
      <c r="AA24" s="71" t="s">
        <v>24</v>
      </c>
      <c r="AB24" s="64">
        <v>36</v>
      </c>
      <c r="AC24" s="64">
        <v>350156</v>
      </c>
      <c r="AD24" s="65">
        <v>10.281131999999999</v>
      </c>
      <c r="AE24" s="65">
        <v>7.8788437</v>
      </c>
      <c r="AF24" s="66">
        <v>1.2949583</v>
      </c>
      <c r="AG24" s="67"/>
      <c r="AH24" s="68">
        <v>91</v>
      </c>
      <c r="AI24" s="68">
        <v>174202</v>
      </c>
      <c r="AJ24" s="69">
        <v>52.238205999999998</v>
      </c>
      <c r="AK24" s="69">
        <v>38.158234999999998</v>
      </c>
      <c r="AL24" s="70">
        <v>1.2970557</v>
      </c>
    </row>
    <row r="25" spans="1:38" ht="15" customHeight="1">
      <c r="A25" s="63" t="s">
        <v>74</v>
      </c>
      <c r="B25" s="63" t="s">
        <v>75</v>
      </c>
      <c r="C25" s="64">
        <v>326</v>
      </c>
      <c r="D25" s="64">
        <v>153007</v>
      </c>
      <c r="E25" s="65">
        <v>213.06215</v>
      </c>
      <c r="F25" s="65">
        <v>203.04759999999999</v>
      </c>
      <c r="G25" s="66">
        <v>1.1824395999999999</v>
      </c>
      <c r="H25" s="67" t="s">
        <v>24</v>
      </c>
      <c r="I25" s="68">
        <v>25</v>
      </c>
      <c r="J25" s="68">
        <v>74343</v>
      </c>
      <c r="K25" s="69">
        <v>33.627913999999997</v>
      </c>
      <c r="L25" s="69">
        <v>30.281692</v>
      </c>
      <c r="M25" s="70">
        <v>1.41733</v>
      </c>
      <c r="N25" s="71" t="s">
        <v>24</v>
      </c>
      <c r="O25" s="64">
        <v>28</v>
      </c>
      <c r="P25" s="64">
        <v>153007</v>
      </c>
      <c r="Q25" s="65">
        <v>18.299816</v>
      </c>
      <c r="R25" s="65">
        <v>16.366320999999999</v>
      </c>
      <c r="S25" s="66">
        <v>1.0163302999999999</v>
      </c>
      <c r="T25" s="67" t="s">
        <v>24</v>
      </c>
      <c r="U25" s="68">
        <v>60</v>
      </c>
      <c r="V25" s="68">
        <v>153007</v>
      </c>
      <c r="W25" s="69">
        <v>39.213892000000001</v>
      </c>
      <c r="X25" s="69">
        <v>36.987448000000001</v>
      </c>
      <c r="Y25" s="70">
        <v>1.1372511000000001</v>
      </c>
      <c r="Z25" s="71" t="s">
        <v>24</v>
      </c>
      <c r="AA25" s="71" t="s">
        <v>24</v>
      </c>
      <c r="AB25" s="64" t="s">
        <v>502</v>
      </c>
      <c r="AC25" s="64" t="s">
        <v>502</v>
      </c>
      <c r="AD25" s="65" t="s">
        <v>502</v>
      </c>
      <c r="AE25" s="65" t="s">
        <v>502</v>
      </c>
      <c r="AF25" s="66" t="s">
        <v>502</v>
      </c>
      <c r="AG25" s="67"/>
      <c r="AH25" s="68">
        <v>30</v>
      </c>
      <c r="AI25" s="68">
        <v>78664</v>
      </c>
      <c r="AJ25" s="69">
        <v>38.136885999999997</v>
      </c>
      <c r="AK25" s="69">
        <v>44.107008999999998</v>
      </c>
      <c r="AL25" s="70">
        <v>1.4992635000000001</v>
      </c>
    </row>
    <row r="26" spans="1:38" ht="15" customHeight="1">
      <c r="A26" s="63" t="s">
        <v>76</v>
      </c>
      <c r="B26" s="63" t="s">
        <v>77</v>
      </c>
      <c r="C26" s="64">
        <v>939</v>
      </c>
      <c r="D26" s="64">
        <v>376403</v>
      </c>
      <c r="E26" s="65">
        <v>249.46665999999999</v>
      </c>
      <c r="F26" s="65">
        <v>189.22077999999999</v>
      </c>
      <c r="G26" s="66">
        <v>1.1019197000000001</v>
      </c>
      <c r="H26" s="67" t="s">
        <v>24</v>
      </c>
      <c r="I26" s="68">
        <v>55</v>
      </c>
      <c r="J26" s="68">
        <v>189075</v>
      </c>
      <c r="K26" s="69">
        <v>29.088985999999998</v>
      </c>
      <c r="L26" s="69">
        <v>21.292985000000002</v>
      </c>
      <c r="M26" s="70">
        <v>0.99661489999999997</v>
      </c>
      <c r="N26" s="71" t="s">
        <v>24</v>
      </c>
      <c r="O26" s="64">
        <v>91</v>
      </c>
      <c r="P26" s="64">
        <v>376403</v>
      </c>
      <c r="Q26" s="65">
        <v>24.176214999999999</v>
      </c>
      <c r="R26" s="65">
        <v>18.572353</v>
      </c>
      <c r="S26" s="66">
        <v>1.1533224</v>
      </c>
      <c r="T26" s="67" t="s">
        <v>24</v>
      </c>
      <c r="U26" s="68">
        <v>209</v>
      </c>
      <c r="V26" s="68">
        <v>376403</v>
      </c>
      <c r="W26" s="69">
        <v>55.525593999999998</v>
      </c>
      <c r="X26" s="69">
        <v>41.997435000000003</v>
      </c>
      <c r="Y26" s="70">
        <v>1.2912929</v>
      </c>
      <c r="Z26" s="71" t="s">
        <v>24</v>
      </c>
      <c r="AA26" s="71" t="s">
        <v>24</v>
      </c>
      <c r="AB26" s="64">
        <v>29</v>
      </c>
      <c r="AC26" s="64">
        <v>376403</v>
      </c>
      <c r="AD26" s="65">
        <v>7.7045082000000003</v>
      </c>
      <c r="AE26" s="65">
        <v>6.2510089999999998</v>
      </c>
      <c r="AF26" s="66">
        <v>1.0274091000000001</v>
      </c>
      <c r="AG26" s="67"/>
      <c r="AH26" s="68">
        <v>60</v>
      </c>
      <c r="AI26" s="68">
        <v>187328</v>
      </c>
      <c r="AJ26" s="69">
        <v>32.029381999999998</v>
      </c>
      <c r="AK26" s="69">
        <v>26.810537</v>
      </c>
      <c r="AL26" s="70">
        <v>0.91133039999999998</v>
      </c>
    </row>
    <row r="27" spans="1:38" ht="15" customHeight="1">
      <c r="A27" s="63" t="s">
        <v>78</v>
      </c>
      <c r="B27" s="63" t="s">
        <v>79</v>
      </c>
      <c r="C27" s="64">
        <v>984</v>
      </c>
      <c r="D27" s="64">
        <v>434414</v>
      </c>
      <c r="E27" s="65">
        <v>226.51204000000001</v>
      </c>
      <c r="F27" s="65">
        <v>185.95840999999999</v>
      </c>
      <c r="G27" s="66">
        <v>1.0829214</v>
      </c>
      <c r="H27" s="67" t="s">
        <v>24</v>
      </c>
      <c r="I27" s="68">
        <v>69</v>
      </c>
      <c r="J27" s="68">
        <v>219538</v>
      </c>
      <c r="K27" s="69">
        <v>31.429639000000002</v>
      </c>
      <c r="L27" s="69">
        <v>24.604921999999998</v>
      </c>
      <c r="M27" s="70">
        <v>1.1516295999999999</v>
      </c>
      <c r="N27" s="71" t="s">
        <v>24</v>
      </c>
      <c r="O27" s="64">
        <v>74</v>
      </c>
      <c r="P27" s="64">
        <v>434414</v>
      </c>
      <c r="Q27" s="65">
        <v>17.034441999999999</v>
      </c>
      <c r="R27" s="65">
        <v>14.498813999999999</v>
      </c>
      <c r="S27" s="66">
        <v>0.9003601</v>
      </c>
      <c r="T27" s="67" t="s">
        <v>24</v>
      </c>
      <c r="U27" s="68">
        <v>217</v>
      </c>
      <c r="V27" s="68">
        <v>434414</v>
      </c>
      <c r="W27" s="69">
        <v>49.952350000000003</v>
      </c>
      <c r="X27" s="69">
        <v>40.617705999999998</v>
      </c>
      <c r="Y27" s="70">
        <v>1.2488703999999999</v>
      </c>
      <c r="Z27" s="71" t="s">
        <v>24</v>
      </c>
      <c r="AA27" s="71" t="s">
        <v>24</v>
      </c>
      <c r="AB27" s="64">
        <v>38</v>
      </c>
      <c r="AC27" s="64">
        <v>434414</v>
      </c>
      <c r="AD27" s="65">
        <v>8.7474161000000006</v>
      </c>
      <c r="AE27" s="65">
        <v>7.0914061999999998</v>
      </c>
      <c r="AF27" s="66">
        <v>1.1655359000000001</v>
      </c>
      <c r="AG27" s="67"/>
      <c r="AH27" s="68">
        <v>62</v>
      </c>
      <c r="AI27" s="68">
        <v>214876</v>
      </c>
      <c r="AJ27" s="69">
        <v>28.853850999999999</v>
      </c>
      <c r="AK27" s="69">
        <v>27.571376999999998</v>
      </c>
      <c r="AL27" s="70">
        <v>0.93719249999999998</v>
      </c>
    </row>
    <row r="28" spans="1:38" ht="15" customHeight="1">
      <c r="A28" s="63" t="s">
        <v>80</v>
      </c>
      <c r="B28" s="63" t="s">
        <v>81</v>
      </c>
      <c r="C28" s="64">
        <v>1366</v>
      </c>
      <c r="D28" s="64">
        <v>632430</v>
      </c>
      <c r="E28" s="65">
        <v>215.99227999999999</v>
      </c>
      <c r="F28" s="65">
        <v>170.45396</v>
      </c>
      <c r="G28" s="66">
        <v>0.99263190000000001</v>
      </c>
      <c r="H28" s="67" t="s">
        <v>24</v>
      </c>
      <c r="I28" s="68">
        <v>75</v>
      </c>
      <c r="J28" s="68">
        <v>315340</v>
      </c>
      <c r="K28" s="69">
        <v>23.783852</v>
      </c>
      <c r="L28" s="69">
        <v>17.451346999999998</v>
      </c>
      <c r="M28" s="70">
        <v>0.81680759999999997</v>
      </c>
      <c r="N28" s="71" t="s">
        <v>24</v>
      </c>
      <c r="O28" s="64">
        <v>111</v>
      </c>
      <c r="P28" s="64">
        <v>632430</v>
      </c>
      <c r="Q28" s="65">
        <v>17.551349999999999</v>
      </c>
      <c r="R28" s="65">
        <v>14.288830000000001</v>
      </c>
      <c r="S28" s="66">
        <v>0.88732040000000001</v>
      </c>
      <c r="T28" s="67" t="s">
        <v>24</v>
      </c>
      <c r="U28" s="68">
        <v>274</v>
      </c>
      <c r="V28" s="68">
        <v>632430</v>
      </c>
      <c r="W28" s="69">
        <v>43.324953000000001</v>
      </c>
      <c r="X28" s="69">
        <v>34.745795999999999</v>
      </c>
      <c r="Y28" s="70">
        <v>1.0683271000000001</v>
      </c>
      <c r="Z28" s="71" t="s">
        <v>24</v>
      </c>
      <c r="AA28" s="71" t="s">
        <v>24</v>
      </c>
      <c r="AB28" s="64">
        <v>57</v>
      </c>
      <c r="AC28" s="64">
        <v>632430</v>
      </c>
      <c r="AD28" s="65">
        <v>9.0128552000000006</v>
      </c>
      <c r="AE28" s="65">
        <v>7.4830329000000004</v>
      </c>
      <c r="AF28" s="66">
        <v>1.2299032000000001</v>
      </c>
      <c r="AG28" s="67"/>
      <c r="AH28" s="68">
        <v>109</v>
      </c>
      <c r="AI28" s="68">
        <v>317090</v>
      </c>
      <c r="AJ28" s="69">
        <v>34.375098999999999</v>
      </c>
      <c r="AK28" s="69">
        <v>30.059438</v>
      </c>
      <c r="AL28" s="70">
        <v>1.0217654</v>
      </c>
    </row>
    <row r="29" spans="1:38" ht="15" customHeight="1">
      <c r="A29" s="63" t="s">
        <v>82</v>
      </c>
      <c r="B29" s="63" t="s">
        <v>83</v>
      </c>
      <c r="C29" s="64">
        <v>611</v>
      </c>
      <c r="D29" s="64">
        <v>154528</v>
      </c>
      <c r="E29" s="65">
        <v>395.39760000000001</v>
      </c>
      <c r="F29" s="65">
        <v>186.28637000000001</v>
      </c>
      <c r="G29" s="66">
        <v>1.0848313000000001</v>
      </c>
      <c r="H29" s="67" t="s">
        <v>24</v>
      </c>
      <c r="I29" s="68">
        <v>43</v>
      </c>
      <c r="J29" s="68">
        <v>78414</v>
      </c>
      <c r="K29" s="69">
        <v>54.837145999999997</v>
      </c>
      <c r="L29" s="69">
        <v>28.340302999999999</v>
      </c>
      <c r="M29" s="70">
        <v>1.3264635</v>
      </c>
      <c r="N29" s="71" t="s">
        <v>24</v>
      </c>
      <c r="O29" s="64">
        <v>48</v>
      </c>
      <c r="P29" s="64">
        <v>154528</v>
      </c>
      <c r="Q29" s="65">
        <v>31.062332000000001</v>
      </c>
      <c r="R29" s="65">
        <v>14.231797</v>
      </c>
      <c r="S29" s="66">
        <v>0.88377870000000003</v>
      </c>
      <c r="T29" s="67" t="s">
        <v>24</v>
      </c>
      <c r="U29" s="68">
        <v>107</v>
      </c>
      <c r="V29" s="68">
        <v>154528</v>
      </c>
      <c r="W29" s="69">
        <v>69.243115000000003</v>
      </c>
      <c r="X29" s="69">
        <v>33.235883999999999</v>
      </c>
      <c r="Y29" s="70">
        <v>1.0219019</v>
      </c>
      <c r="Z29" s="71" t="s">
        <v>24</v>
      </c>
      <c r="AA29" s="71" t="s">
        <v>24</v>
      </c>
      <c r="AB29" s="64">
        <v>32</v>
      </c>
      <c r="AC29" s="64">
        <v>154528</v>
      </c>
      <c r="AD29" s="65">
        <v>20.708221000000002</v>
      </c>
      <c r="AE29" s="65">
        <v>9.9759752000000006</v>
      </c>
      <c r="AF29" s="66">
        <v>1.6396405000000001</v>
      </c>
      <c r="AG29" s="67"/>
      <c r="AH29" s="68">
        <v>58</v>
      </c>
      <c r="AI29" s="68">
        <v>76114</v>
      </c>
      <c r="AJ29" s="69">
        <v>76.201487</v>
      </c>
      <c r="AK29" s="69">
        <v>33.812530000000002</v>
      </c>
      <c r="AL29" s="70">
        <v>1.1493386999999999</v>
      </c>
    </row>
    <row r="30" spans="1:38" ht="15" customHeight="1">
      <c r="A30" s="63" t="s">
        <v>84</v>
      </c>
      <c r="B30" s="63" t="s">
        <v>85</v>
      </c>
      <c r="C30" s="64">
        <v>787</v>
      </c>
      <c r="D30" s="64">
        <v>241988</v>
      </c>
      <c r="E30" s="65">
        <v>325.22273999999999</v>
      </c>
      <c r="F30" s="65">
        <v>206.2337</v>
      </c>
      <c r="G30" s="66">
        <v>1.2009938</v>
      </c>
      <c r="H30" s="67" t="s">
        <v>24</v>
      </c>
      <c r="I30" s="68">
        <v>31</v>
      </c>
      <c r="J30" s="68">
        <v>120898</v>
      </c>
      <c r="K30" s="69">
        <v>25.641449999999999</v>
      </c>
      <c r="L30" s="69">
        <v>16.442481000000001</v>
      </c>
      <c r="M30" s="70">
        <v>0.76958780000000004</v>
      </c>
      <c r="N30" s="71" t="s">
        <v>24</v>
      </c>
      <c r="O30" s="64">
        <v>74</v>
      </c>
      <c r="P30" s="64">
        <v>241988</v>
      </c>
      <c r="Q30" s="65">
        <v>30.580029</v>
      </c>
      <c r="R30" s="65">
        <v>18.880040000000001</v>
      </c>
      <c r="S30" s="66">
        <v>1.1724294</v>
      </c>
      <c r="T30" s="67" t="s">
        <v>24</v>
      </c>
      <c r="U30" s="68">
        <v>165</v>
      </c>
      <c r="V30" s="68">
        <v>241988</v>
      </c>
      <c r="W30" s="69">
        <v>68.185198999999997</v>
      </c>
      <c r="X30" s="69">
        <v>43.800007999999998</v>
      </c>
      <c r="Y30" s="70">
        <v>1.3467165000000001</v>
      </c>
      <c r="Z30" s="71" t="s">
        <v>24</v>
      </c>
      <c r="AA30" s="71" t="s">
        <v>24</v>
      </c>
      <c r="AB30" s="64">
        <v>28</v>
      </c>
      <c r="AC30" s="64">
        <v>241988</v>
      </c>
      <c r="AD30" s="65">
        <v>11.570822</v>
      </c>
      <c r="AE30" s="65">
        <v>7.9327443000000004</v>
      </c>
      <c r="AF30" s="66">
        <v>1.3038173</v>
      </c>
      <c r="AG30" s="67"/>
      <c r="AH30" s="68">
        <v>65</v>
      </c>
      <c r="AI30" s="68">
        <v>121090</v>
      </c>
      <c r="AJ30" s="69">
        <v>53.679082000000001</v>
      </c>
      <c r="AK30" s="69">
        <v>34.258704000000002</v>
      </c>
      <c r="AL30" s="70">
        <v>1.1645048</v>
      </c>
    </row>
    <row r="31" spans="1:38" ht="15" customHeight="1">
      <c r="A31" s="63" t="s">
        <v>698</v>
      </c>
      <c r="B31" s="63" t="s">
        <v>699</v>
      </c>
      <c r="C31" s="64" t="s">
        <v>502</v>
      </c>
      <c r="D31" s="64" t="s">
        <v>502</v>
      </c>
      <c r="E31" s="65" t="s">
        <v>502</v>
      </c>
      <c r="F31" s="65" t="s">
        <v>502</v>
      </c>
      <c r="G31" s="66" t="s">
        <v>502</v>
      </c>
      <c r="H31" s="67" t="s">
        <v>24</v>
      </c>
      <c r="I31" s="68" t="s">
        <v>502</v>
      </c>
      <c r="J31" s="68" t="s">
        <v>502</v>
      </c>
      <c r="K31" s="69" t="s">
        <v>502</v>
      </c>
      <c r="L31" s="69" t="s">
        <v>502</v>
      </c>
      <c r="M31" s="70" t="s">
        <v>502</v>
      </c>
      <c r="N31" s="71" t="s">
        <v>24</v>
      </c>
      <c r="O31" s="64" t="s">
        <v>502</v>
      </c>
      <c r="P31" s="64" t="s">
        <v>502</v>
      </c>
      <c r="Q31" s="65" t="s">
        <v>502</v>
      </c>
      <c r="R31" s="65" t="s">
        <v>502</v>
      </c>
      <c r="S31" s="66" t="s">
        <v>502</v>
      </c>
      <c r="T31" s="67" t="s">
        <v>24</v>
      </c>
      <c r="U31" s="68" t="s">
        <v>502</v>
      </c>
      <c r="V31" s="68" t="s">
        <v>502</v>
      </c>
      <c r="W31" s="69" t="s">
        <v>502</v>
      </c>
      <c r="X31" s="69" t="s">
        <v>502</v>
      </c>
      <c r="Y31" s="70" t="s">
        <v>502</v>
      </c>
      <c r="Z31" s="71" t="s">
        <v>24</v>
      </c>
      <c r="AA31" s="71" t="s">
        <v>24</v>
      </c>
      <c r="AB31" s="64" t="s">
        <v>502</v>
      </c>
      <c r="AC31" s="64" t="s">
        <v>502</v>
      </c>
      <c r="AD31" s="64" t="s">
        <v>502</v>
      </c>
      <c r="AE31" s="64" t="s">
        <v>502</v>
      </c>
      <c r="AF31" s="64" t="s">
        <v>502</v>
      </c>
      <c r="AG31" s="67"/>
      <c r="AH31" s="68" t="s">
        <v>502</v>
      </c>
      <c r="AI31" s="68" t="s">
        <v>502</v>
      </c>
      <c r="AJ31" s="69" t="s">
        <v>502</v>
      </c>
      <c r="AK31" s="69" t="s">
        <v>502</v>
      </c>
      <c r="AL31" s="70" t="s">
        <v>502</v>
      </c>
    </row>
    <row r="32" spans="1:38" ht="15" customHeight="1">
      <c r="A32" s="63" t="s">
        <v>86</v>
      </c>
      <c r="B32" s="63" t="s">
        <v>87</v>
      </c>
      <c r="C32" s="64">
        <v>1237</v>
      </c>
      <c r="D32" s="64">
        <v>375628</v>
      </c>
      <c r="E32" s="65">
        <v>329.31517000000002</v>
      </c>
      <c r="F32" s="65">
        <v>181.52030999999999</v>
      </c>
      <c r="G32" s="66">
        <v>1.0570763000000001</v>
      </c>
      <c r="H32" s="67" t="s">
        <v>24</v>
      </c>
      <c r="I32" s="68">
        <v>81</v>
      </c>
      <c r="J32" s="68">
        <v>193385</v>
      </c>
      <c r="K32" s="69">
        <v>41.885357999999997</v>
      </c>
      <c r="L32" s="69">
        <v>24.439972000000001</v>
      </c>
      <c r="M32" s="70">
        <v>1.1439090999999999</v>
      </c>
      <c r="N32" s="71" t="s">
        <v>24</v>
      </c>
      <c r="O32" s="64">
        <v>112</v>
      </c>
      <c r="P32" s="64">
        <v>375628</v>
      </c>
      <c r="Q32" s="65">
        <v>29.816734</v>
      </c>
      <c r="R32" s="65">
        <v>16.222885000000002</v>
      </c>
      <c r="S32" s="66">
        <v>1.007423</v>
      </c>
      <c r="T32" s="67" t="s">
        <v>24</v>
      </c>
      <c r="U32" s="68">
        <v>250</v>
      </c>
      <c r="V32" s="68">
        <v>375628</v>
      </c>
      <c r="W32" s="69">
        <v>66.555209000000005</v>
      </c>
      <c r="X32" s="69">
        <v>36.879184000000002</v>
      </c>
      <c r="Y32" s="70">
        <v>1.1339223</v>
      </c>
      <c r="Z32" s="71" t="s">
        <v>24</v>
      </c>
      <c r="AA32" s="71" t="s">
        <v>24</v>
      </c>
      <c r="AB32" s="64">
        <v>49</v>
      </c>
      <c r="AC32" s="64">
        <v>375628</v>
      </c>
      <c r="AD32" s="65">
        <v>13.044821000000001</v>
      </c>
      <c r="AE32" s="65">
        <v>7.0984765999999997</v>
      </c>
      <c r="AF32" s="66">
        <v>1.166698</v>
      </c>
      <c r="AG32" s="67"/>
      <c r="AH32" s="68">
        <v>109</v>
      </c>
      <c r="AI32" s="68">
        <v>182243</v>
      </c>
      <c r="AJ32" s="69">
        <v>59.810253000000003</v>
      </c>
      <c r="AK32" s="69">
        <v>32.395381</v>
      </c>
      <c r="AL32" s="70">
        <v>1.1011675999999999</v>
      </c>
    </row>
    <row r="33" spans="1:38" ht="15" customHeight="1">
      <c r="A33" s="63" t="s">
        <v>88</v>
      </c>
      <c r="B33" s="63" t="s">
        <v>89</v>
      </c>
      <c r="C33" s="64">
        <v>874</v>
      </c>
      <c r="D33" s="64">
        <v>264855</v>
      </c>
      <c r="E33" s="65">
        <v>329.99187999999998</v>
      </c>
      <c r="F33" s="65">
        <v>200.27044000000001</v>
      </c>
      <c r="G33" s="66">
        <v>1.1662669000000001</v>
      </c>
      <c r="H33" s="67" t="s">
        <v>24</v>
      </c>
      <c r="I33" s="68">
        <v>45</v>
      </c>
      <c r="J33" s="68">
        <v>134547</v>
      </c>
      <c r="K33" s="69">
        <v>33.445562000000002</v>
      </c>
      <c r="L33" s="69">
        <v>20.463395999999999</v>
      </c>
      <c r="M33" s="70">
        <v>0.95778609999999997</v>
      </c>
      <c r="N33" s="71" t="s">
        <v>24</v>
      </c>
      <c r="O33" s="64">
        <v>57</v>
      </c>
      <c r="P33" s="64">
        <v>264855</v>
      </c>
      <c r="Q33" s="65">
        <v>21.52121</v>
      </c>
      <c r="R33" s="65">
        <v>12.959303999999999</v>
      </c>
      <c r="S33" s="66">
        <v>0.80475830000000004</v>
      </c>
      <c r="T33" s="67" t="s">
        <v>24</v>
      </c>
      <c r="U33" s="68">
        <v>146</v>
      </c>
      <c r="V33" s="68">
        <v>264855</v>
      </c>
      <c r="W33" s="69">
        <v>55.124502</v>
      </c>
      <c r="X33" s="69">
        <v>33.367379</v>
      </c>
      <c r="Y33" s="70">
        <v>1.0259450000000001</v>
      </c>
      <c r="Z33" s="71" t="s">
        <v>24</v>
      </c>
      <c r="AA33" s="71" t="s">
        <v>24</v>
      </c>
      <c r="AB33" s="64">
        <v>39</v>
      </c>
      <c r="AC33" s="64">
        <v>264855</v>
      </c>
      <c r="AD33" s="65">
        <v>14.725038</v>
      </c>
      <c r="AE33" s="65">
        <v>9.7179853999999999</v>
      </c>
      <c r="AF33" s="66">
        <v>1.5972375999999999</v>
      </c>
      <c r="AG33" s="67"/>
      <c r="AH33" s="68">
        <v>80</v>
      </c>
      <c r="AI33" s="68">
        <v>130308</v>
      </c>
      <c r="AJ33" s="69">
        <v>61.393006999999997</v>
      </c>
      <c r="AK33" s="69">
        <v>38.791809000000001</v>
      </c>
      <c r="AL33" s="70">
        <v>1.3185918000000001</v>
      </c>
    </row>
    <row r="34" spans="1:38" ht="15" customHeight="1">
      <c r="A34" s="63" t="s">
        <v>90</v>
      </c>
      <c r="B34" s="63" t="s">
        <v>91</v>
      </c>
      <c r="C34" s="64">
        <v>686</v>
      </c>
      <c r="D34" s="64">
        <v>296955</v>
      </c>
      <c r="E34" s="65">
        <v>231.01142999999999</v>
      </c>
      <c r="F34" s="65">
        <v>185.13460000000001</v>
      </c>
      <c r="G34" s="66">
        <v>1.0781240000000001</v>
      </c>
      <c r="H34" s="67" t="s">
        <v>24</v>
      </c>
      <c r="I34" s="68">
        <v>56</v>
      </c>
      <c r="J34" s="68">
        <v>151238</v>
      </c>
      <c r="K34" s="69">
        <v>37.027731000000003</v>
      </c>
      <c r="L34" s="69">
        <v>27.637518</v>
      </c>
      <c r="M34" s="70">
        <v>1.2935698</v>
      </c>
      <c r="N34" s="71" t="s">
        <v>24</v>
      </c>
      <c r="O34" s="64">
        <v>59</v>
      </c>
      <c r="P34" s="64">
        <v>296955</v>
      </c>
      <c r="Q34" s="65">
        <v>19.86833</v>
      </c>
      <c r="R34" s="65">
        <v>15.704383</v>
      </c>
      <c r="S34" s="66">
        <v>0.97522470000000006</v>
      </c>
      <c r="T34" s="67" t="s">
        <v>24</v>
      </c>
      <c r="U34" s="68">
        <v>129</v>
      </c>
      <c r="V34" s="68">
        <v>296955</v>
      </c>
      <c r="W34" s="69">
        <v>43.440925</v>
      </c>
      <c r="X34" s="69">
        <v>35.432526000000003</v>
      </c>
      <c r="Y34" s="70">
        <v>1.089442</v>
      </c>
      <c r="Z34" s="71" t="s">
        <v>24</v>
      </c>
      <c r="AA34" s="71" t="s">
        <v>24</v>
      </c>
      <c r="AB34" s="64" t="s">
        <v>502</v>
      </c>
      <c r="AC34" s="64" t="s">
        <v>502</v>
      </c>
      <c r="AD34" s="65" t="s">
        <v>502</v>
      </c>
      <c r="AE34" s="65" t="s">
        <v>502</v>
      </c>
      <c r="AF34" s="66" t="s">
        <v>502</v>
      </c>
      <c r="AG34" s="67"/>
      <c r="AH34" s="68">
        <v>37</v>
      </c>
      <c r="AI34" s="68">
        <v>145717</v>
      </c>
      <c r="AJ34" s="69">
        <v>25.391684000000001</v>
      </c>
      <c r="AK34" s="69">
        <v>23.977827000000001</v>
      </c>
      <c r="AL34" s="70">
        <v>0.8150423</v>
      </c>
    </row>
    <row r="35" spans="1:38" ht="15" customHeight="1">
      <c r="A35" s="63" t="s">
        <v>92</v>
      </c>
      <c r="B35" s="63" t="s">
        <v>93</v>
      </c>
      <c r="C35" s="64">
        <v>169</v>
      </c>
      <c r="D35" s="64">
        <v>64321</v>
      </c>
      <c r="E35" s="65">
        <v>262.74466999999999</v>
      </c>
      <c r="F35" s="65">
        <v>202.60811000000001</v>
      </c>
      <c r="G35" s="66">
        <v>1.1798803</v>
      </c>
      <c r="H35" s="67" t="s">
        <v>24</v>
      </c>
      <c r="I35" s="68" t="s">
        <v>502</v>
      </c>
      <c r="J35" s="68" t="s">
        <v>502</v>
      </c>
      <c r="K35" s="69" t="s">
        <v>502</v>
      </c>
      <c r="L35" s="69" t="s">
        <v>502</v>
      </c>
      <c r="M35" s="70" t="s">
        <v>502</v>
      </c>
      <c r="N35" s="71" t="s">
        <v>24</v>
      </c>
      <c r="O35" s="64" t="s">
        <v>502</v>
      </c>
      <c r="P35" s="64" t="s">
        <v>502</v>
      </c>
      <c r="Q35" s="65" t="s">
        <v>502</v>
      </c>
      <c r="R35" s="65" t="s">
        <v>502</v>
      </c>
      <c r="S35" s="66" t="s">
        <v>502</v>
      </c>
      <c r="T35" s="67" t="s">
        <v>24</v>
      </c>
      <c r="U35" s="68">
        <v>40</v>
      </c>
      <c r="V35" s="68">
        <v>64321</v>
      </c>
      <c r="W35" s="69">
        <v>62.188088</v>
      </c>
      <c r="X35" s="69">
        <v>45.348931999999998</v>
      </c>
      <c r="Y35" s="70">
        <v>1.3943411999999999</v>
      </c>
      <c r="Z35" s="71" t="s">
        <v>24</v>
      </c>
      <c r="AA35" s="71" t="s">
        <v>24</v>
      </c>
      <c r="AB35" s="64" t="s">
        <v>502</v>
      </c>
      <c r="AC35" s="64" t="s">
        <v>502</v>
      </c>
      <c r="AD35" s="65" t="s">
        <v>502</v>
      </c>
      <c r="AE35" s="65" t="s">
        <v>502</v>
      </c>
      <c r="AF35" s="66" t="s">
        <v>502</v>
      </c>
      <c r="AG35" s="67"/>
      <c r="AH35" s="68" t="s">
        <v>502</v>
      </c>
      <c r="AI35" s="68" t="s">
        <v>502</v>
      </c>
      <c r="AJ35" s="69" t="s">
        <v>502</v>
      </c>
      <c r="AK35" s="69" t="s">
        <v>502</v>
      </c>
      <c r="AL35" s="70" t="s">
        <v>502</v>
      </c>
    </row>
    <row r="36" spans="1:38" ht="15" customHeight="1">
      <c r="A36" s="63" t="s">
        <v>94</v>
      </c>
      <c r="B36" s="63" t="s">
        <v>95</v>
      </c>
      <c r="C36" s="64">
        <v>674</v>
      </c>
      <c r="D36" s="64">
        <v>208998</v>
      </c>
      <c r="E36" s="65">
        <v>322.49112000000002</v>
      </c>
      <c r="F36" s="65">
        <v>193.37753000000001</v>
      </c>
      <c r="G36" s="66">
        <v>1.1261262999999999</v>
      </c>
      <c r="H36" s="67" t="s">
        <v>24</v>
      </c>
      <c r="I36" s="68">
        <v>32</v>
      </c>
      <c r="J36" s="68">
        <v>103585</v>
      </c>
      <c r="K36" s="69">
        <v>30.892503999999999</v>
      </c>
      <c r="L36" s="69">
        <v>18.555426000000001</v>
      </c>
      <c r="M36" s="70">
        <v>0.86848389999999998</v>
      </c>
      <c r="N36" s="71" t="s">
        <v>24</v>
      </c>
      <c r="O36" s="64">
        <v>56</v>
      </c>
      <c r="P36" s="64">
        <v>208998</v>
      </c>
      <c r="Q36" s="65">
        <v>26.794515000000001</v>
      </c>
      <c r="R36" s="65">
        <v>16.542379</v>
      </c>
      <c r="S36" s="66">
        <v>1.0272633</v>
      </c>
      <c r="T36" s="67" t="s">
        <v>24</v>
      </c>
      <c r="U36" s="68">
        <v>148</v>
      </c>
      <c r="V36" s="68">
        <v>208998</v>
      </c>
      <c r="W36" s="69">
        <v>70.814075000000003</v>
      </c>
      <c r="X36" s="69">
        <v>41.718573999999997</v>
      </c>
      <c r="Y36" s="70">
        <v>1.2827188</v>
      </c>
      <c r="Z36" s="71" t="s">
        <v>24</v>
      </c>
      <c r="AA36" s="71" t="s">
        <v>24</v>
      </c>
      <c r="AB36" s="64">
        <v>33</v>
      </c>
      <c r="AC36" s="64">
        <v>208998</v>
      </c>
      <c r="AD36" s="65">
        <v>15.789624999999999</v>
      </c>
      <c r="AE36" s="65">
        <v>9.6528386000000008</v>
      </c>
      <c r="AF36" s="66">
        <v>1.5865301999999999</v>
      </c>
      <c r="AG36" s="67"/>
      <c r="AH36" s="68">
        <v>58</v>
      </c>
      <c r="AI36" s="68">
        <v>105413</v>
      </c>
      <c r="AJ36" s="69">
        <v>55.021676999999997</v>
      </c>
      <c r="AK36" s="69">
        <v>33.056494000000001</v>
      </c>
      <c r="AL36" s="70">
        <v>1.1236398999999999</v>
      </c>
    </row>
    <row r="37" spans="1:38" ht="15" customHeight="1">
      <c r="A37" s="63" t="s">
        <v>96</v>
      </c>
      <c r="B37" s="63" t="s">
        <v>97</v>
      </c>
      <c r="C37" s="64">
        <v>406</v>
      </c>
      <c r="D37" s="64">
        <v>187023</v>
      </c>
      <c r="E37" s="65">
        <v>217.0856</v>
      </c>
      <c r="F37" s="65">
        <v>181.02009000000001</v>
      </c>
      <c r="G37" s="66">
        <v>1.0541632999999999</v>
      </c>
      <c r="H37" s="67" t="s">
        <v>24</v>
      </c>
      <c r="I37" s="68" t="s">
        <v>502</v>
      </c>
      <c r="J37" s="68" t="s">
        <v>502</v>
      </c>
      <c r="K37" s="69" t="s">
        <v>502</v>
      </c>
      <c r="L37" s="69" t="s">
        <v>502</v>
      </c>
      <c r="M37" s="70" t="s">
        <v>502</v>
      </c>
      <c r="N37" s="71" t="s">
        <v>24</v>
      </c>
      <c r="O37" s="64">
        <v>43</v>
      </c>
      <c r="P37" s="64">
        <v>187023</v>
      </c>
      <c r="Q37" s="65">
        <v>22.991824999999999</v>
      </c>
      <c r="R37" s="65">
        <v>19.006853</v>
      </c>
      <c r="S37" s="66">
        <v>1.1803044</v>
      </c>
      <c r="T37" s="67" t="s">
        <v>24</v>
      </c>
      <c r="U37" s="68">
        <v>79</v>
      </c>
      <c r="V37" s="68">
        <v>187023</v>
      </c>
      <c r="W37" s="69">
        <v>42.240794000000001</v>
      </c>
      <c r="X37" s="69">
        <v>35.222189999999998</v>
      </c>
      <c r="Y37" s="70">
        <v>1.0829747999999999</v>
      </c>
      <c r="Z37" s="71" t="s">
        <v>24</v>
      </c>
      <c r="AA37" s="71" t="s">
        <v>24</v>
      </c>
      <c r="AB37" s="64" t="s">
        <v>502</v>
      </c>
      <c r="AC37" s="64" t="s">
        <v>502</v>
      </c>
      <c r="AD37" s="65" t="s">
        <v>502</v>
      </c>
      <c r="AE37" s="65" t="s">
        <v>502</v>
      </c>
      <c r="AF37" s="66" t="s">
        <v>502</v>
      </c>
      <c r="AG37" s="67"/>
      <c r="AH37" s="68">
        <v>36</v>
      </c>
      <c r="AI37" s="68">
        <v>91362</v>
      </c>
      <c r="AJ37" s="69">
        <v>39.403691000000002</v>
      </c>
      <c r="AK37" s="69">
        <v>38.743358000000001</v>
      </c>
      <c r="AL37" s="70">
        <v>1.3169449</v>
      </c>
    </row>
    <row r="38" spans="1:38" ht="15" customHeight="1">
      <c r="A38" s="63" t="s">
        <v>98</v>
      </c>
      <c r="B38" s="63" t="s">
        <v>99</v>
      </c>
      <c r="C38" s="64">
        <v>572</v>
      </c>
      <c r="D38" s="64">
        <v>194214</v>
      </c>
      <c r="E38" s="65">
        <v>294.52048000000002</v>
      </c>
      <c r="F38" s="65">
        <v>194.55196000000001</v>
      </c>
      <c r="G38" s="66">
        <v>1.1329655999999999</v>
      </c>
      <c r="H38" s="67" t="s">
        <v>24</v>
      </c>
      <c r="I38" s="68">
        <v>33</v>
      </c>
      <c r="J38" s="68">
        <v>97187</v>
      </c>
      <c r="K38" s="69">
        <v>33.955159000000002</v>
      </c>
      <c r="L38" s="69">
        <v>22.943677999999998</v>
      </c>
      <c r="M38" s="70">
        <v>1.0738753000000001</v>
      </c>
      <c r="N38" s="71" t="s">
        <v>24</v>
      </c>
      <c r="O38" s="64">
        <v>44</v>
      </c>
      <c r="P38" s="64">
        <v>194214</v>
      </c>
      <c r="Q38" s="65">
        <v>22.655421</v>
      </c>
      <c r="R38" s="65">
        <v>15.03637</v>
      </c>
      <c r="S38" s="66">
        <v>0.93374179999999996</v>
      </c>
      <c r="T38" s="67" t="s">
        <v>24</v>
      </c>
      <c r="U38" s="68">
        <v>104</v>
      </c>
      <c r="V38" s="68">
        <v>194214</v>
      </c>
      <c r="W38" s="69">
        <v>53.549177999999998</v>
      </c>
      <c r="X38" s="69">
        <v>34.033935</v>
      </c>
      <c r="Y38" s="70">
        <v>1.0464396</v>
      </c>
      <c r="Z38" s="71" t="s">
        <v>24</v>
      </c>
      <c r="AA38" s="71" t="s">
        <v>24</v>
      </c>
      <c r="AB38" s="64">
        <v>24</v>
      </c>
      <c r="AC38" s="64">
        <v>194214</v>
      </c>
      <c r="AD38" s="65">
        <v>12.357502999999999</v>
      </c>
      <c r="AE38" s="65">
        <v>8.7880857999999993</v>
      </c>
      <c r="AF38" s="66">
        <v>1.4444003000000001</v>
      </c>
      <c r="AG38" s="67"/>
      <c r="AH38" s="68">
        <v>50</v>
      </c>
      <c r="AI38" s="68">
        <v>97027</v>
      </c>
      <c r="AJ38" s="69">
        <v>51.532048000000003</v>
      </c>
      <c r="AK38" s="69">
        <v>38.876502000000002</v>
      </c>
      <c r="AL38" s="70">
        <v>1.3214707000000001</v>
      </c>
    </row>
    <row r="39" spans="1:38" ht="15" customHeight="1">
      <c r="A39" s="63" t="s">
        <v>100</v>
      </c>
      <c r="B39" s="63" t="s">
        <v>101</v>
      </c>
      <c r="C39" s="64">
        <v>277</v>
      </c>
      <c r="D39" s="64">
        <v>134424</v>
      </c>
      <c r="E39" s="65">
        <v>206.06439</v>
      </c>
      <c r="F39" s="65">
        <v>194.85091</v>
      </c>
      <c r="G39" s="66">
        <v>1.1347065999999999</v>
      </c>
      <c r="H39" s="67" t="s">
        <v>24</v>
      </c>
      <c r="I39" s="68" t="s">
        <v>502</v>
      </c>
      <c r="J39" s="68" t="s">
        <v>502</v>
      </c>
      <c r="K39" s="69" t="s">
        <v>502</v>
      </c>
      <c r="L39" s="69" t="s">
        <v>502</v>
      </c>
      <c r="M39" s="70" t="s">
        <v>502</v>
      </c>
      <c r="N39" s="71" t="s">
        <v>24</v>
      </c>
      <c r="O39" s="64" t="s">
        <v>502</v>
      </c>
      <c r="P39" s="64" t="s">
        <v>502</v>
      </c>
      <c r="Q39" s="65" t="s">
        <v>502</v>
      </c>
      <c r="R39" s="65" t="s">
        <v>502</v>
      </c>
      <c r="S39" s="66" t="s">
        <v>502</v>
      </c>
      <c r="T39" s="67" t="s">
        <v>24</v>
      </c>
      <c r="U39" s="68">
        <v>73</v>
      </c>
      <c r="V39" s="68">
        <v>134424</v>
      </c>
      <c r="W39" s="69">
        <v>54.305779000000001</v>
      </c>
      <c r="X39" s="69">
        <v>50.037154999999998</v>
      </c>
      <c r="Y39" s="70">
        <v>1.5384897</v>
      </c>
      <c r="Z39" s="71" t="s">
        <v>24</v>
      </c>
      <c r="AA39" s="71" t="s">
        <v>24</v>
      </c>
      <c r="AB39" s="64" t="s">
        <v>502</v>
      </c>
      <c r="AC39" s="64" t="s">
        <v>502</v>
      </c>
      <c r="AD39" s="65" t="s">
        <v>502</v>
      </c>
      <c r="AE39" s="65" t="s">
        <v>502</v>
      </c>
      <c r="AF39" s="66" t="s">
        <v>502</v>
      </c>
      <c r="AG39" s="67"/>
      <c r="AH39" s="68" t="s">
        <v>502</v>
      </c>
      <c r="AI39" s="68" t="s">
        <v>502</v>
      </c>
      <c r="AJ39" s="69" t="s">
        <v>502</v>
      </c>
      <c r="AK39" s="69" t="s">
        <v>502</v>
      </c>
      <c r="AL39" s="70" t="s">
        <v>502</v>
      </c>
    </row>
    <row r="40" spans="1:38" ht="15" customHeight="1">
      <c r="A40" s="63" t="s">
        <v>102</v>
      </c>
      <c r="B40" s="63" t="s">
        <v>103</v>
      </c>
      <c r="C40" s="64">
        <v>943</v>
      </c>
      <c r="D40" s="64">
        <v>397305</v>
      </c>
      <c r="E40" s="65">
        <v>237.34914000000001</v>
      </c>
      <c r="F40" s="65">
        <v>179.75362000000001</v>
      </c>
      <c r="G40" s="66">
        <v>1.0467881000000001</v>
      </c>
      <c r="H40" s="67" t="s">
        <v>24</v>
      </c>
      <c r="I40" s="68">
        <v>57</v>
      </c>
      <c r="J40" s="68">
        <v>199979</v>
      </c>
      <c r="K40" s="69">
        <v>28.502993</v>
      </c>
      <c r="L40" s="69">
        <v>20.262682999999999</v>
      </c>
      <c r="M40" s="70">
        <v>0.94839180000000001</v>
      </c>
      <c r="N40" s="71" t="s">
        <v>24</v>
      </c>
      <c r="O40" s="64">
        <v>87</v>
      </c>
      <c r="P40" s="64">
        <v>397305</v>
      </c>
      <c r="Q40" s="65">
        <v>21.897535000000001</v>
      </c>
      <c r="R40" s="65">
        <v>16.650997</v>
      </c>
      <c r="S40" s="66">
        <v>1.0340083</v>
      </c>
      <c r="T40" s="67" t="s">
        <v>24</v>
      </c>
      <c r="U40" s="68">
        <v>173</v>
      </c>
      <c r="V40" s="68">
        <v>397305</v>
      </c>
      <c r="W40" s="69">
        <v>43.543373000000003</v>
      </c>
      <c r="X40" s="69">
        <v>32.792710999999997</v>
      </c>
      <c r="Y40" s="70">
        <v>1.0082757</v>
      </c>
      <c r="Z40" s="71" t="s">
        <v>24</v>
      </c>
      <c r="AA40" s="71" t="s">
        <v>24</v>
      </c>
      <c r="AB40" s="64">
        <v>35</v>
      </c>
      <c r="AC40" s="64">
        <v>397305</v>
      </c>
      <c r="AD40" s="65">
        <v>8.8093529999999998</v>
      </c>
      <c r="AE40" s="65">
        <v>6.9526379</v>
      </c>
      <c r="AF40" s="66">
        <v>1.1427281</v>
      </c>
      <c r="AG40" s="67"/>
      <c r="AH40" s="68">
        <v>78</v>
      </c>
      <c r="AI40" s="68">
        <v>197326</v>
      </c>
      <c r="AJ40" s="69">
        <v>39.528495999999997</v>
      </c>
      <c r="AK40" s="69">
        <v>33.748595999999999</v>
      </c>
      <c r="AL40" s="70">
        <v>1.1471654</v>
      </c>
    </row>
    <row r="41" spans="1:38" ht="15" customHeight="1">
      <c r="A41" s="63" t="s">
        <v>104</v>
      </c>
      <c r="B41" s="63" t="s">
        <v>105</v>
      </c>
      <c r="C41" s="64">
        <v>1455</v>
      </c>
      <c r="D41" s="64">
        <v>609681</v>
      </c>
      <c r="E41" s="65">
        <v>238.64939000000001</v>
      </c>
      <c r="F41" s="65">
        <v>173.02922000000001</v>
      </c>
      <c r="G41" s="66">
        <v>1.0076288</v>
      </c>
      <c r="H41" s="67" t="s">
        <v>24</v>
      </c>
      <c r="I41" s="68">
        <v>96</v>
      </c>
      <c r="J41" s="68">
        <v>309040</v>
      </c>
      <c r="K41" s="69">
        <v>31.063939999999999</v>
      </c>
      <c r="L41" s="69">
        <v>22.821815000000001</v>
      </c>
      <c r="M41" s="70">
        <v>1.0681715000000001</v>
      </c>
      <c r="N41" s="71" t="s">
        <v>24</v>
      </c>
      <c r="O41" s="64">
        <v>118</v>
      </c>
      <c r="P41" s="64">
        <v>609681</v>
      </c>
      <c r="Q41" s="65">
        <v>19.354384</v>
      </c>
      <c r="R41" s="65">
        <v>14.209617</v>
      </c>
      <c r="S41" s="66">
        <v>0.88240130000000006</v>
      </c>
      <c r="T41" s="67" t="s">
        <v>24</v>
      </c>
      <c r="U41" s="68">
        <v>297</v>
      </c>
      <c r="V41" s="68">
        <v>609681</v>
      </c>
      <c r="W41" s="69">
        <v>48.713999999999999</v>
      </c>
      <c r="X41" s="69">
        <v>35.649608999999998</v>
      </c>
      <c r="Y41" s="70">
        <v>1.0961166</v>
      </c>
      <c r="Z41" s="71" t="s">
        <v>24</v>
      </c>
      <c r="AA41" s="71" t="s">
        <v>24</v>
      </c>
      <c r="AB41" s="64">
        <v>69</v>
      </c>
      <c r="AC41" s="64">
        <v>609681</v>
      </c>
      <c r="AD41" s="65">
        <v>11.317394</v>
      </c>
      <c r="AE41" s="65">
        <v>8.3774142999999999</v>
      </c>
      <c r="AF41" s="66">
        <v>1.3769028000000001</v>
      </c>
      <c r="AG41" s="67"/>
      <c r="AH41" s="68">
        <v>112</v>
      </c>
      <c r="AI41" s="68">
        <v>300641</v>
      </c>
      <c r="AJ41" s="69">
        <v>37.253734999999999</v>
      </c>
      <c r="AK41" s="69">
        <v>29.295452999999998</v>
      </c>
      <c r="AL41" s="70">
        <v>0.99579640000000003</v>
      </c>
    </row>
    <row r="42" spans="1:38" ht="15" customHeight="1">
      <c r="A42" s="63" t="s">
        <v>106</v>
      </c>
      <c r="B42" s="63" t="s">
        <v>107</v>
      </c>
      <c r="C42" s="64">
        <v>1063</v>
      </c>
      <c r="D42" s="64">
        <v>364093</v>
      </c>
      <c r="E42" s="65">
        <v>291.95837</v>
      </c>
      <c r="F42" s="65">
        <v>196.98728</v>
      </c>
      <c r="G42" s="66">
        <v>1.1471476</v>
      </c>
      <c r="H42" s="67" t="s">
        <v>24</v>
      </c>
      <c r="I42" s="68">
        <v>61</v>
      </c>
      <c r="J42" s="68">
        <v>184004</v>
      </c>
      <c r="K42" s="69">
        <v>33.151452999999997</v>
      </c>
      <c r="L42" s="69">
        <v>21.769698000000002</v>
      </c>
      <c r="M42" s="70">
        <v>1.0189273999999999</v>
      </c>
      <c r="N42" s="71" t="s">
        <v>24</v>
      </c>
      <c r="O42" s="64">
        <v>100</v>
      </c>
      <c r="P42" s="64">
        <v>364093</v>
      </c>
      <c r="Q42" s="65">
        <v>27.465509999999998</v>
      </c>
      <c r="R42" s="65">
        <v>18.647054000000001</v>
      </c>
      <c r="S42" s="66">
        <v>1.1579611999999999</v>
      </c>
      <c r="T42" s="67" t="s">
        <v>24</v>
      </c>
      <c r="U42" s="68">
        <v>205</v>
      </c>
      <c r="V42" s="68">
        <v>364093</v>
      </c>
      <c r="W42" s="69">
        <v>56.304296000000001</v>
      </c>
      <c r="X42" s="69">
        <v>38.918356000000003</v>
      </c>
      <c r="Y42" s="70">
        <v>1.1966205999999999</v>
      </c>
      <c r="Z42" s="71" t="s">
        <v>24</v>
      </c>
      <c r="AA42" s="71" t="s">
        <v>24</v>
      </c>
      <c r="AB42" s="64">
        <v>34</v>
      </c>
      <c r="AC42" s="64">
        <v>364093</v>
      </c>
      <c r="AD42" s="65">
        <v>9.3382734999999997</v>
      </c>
      <c r="AE42" s="65">
        <v>6.5915892999999999</v>
      </c>
      <c r="AF42" s="66">
        <v>1.0833865</v>
      </c>
      <c r="AG42" s="67"/>
      <c r="AH42" s="68">
        <v>95</v>
      </c>
      <c r="AI42" s="68">
        <v>180089</v>
      </c>
      <c r="AJ42" s="69">
        <v>52.751694999999998</v>
      </c>
      <c r="AK42" s="69">
        <v>37.950265999999999</v>
      </c>
      <c r="AL42" s="70">
        <v>1.2899864999999999</v>
      </c>
    </row>
    <row r="43" spans="1:38" ht="15" customHeight="1">
      <c r="A43" s="63" t="s">
        <v>108</v>
      </c>
      <c r="B43" s="63" t="s">
        <v>109</v>
      </c>
      <c r="C43" s="64">
        <v>1905</v>
      </c>
      <c r="D43" s="64">
        <v>813919</v>
      </c>
      <c r="E43" s="65">
        <v>234.05277000000001</v>
      </c>
      <c r="F43" s="65">
        <v>187.28986</v>
      </c>
      <c r="G43" s="66">
        <v>1.0906750999999999</v>
      </c>
      <c r="H43" s="67" t="s">
        <v>24</v>
      </c>
      <c r="I43" s="68">
        <v>111</v>
      </c>
      <c r="J43" s="68">
        <v>409066</v>
      </c>
      <c r="K43" s="69">
        <v>27.134986000000001</v>
      </c>
      <c r="L43" s="69">
        <v>21.586891000000001</v>
      </c>
      <c r="M43" s="70">
        <v>1.0103711</v>
      </c>
      <c r="N43" s="71" t="s">
        <v>24</v>
      </c>
      <c r="O43" s="64">
        <v>178</v>
      </c>
      <c r="P43" s="64">
        <v>813919</v>
      </c>
      <c r="Q43" s="65">
        <v>21.869498</v>
      </c>
      <c r="R43" s="65">
        <v>17.386098</v>
      </c>
      <c r="S43" s="66">
        <v>1.0796573</v>
      </c>
      <c r="T43" s="67" t="s">
        <v>24</v>
      </c>
      <c r="U43" s="68">
        <v>319</v>
      </c>
      <c r="V43" s="68">
        <v>813919</v>
      </c>
      <c r="W43" s="69">
        <v>39.193089000000001</v>
      </c>
      <c r="X43" s="69">
        <v>32.301515000000002</v>
      </c>
      <c r="Y43" s="70">
        <v>0.99317299999999997</v>
      </c>
      <c r="Z43" s="71" t="s">
        <v>24</v>
      </c>
      <c r="AA43" s="71" t="s">
        <v>24</v>
      </c>
      <c r="AB43" s="64">
        <v>73</v>
      </c>
      <c r="AC43" s="64">
        <v>813919</v>
      </c>
      <c r="AD43" s="65">
        <v>8.9689514999999993</v>
      </c>
      <c r="AE43" s="65">
        <v>7.6981039000000004</v>
      </c>
      <c r="AF43" s="66">
        <v>1.2652521000000001</v>
      </c>
      <c r="AG43" s="67"/>
      <c r="AH43" s="68">
        <v>145</v>
      </c>
      <c r="AI43" s="68">
        <v>404853</v>
      </c>
      <c r="AJ43" s="69">
        <v>35.815469</v>
      </c>
      <c r="AK43" s="69">
        <v>33.332290999999998</v>
      </c>
      <c r="AL43" s="70">
        <v>1.1330146000000001</v>
      </c>
    </row>
    <row r="44" spans="1:38" ht="15" customHeight="1">
      <c r="A44" s="63" t="s">
        <v>110</v>
      </c>
      <c r="B44" s="63" t="s">
        <v>111</v>
      </c>
      <c r="C44" s="64">
        <v>888</v>
      </c>
      <c r="D44" s="64">
        <v>382984</v>
      </c>
      <c r="E44" s="65">
        <v>231.86347000000001</v>
      </c>
      <c r="F44" s="65">
        <v>157.05225999999999</v>
      </c>
      <c r="G44" s="66">
        <v>0.91458759999999995</v>
      </c>
      <c r="H44" s="67" t="s">
        <v>24</v>
      </c>
      <c r="I44" s="68">
        <v>58</v>
      </c>
      <c r="J44" s="68">
        <v>195122</v>
      </c>
      <c r="K44" s="69">
        <v>29.724993000000001</v>
      </c>
      <c r="L44" s="69">
        <v>20.061399999999999</v>
      </c>
      <c r="M44" s="70">
        <v>0.93897079999999999</v>
      </c>
      <c r="N44" s="71" t="s">
        <v>24</v>
      </c>
      <c r="O44" s="64">
        <v>57</v>
      </c>
      <c r="P44" s="64">
        <v>382984</v>
      </c>
      <c r="Q44" s="65">
        <v>14.883127999999999</v>
      </c>
      <c r="R44" s="65">
        <v>9.7607690999999992</v>
      </c>
      <c r="S44" s="66">
        <v>0.60613289999999997</v>
      </c>
      <c r="T44" s="67" t="s">
        <v>24</v>
      </c>
      <c r="U44" s="68">
        <v>168</v>
      </c>
      <c r="V44" s="68">
        <v>382984</v>
      </c>
      <c r="W44" s="69">
        <v>43.866061999999999</v>
      </c>
      <c r="X44" s="69">
        <v>30.454626000000001</v>
      </c>
      <c r="Y44" s="70">
        <v>0.93638679999999996</v>
      </c>
      <c r="Z44" s="71" t="s">
        <v>24</v>
      </c>
      <c r="AA44" s="71" t="s">
        <v>24</v>
      </c>
      <c r="AB44" s="64">
        <v>31</v>
      </c>
      <c r="AC44" s="64">
        <v>382984</v>
      </c>
      <c r="AD44" s="65">
        <v>8.0943328999999995</v>
      </c>
      <c r="AE44" s="65">
        <v>5.7515007000000002</v>
      </c>
      <c r="AF44" s="66">
        <v>0.94531050000000005</v>
      </c>
      <c r="AG44" s="67"/>
      <c r="AH44" s="68">
        <v>71</v>
      </c>
      <c r="AI44" s="68">
        <v>187862</v>
      </c>
      <c r="AJ44" s="69">
        <v>37.793700000000001</v>
      </c>
      <c r="AK44" s="69">
        <v>27.381080999999998</v>
      </c>
      <c r="AL44" s="70">
        <v>0.93072410000000005</v>
      </c>
    </row>
    <row r="45" spans="1:38" ht="15" customHeight="1">
      <c r="A45" s="63" t="s">
        <v>112</v>
      </c>
      <c r="B45" s="63" t="s">
        <v>113</v>
      </c>
      <c r="C45" s="64">
        <v>841</v>
      </c>
      <c r="D45" s="64">
        <v>357987</v>
      </c>
      <c r="E45" s="65">
        <v>234.92473000000001</v>
      </c>
      <c r="F45" s="65">
        <v>182.30374</v>
      </c>
      <c r="G45" s="66">
        <v>1.0616386</v>
      </c>
      <c r="H45" s="67" t="s">
        <v>24</v>
      </c>
      <c r="I45" s="68">
        <v>48</v>
      </c>
      <c r="J45" s="68">
        <v>180376</v>
      </c>
      <c r="K45" s="69">
        <v>26.611079</v>
      </c>
      <c r="L45" s="69">
        <v>19.403462999999999</v>
      </c>
      <c r="M45" s="70">
        <v>0.90817610000000004</v>
      </c>
      <c r="N45" s="71" t="s">
        <v>24</v>
      </c>
      <c r="O45" s="64">
        <v>67</v>
      </c>
      <c r="P45" s="64">
        <v>357987</v>
      </c>
      <c r="Q45" s="65">
        <v>18.715762999999999</v>
      </c>
      <c r="R45" s="65">
        <v>14.989993999999999</v>
      </c>
      <c r="S45" s="66">
        <v>0.93086190000000002</v>
      </c>
      <c r="T45" s="67" t="s">
        <v>24</v>
      </c>
      <c r="U45" s="68">
        <v>144</v>
      </c>
      <c r="V45" s="68">
        <v>357987</v>
      </c>
      <c r="W45" s="69">
        <v>40.224924000000001</v>
      </c>
      <c r="X45" s="69">
        <v>30.962019000000002</v>
      </c>
      <c r="Y45" s="70">
        <v>0.95198749999999999</v>
      </c>
      <c r="Z45" s="71" t="s">
        <v>24</v>
      </c>
      <c r="AA45" s="71" t="s">
        <v>24</v>
      </c>
      <c r="AB45" s="64">
        <v>40</v>
      </c>
      <c r="AC45" s="64">
        <v>357987</v>
      </c>
      <c r="AD45" s="65">
        <v>11.173590000000001</v>
      </c>
      <c r="AE45" s="65">
        <v>8.9298225000000002</v>
      </c>
      <c r="AF45" s="66">
        <v>1.4676959999999999</v>
      </c>
      <c r="AG45" s="67"/>
      <c r="AH45" s="68">
        <v>66</v>
      </c>
      <c r="AI45" s="68">
        <v>177611</v>
      </c>
      <c r="AJ45" s="69">
        <v>37.159860999999999</v>
      </c>
      <c r="AK45" s="69">
        <v>32.831409000000001</v>
      </c>
      <c r="AL45" s="70">
        <v>1.1159889000000001</v>
      </c>
    </row>
    <row r="46" spans="1:38" ht="15" customHeight="1">
      <c r="A46" s="63" t="s">
        <v>114</v>
      </c>
      <c r="B46" s="63" t="s">
        <v>115</v>
      </c>
      <c r="C46" s="64">
        <v>1470</v>
      </c>
      <c r="D46" s="64">
        <v>441773</v>
      </c>
      <c r="E46" s="65">
        <v>332.75008000000003</v>
      </c>
      <c r="F46" s="65">
        <v>191.94431</v>
      </c>
      <c r="G46" s="66">
        <v>1.11778</v>
      </c>
      <c r="H46" s="67" t="s">
        <v>24</v>
      </c>
      <c r="I46" s="68">
        <v>92</v>
      </c>
      <c r="J46" s="68">
        <v>227026</v>
      </c>
      <c r="K46" s="69">
        <v>40.523992999999997</v>
      </c>
      <c r="L46" s="69">
        <v>25.454159000000001</v>
      </c>
      <c r="M46" s="70">
        <v>1.191378</v>
      </c>
      <c r="N46" s="71" t="s">
        <v>24</v>
      </c>
      <c r="O46" s="64">
        <v>120</v>
      </c>
      <c r="P46" s="64">
        <v>441773</v>
      </c>
      <c r="Q46" s="65">
        <v>27.163271999999999</v>
      </c>
      <c r="R46" s="65">
        <v>15.551729</v>
      </c>
      <c r="S46" s="66">
        <v>0.96574499999999996</v>
      </c>
      <c r="T46" s="67" t="s">
        <v>24</v>
      </c>
      <c r="U46" s="68">
        <v>274</v>
      </c>
      <c r="V46" s="68">
        <v>441773</v>
      </c>
      <c r="W46" s="69">
        <v>62.022804000000001</v>
      </c>
      <c r="X46" s="69">
        <v>36.039749999999998</v>
      </c>
      <c r="Y46" s="70">
        <v>1.1081122999999999</v>
      </c>
      <c r="Z46" s="71" t="s">
        <v>24</v>
      </c>
      <c r="AA46" s="71" t="s">
        <v>24</v>
      </c>
      <c r="AB46" s="64">
        <v>69</v>
      </c>
      <c r="AC46" s="64">
        <v>441773</v>
      </c>
      <c r="AD46" s="65">
        <v>15.618881</v>
      </c>
      <c r="AE46" s="65">
        <v>9.7904053999999991</v>
      </c>
      <c r="AF46" s="66">
        <v>1.6091405000000001</v>
      </c>
      <c r="AG46" s="67"/>
      <c r="AH46" s="68">
        <v>157</v>
      </c>
      <c r="AI46" s="68">
        <v>214747</v>
      </c>
      <c r="AJ46" s="69">
        <v>73.109286999999995</v>
      </c>
      <c r="AK46" s="69">
        <v>40.702849999999998</v>
      </c>
      <c r="AL46" s="70">
        <v>1.383551</v>
      </c>
    </row>
    <row r="47" spans="1:38" ht="15" customHeight="1">
      <c r="A47" s="63" t="s">
        <v>116</v>
      </c>
      <c r="B47" s="63" t="s">
        <v>117</v>
      </c>
      <c r="C47" s="64">
        <v>539</v>
      </c>
      <c r="D47" s="64">
        <v>242515</v>
      </c>
      <c r="E47" s="65">
        <v>222.25429</v>
      </c>
      <c r="F47" s="65">
        <v>187.76167000000001</v>
      </c>
      <c r="G47" s="66">
        <v>1.0934226</v>
      </c>
      <c r="H47" s="67" t="s">
        <v>24</v>
      </c>
      <c r="I47" s="68">
        <v>29</v>
      </c>
      <c r="J47" s="68">
        <v>119353</v>
      </c>
      <c r="K47" s="69">
        <v>24.297671999999999</v>
      </c>
      <c r="L47" s="69">
        <v>21.100479</v>
      </c>
      <c r="M47" s="70">
        <v>0.9876047</v>
      </c>
      <c r="N47" s="71" t="s">
        <v>24</v>
      </c>
      <c r="O47" s="64">
        <v>38</v>
      </c>
      <c r="P47" s="64">
        <v>242515</v>
      </c>
      <c r="Q47" s="65">
        <v>15.669134</v>
      </c>
      <c r="R47" s="65">
        <v>12.885095</v>
      </c>
      <c r="S47" s="66">
        <v>0.80015000000000003</v>
      </c>
      <c r="T47" s="67" t="s">
        <v>24</v>
      </c>
      <c r="U47" s="68">
        <v>120</v>
      </c>
      <c r="V47" s="68">
        <v>242515</v>
      </c>
      <c r="W47" s="69">
        <v>49.481475000000003</v>
      </c>
      <c r="X47" s="69">
        <v>42.415947000000003</v>
      </c>
      <c r="Y47" s="70">
        <v>1.3041609000000001</v>
      </c>
      <c r="Z47" s="71" t="s">
        <v>24</v>
      </c>
      <c r="AA47" s="71" t="s">
        <v>24</v>
      </c>
      <c r="AB47" s="64" t="s">
        <v>502</v>
      </c>
      <c r="AC47" s="64" t="s">
        <v>502</v>
      </c>
      <c r="AD47" s="65" t="s">
        <v>502</v>
      </c>
      <c r="AE47" s="65" t="s">
        <v>502</v>
      </c>
      <c r="AF47" s="66" t="s">
        <v>502</v>
      </c>
      <c r="AG47" s="67"/>
      <c r="AH47" s="68">
        <v>44</v>
      </c>
      <c r="AI47" s="68">
        <v>123162</v>
      </c>
      <c r="AJ47" s="69">
        <v>35.725304999999999</v>
      </c>
      <c r="AK47" s="69">
        <v>34.158085999999997</v>
      </c>
      <c r="AL47" s="70">
        <v>1.1610845999999999</v>
      </c>
    </row>
    <row r="48" spans="1:38" ht="15" customHeight="1">
      <c r="A48" s="63" t="s">
        <v>118</v>
      </c>
      <c r="B48" s="63" t="s">
        <v>119</v>
      </c>
      <c r="C48" s="64">
        <v>173</v>
      </c>
      <c r="D48" s="64">
        <v>74016</v>
      </c>
      <c r="E48" s="65">
        <v>233.73325</v>
      </c>
      <c r="F48" s="65">
        <v>160.87161</v>
      </c>
      <c r="G48" s="66">
        <v>0.93682940000000003</v>
      </c>
      <c r="H48" s="67" t="s">
        <v>24</v>
      </c>
      <c r="I48" s="68" t="s">
        <v>502</v>
      </c>
      <c r="J48" s="68" t="s">
        <v>502</v>
      </c>
      <c r="K48" s="69" t="s">
        <v>502</v>
      </c>
      <c r="L48" s="69" t="s">
        <v>502</v>
      </c>
      <c r="M48" s="70" t="s">
        <v>502</v>
      </c>
      <c r="N48" s="71" t="s">
        <v>24</v>
      </c>
      <c r="O48" s="64" t="s">
        <v>502</v>
      </c>
      <c r="P48" s="64" t="s">
        <v>502</v>
      </c>
      <c r="Q48" s="65" t="s">
        <v>502</v>
      </c>
      <c r="R48" s="65" t="s">
        <v>502</v>
      </c>
      <c r="S48" s="66" t="s">
        <v>502</v>
      </c>
      <c r="T48" s="67" t="s">
        <v>24</v>
      </c>
      <c r="U48" s="68">
        <v>29</v>
      </c>
      <c r="V48" s="68">
        <v>74016</v>
      </c>
      <c r="W48" s="69">
        <v>39.180717999999999</v>
      </c>
      <c r="X48" s="69">
        <v>26.962852000000002</v>
      </c>
      <c r="Y48" s="70">
        <v>0.82902540000000002</v>
      </c>
      <c r="Z48" s="71" t="s">
        <v>24</v>
      </c>
      <c r="AA48" s="71" t="s">
        <v>24</v>
      </c>
      <c r="AB48" s="64" t="s">
        <v>502</v>
      </c>
      <c r="AC48" s="64" t="s">
        <v>502</v>
      </c>
      <c r="AD48" s="65" t="s">
        <v>502</v>
      </c>
      <c r="AE48" s="65" t="s">
        <v>502</v>
      </c>
      <c r="AF48" s="66" t="s">
        <v>502</v>
      </c>
      <c r="AG48" s="67"/>
      <c r="AH48" s="68" t="s">
        <v>502</v>
      </c>
      <c r="AI48" s="68" t="s">
        <v>502</v>
      </c>
      <c r="AJ48" s="69" t="s">
        <v>502</v>
      </c>
      <c r="AK48" s="69" t="s">
        <v>502</v>
      </c>
      <c r="AL48" s="70" t="s">
        <v>502</v>
      </c>
    </row>
    <row r="49" spans="1:38" ht="15" customHeight="1">
      <c r="A49" s="63" t="s">
        <v>120</v>
      </c>
      <c r="B49" s="63" t="s">
        <v>121</v>
      </c>
      <c r="C49" s="64">
        <v>967</v>
      </c>
      <c r="D49" s="64">
        <v>462019</v>
      </c>
      <c r="E49" s="65">
        <v>209.29875000000001</v>
      </c>
      <c r="F49" s="65">
        <v>172.02399</v>
      </c>
      <c r="G49" s="66">
        <v>1.0017749</v>
      </c>
      <c r="H49" s="67" t="s">
        <v>24</v>
      </c>
      <c r="I49" s="68">
        <v>60</v>
      </c>
      <c r="J49" s="68">
        <v>230758</v>
      </c>
      <c r="K49" s="69">
        <v>26.001265</v>
      </c>
      <c r="L49" s="69">
        <v>21.923842</v>
      </c>
      <c r="M49" s="70">
        <v>1.0261420999999999</v>
      </c>
      <c r="N49" s="71" t="s">
        <v>24</v>
      </c>
      <c r="O49" s="64">
        <v>84</v>
      </c>
      <c r="P49" s="64">
        <v>462019</v>
      </c>
      <c r="Q49" s="65">
        <v>18.181069999999998</v>
      </c>
      <c r="R49" s="65">
        <v>14.848587</v>
      </c>
      <c r="S49" s="66">
        <v>0.92208069999999998</v>
      </c>
      <c r="T49" s="67" t="s">
        <v>24</v>
      </c>
      <c r="U49" s="68">
        <v>184</v>
      </c>
      <c r="V49" s="68">
        <v>462019</v>
      </c>
      <c r="W49" s="69">
        <v>39.825201999999997</v>
      </c>
      <c r="X49" s="69">
        <v>33.573180000000001</v>
      </c>
      <c r="Y49" s="70">
        <v>1.0322728000000001</v>
      </c>
      <c r="Z49" s="71" t="s">
        <v>24</v>
      </c>
      <c r="AA49" s="71" t="s">
        <v>24</v>
      </c>
      <c r="AB49" s="64">
        <v>31</v>
      </c>
      <c r="AC49" s="64">
        <v>462019</v>
      </c>
      <c r="AD49" s="65">
        <v>6.7096808000000001</v>
      </c>
      <c r="AE49" s="65">
        <v>5.9046349999999999</v>
      </c>
      <c r="AF49" s="66">
        <v>0.97047950000000005</v>
      </c>
      <c r="AG49" s="67"/>
      <c r="AH49" s="68">
        <v>74</v>
      </c>
      <c r="AI49" s="68">
        <v>231261</v>
      </c>
      <c r="AJ49" s="69">
        <v>31.998477999999999</v>
      </c>
      <c r="AK49" s="69">
        <v>30.206686000000001</v>
      </c>
      <c r="AL49" s="70">
        <v>1.0267706000000001</v>
      </c>
    </row>
    <row r="50" spans="1:38" ht="15" customHeight="1">
      <c r="A50" s="63" t="s">
        <v>122</v>
      </c>
      <c r="B50" s="63" t="s">
        <v>123</v>
      </c>
      <c r="C50" s="64">
        <v>1559</v>
      </c>
      <c r="D50" s="64">
        <v>478855</v>
      </c>
      <c r="E50" s="65">
        <v>325.56828000000002</v>
      </c>
      <c r="F50" s="65">
        <v>194.78662</v>
      </c>
      <c r="G50" s="66">
        <v>1.1343322</v>
      </c>
      <c r="H50" s="67" t="s">
        <v>24</v>
      </c>
      <c r="I50" s="68">
        <v>102</v>
      </c>
      <c r="J50" s="68">
        <v>240848</v>
      </c>
      <c r="K50" s="69">
        <v>42.350361999999997</v>
      </c>
      <c r="L50" s="69">
        <v>27.379981999999998</v>
      </c>
      <c r="M50" s="70">
        <v>1.2815158</v>
      </c>
      <c r="N50" s="71" t="s">
        <v>24</v>
      </c>
      <c r="O50" s="64">
        <v>128</v>
      </c>
      <c r="P50" s="64">
        <v>478855</v>
      </c>
      <c r="Q50" s="65">
        <v>26.730429999999998</v>
      </c>
      <c r="R50" s="65">
        <v>14.974067</v>
      </c>
      <c r="S50" s="66">
        <v>0.9298729</v>
      </c>
      <c r="T50" s="67" t="s">
        <v>24</v>
      </c>
      <c r="U50" s="68">
        <v>341</v>
      </c>
      <c r="V50" s="68">
        <v>478855</v>
      </c>
      <c r="W50" s="69">
        <v>71.211535999999995</v>
      </c>
      <c r="X50" s="69">
        <v>41.914985999999999</v>
      </c>
      <c r="Y50" s="70">
        <v>1.2887578</v>
      </c>
      <c r="Z50" s="71" t="s">
        <v>24</v>
      </c>
      <c r="AA50" s="71" t="s">
        <v>24</v>
      </c>
      <c r="AB50" s="64">
        <v>57</v>
      </c>
      <c r="AC50" s="64">
        <v>478855</v>
      </c>
      <c r="AD50" s="65">
        <v>11.903395</v>
      </c>
      <c r="AE50" s="65">
        <v>7.7784516999999997</v>
      </c>
      <c r="AF50" s="66">
        <v>1.2784579</v>
      </c>
      <c r="AG50" s="67"/>
      <c r="AH50" s="68">
        <v>96</v>
      </c>
      <c r="AI50" s="68">
        <v>238007</v>
      </c>
      <c r="AJ50" s="69">
        <v>40.334947999999997</v>
      </c>
      <c r="AK50" s="69">
        <v>24.482161000000001</v>
      </c>
      <c r="AL50" s="70">
        <v>0.83218539999999996</v>
      </c>
    </row>
    <row r="51" spans="1:38" ht="15" customHeight="1">
      <c r="A51" s="63" t="s">
        <v>124</v>
      </c>
      <c r="B51" s="63" t="s">
        <v>125</v>
      </c>
      <c r="C51" s="64">
        <v>607</v>
      </c>
      <c r="D51" s="64">
        <v>230443</v>
      </c>
      <c r="E51" s="65">
        <v>263.40570000000002</v>
      </c>
      <c r="F51" s="65">
        <v>165.24332999999999</v>
      </c>
      <c r="G51" s="66">
        <v>0.96228800000000003</v>
      </c>
      <c r="H51" s="67" t="s">
        <v>24</v>
      </c>
      <c r="I51" s="68">
        <v>45</v>
      </c>
      <c r="J51" s="68">
        <v>118990</v>
      </c>
      <c r="K51" s="69">
        <v>37.818303999999998</v>
      </c>
      <c r="L51" s="69">
        <v>22.859463999999999</v>
      </c>
      <c r="M51" s="70">
        <v>1.0699337</v>
      </c>
      <c r="N51" s="71" t="s">
        <v>24</v>
      </c>
      <c r="O51" s="64">
        <v>62</v>
      </c>
      <c r="P51" s="64">
        <v>230443</v>
      </c>
      <c r="Q51" s="65">
        <v>26.904700999999999</v>
      </c>
      <c r="R51" s="65">
        <v>17.151167000000001</v>
      </c>
      <c r="S51" s="66">
        <v>1.0650683999999999</v>
      </c>
      <c r="T51" s="67" t="s">
        <v>24</v>
      </c>
      <c r="U51" s="68">
        <v>102</v>
      </c>
      <c r="V51" s="68">
        <v>230443</v>
      </c>
      <c r="W51" s="69">
        <v>44.262573000000003</v>
      </c>
      <c r="X51" s="69">
        <v>26.834316999999999</v>
      </c>
      <c r="Y51" s="70">
        <v>0.82507330000000001</v>
      </c>
      <c r="Z51" s="71" t="s">
        <v>24</v>
      </c>
      <c r="AA51" s="71" t="s">
        <v>24</v>
      </c>
      <c r="AB51" s="64">
        <v>21</v>
      </c>
      <c r="AC51" s="64">
        <v>230443</v>
      </c>
      <c r="AD51" s="65">
        <v>9.1128826000000007</v>
      </c>
      <c r="AE51" s="65">
        <v>6.0784944000000003</v>
      </c>
      <c r="AF51" s="66">
        <v>0.99905480000000002</v>
      </c>
      <c r="AG51" s="67"/>
      <c r="AH51" s="68">
        <v>43</v>
      </c>
      <c r="AI51" s="68">
        <v>111453</v>
      </c>
      <c r="AJ51" s="69">
        <v>38.581285000000001</v>
      </c>
      <c r="AK51" s="69">
        <v>25.854043999999998</v>
      </c>
      <c r="AL51" s="70">
        <v>0.87881779999999998</v>
      </c>
    </row>
    <row r="52" spans="1:38" ht="15" customHeight="1">
      <c r="A52" s="63" t="s">
        <v>126</v>
      </c>
      <c r="B52" s="63" t="s">
        <v>127</v>
      </c>
      <c r="C52" s="64">
        <v>960</v>
      </c>
      <c r="D52" s="64">
        <v>701079</v>
      </c>
      <c r="E52" s="65">
        <v>136.93179000000001</v>
      </c>
      <c r="F52" s="65">
        <v>135.25064</v>
      </c>
      <c r="G52" s="66">
        <v>0.78762670000000001</v>
      </c>
      <c r="H52" s="67" t="s">
        <v>24</v>
      </c>
      <c r="I52" s="68">
        <v>82</v>
      </c>
      <c r="J52" s="68">
        <v>356010</v>
      </c>
      <c r="K52" s="69">
        <v>23.033061</v>
      </c>
      <c r="L52" s="69">
        <v>20.414750000000002</v>
      </c>
      <c r="M52" s="70">
        <v>0.95550919999999995</v>
      </c>
      <c r="N52" s="71" t="s">
        <v>24</v>
      </c>
      <c r="O52" s="64">
        <v>97</v>
      </c>
      <c r="P52" s="64">
        <v>701079</v>
      </c>
      <c r="Q52" s="65">
        <v>13.835815999999999</v>
      </c>
      <c r="R52" s="65">
        <v>14.284573999999999</v>
      </c>
      <c r="S52" s="66">
        <v>0.88705610000000001</v>
      </c>
      <c r="T52" s="67" t="s">
        <v>24</v>
      </c>
      <c r="U52" s="68">
        <v>146</v>
      </c>
      <c r="V52" s="68">
        <v>701079</v>
      </c>
      <c r="W52" s="69">
        <v>20.825043000000001</v>
      </c>
      <c r="X52" s="69">
        <v>20.43938</v>
      </c>
      <c r="Y52" s="70">
        <v>0.62844849999999997</v>
      </c>
      <c r="Z52" s="71" t="s">
        <v>24</v>
      </c>
      <c r="AA52" s="71" t="s">
        <v>24</v>
      </c>
      <c r="AB52" s="64">
        <v>32</v>
      </c>
      <c r="AC52" s="64">
        <v>701079</v>
      </c>
      <c r="AD52" s="65">
        <v>4.5643928999999996</v>
      </c>
      <c r="AE52" s="65">
        <v>4.6326765999999999</v>
      </c>
      <c r="AF52" s="66">
        <v>0.76142169999999998</v>
      </c>
      <c r="AG52" s="67"/>
      <c r="AH52" s="68">
        <v>61</v>
      </c>
      <c r="AI52" s="68">
        <v>345069</v>
      </c>
      <c r="AJ52" s="69">
        <v>17.677624000000002</v>
      </c>
      <c r="AK52" s="69">
        <v>22.383305</v>
      </c>
      <c r="AL52" s="70">
        <v>0.76084209999999997</v>
      </c>
    </row>
    <row r="53" spans="1:38" ht="15" customHeight="1">
      <c r="A53" s="63" t="s">
        <v>128</v>
      </c>
      <c r="B53" s="63" t="s">
        <v>129</v>
      </c>
      <c r="C53" s="64">
        <v>202</v>
      </c>
      <c r="D53" s="64">
        <v>131686</v>
      </c>
      <c r="E53" s="65">
        <v>153.39519999999999</v>
      </c>
      <c r="F53" s="65">
        <v>130.40352999999999</v>
      </c>
      <c r="G53" s="66">
        <v>0.75939979999999996</v>
      </c>
      <c r="H53" s="67" t="s">
        <v>24</v>
      </c>
      <c r="I53" s="68">
        <v>25</v>
      </c>
      <c r="J53" s="68">
        <v>66020</v>
      </c>
      <c r="K53" s="69">
        <v>37.867313000000003</v>
      </c>
      <c r="L53" s="69">
        <v>32.863551999999999</v>
      </c>
      <c r="M53" s="70">
        <v>1.5381735000000001</v>
      </c>
      <c r="N53" s="71" t="s">
        <v>24</v>
      </c>
      <c r="O53" s="64" t="s">
        <v>502</v>
      </c>
      <c r="P53" s="64" t="s">
        <v>502</v>
      </c>
      <c r="Q53" s="65" t="s">
        <v>502</v>
      </c>
      <c r="R53" s="65" t="s">
        <v>502</v>
      </c>
      <c r="S53" s="66" t="s">
        <v>502</v>
      </c>
      <c r="T53" s="67" t="s">
        <v>24</v>
      </c>
      <c r="U53" s="68" t="s">
        <v>502</v>
      </c>
      <c r="V53" s="68" t="s">
        <v>502</v>
      </c>
      <c r="W53" s="69" t="s">
        <v>502</v>
      </c>
      <c r="X53" s="69" t="s">
        <v>502</v>
      </c>
      <c r="Y53" s="70" t="s">
        <v>502</v>
      </c>
      <c r="Z53" s="71" t="s">
        <v>24</v>
      </c>
      <c r="AA53" s="71" t="s">
        <v>24</v>
      </c>
      <c r="AB53" s="64" t="s">
        <v>502</v>
      </c>
      <c r="AC53" s="64" t="s">
        <v>502</v>
      </c>
      <c r="AD53" s="65" t="s">
        <v>502</v>
      </c>
      <c r="AE53" s="65" t="s">
        <v>502</v>
      </c>
      <c r="AF53" s="66" t="s">
        <v>502</v>
      </c>
      <c r="AG53" s="67"/>
      <c r="AH53" s="68" t="s">
        <v>502</v>
      </c>
      <c r="AI53" s="68" t="s">
        <v>502</v>
      </c>
      <c r="AJ53" s="69" t="s">
        <v>502</v>
      </c>
      <c r="AK53" s="69" t="s">
        <v>502</v>
      </c>
      <c r="AL53" s="70" t="s">
        <v>502</v>
      </c>
    </row>
    <row r="54" spans="1:38" ht="15" customHeight="1">
      <c r="A54" s="63" t="s">
        <v>130</v>
      </c>
      <c r="B54" s="63" t="s">
        <v>131</v>
      </c>
      <c r="C54" s="64">
        <v>173</v>
      </c>
      <c r="D54" s="64">
        <v>123904</v>
      </c>
      <c r="E54" s="65">
        <v>139.62423000000001</v>
      </c>
      <c r="F54" s="65">
        <v>167.51302999999999</v>
      </c>
      <c r="G54" s="66">
        <v>0.97550550000000003</v>
      </c>
      <c r="H54" s="67" t="s">
        <v>24</v>
      </c>
      <c r="I54" s="68" t="s">
        <v>502</v>
      </c>
      <c r="J54" s="68" t="s">
        <v>502</v>
      </c>
      <c r="K54" s="69" t="s">
        <v>502</v>
      </c>
      <c r="L54" s="69" t="s">
        <v>502</v>
      </c>
      <c r="M54" s="70" t="s">
        <v>502</v>
      </c>
      <c r="N54" s="71" t="s">
        <v>24</v>
      </c>
      <c r="O54" s="64" t="s">
        <v>502</v>
      </c>
      <c r="P54" s="64" t="s">
        <v>502</v>
      </c>
      <c r="Q54" s="65" t="s">
        <v>502</v>
      </c>
      <c r="R54" s="65" t="s">
        <v>502</v>
      </c>
      <c r="S54" s="66" t="s">
        <v>502</v>
      </c>
      <c r="T54" s="67" t="s">
        <v>24</v>
      </c>
      <c r="U54" s="68">
        <v>32</v>
      </c>
      <c r="V54" s="68">
        <v>123904</v>
      </c>
      <c r="W54" s="69">
        <v>25.826446000000001</v>
      </c>
      <c r="X54" s="69">
        <v>30.704931999999999</v>
      </c>
      <c r="Y54" s="70">
        <v>0.94408289999999995</v>
      </c>
      <c r="Z54" s="71" t="s">
        <v>24</v>
      </c>
      <c r="AA54" s="71" t="s">
        <v>24</v>
      </c>
      <c r="AB54" s="64" t="s">
        <v>502</v>
      </c>
      <c r="AC54" s="64" t="s">
        <v>502</v>
      </c>
      <c r="AD54" s="65" t="s">
        <v>502</v>
      </c>
      <c r="AE54" s="65" t="s">
        <v>502</v>
      </c>
      <c r="AF54" s="66" t="s">
        <v>502</v>
      </c>
      <c r="AG54" s="67"/>
      <c r="AH54" s="68" t="s">
        <v>502</v>
      </c>
      <c r="AI54" s="68" t="s">
        <v>502</v>
      </c>
      <c r="AJ54" s="69" t="s">
        <v>502</v>
      </c>
      <c r="AK54" s="69" t="s">
        <v>502</v>
      </c>
      <c r="AL54" s="70" t="s">
        <v>502</v>
      </c>
    </row>
    <row r="55" spans="1:38" ht="15" customHeight="1">
      <c r="A55" s="63" t="s">
        <v>132</v>
      </c>
      <c r="B55" s="63" t="s">
        <v>133</v>
      </c>
      <c r="C55" s="64">
        <v>155</v>
      </c>
      <c r="D55" s="64">
        <v>140311</v>
      </c>
      <c r="E55" s="65">
        <v>110.46889</v>
      </c>
      <c r="F55" s="65">
        <v>165.54356999999999</v>
      </c>
      <c r="G55" s="66">
        <v>0.96403640000000002</v>
      </c>
      <c r="H55" s="67" t="s">
        <v>24</v>
      </c>
      <c r="I55" s="68" t="s">
        <v>502</v>
      </c>
      <c r="J55" s="68" t="s">
        <v>502</v>
      </c>
      <c r="K55" s="69" t="s">
        <v>502</v>
      </c>
      <c r="L55" s="69" t="s">
        <v>502</v>
      </c>
      <c r="M55" s="70" t="s">
        <v>502</v>
      </c>
      <c r="N55" s="71" t="s">
        <v>24</v>
      </c>
      <c r="O55" s="64" t="s">
        <v>502</v>
      </c>
      <c r="P55" s="64" t="s">
        <v>502</v>
      </c>
      <c r="Q55" s="65" t="s">
        <v>502</v>
      </c>
      <c r="R55" s="65" t="s">
        <v>502</v>
      </c>
      <c r="S55" s="66" t="s">
        <v>502</v>
      </c>
      <c r="T55" s="67" t="s">
        <v>24</v>
      </c>
      <c r="U55" s="68">
        <v>28</v>
      </c>
      <c r="V55" s="68">
        <v>140311</v>
      </c>
      <c r="W55" s="69">
        <v>19.955670000000001</v>
      </c>
      <c r="X55" s="69">
        <v>34.697783000000001</v>
      </c>
      <c r="Y55" s="70">
        <v>1.0668508999999999</v>
      </c>
      <c r="Z55" s="71" t="s">
        <v>24</v>
      </c>
      <c r="AA55" s="71" t="s">
        <v>24</v>
      </c>
      <c r="AB55" s="64" t="s">
        <v>502</v>
      </c>
      <c r="AC55" s="64" t="s">
        <v>502</v>
      </c>
      <c r="AD55" s="65" t="s">
        <v>502</v>
      </c>
      <c r="AE55" s="65" t="s">
        <v>502</v>
      </c>
      <c r="AF55" s="66" t="s">
        <v>502</v>
      </c>
      <c r="AG55" s="67"/>
      <c r="AH55" s="68" t="s">
        <v>502</v>
      </c>
      <c r="AI55" s="68" t="s">
        <v>502</v>
      </c>
      <c r="AJ55" s="69" t="s">
        <v>502</v>
      </c>
      <c r="AK55" s="69" t="s">
        <v>502</v>
      </c>
      <c r="AL55" s="70" t="s">
        <v>502</v>
      </c>
    </row>
    <row r="56" spans="1:38" ht="15" customHeight="1">
      <c r="A56" s="63" t="s">
        <v>134</v>
      </c>
      <c r="B56" s="63" t="s">
        <v>135</v>
      </c>
      <c r="C56" s="64">
        <v>1018</v>
      </c>
      <c r="D56" s="64">
        <v>649603</v>
      </c>
      <c r="E56" s="65">
        <v>156.71109999999999</v>
      </c>
      <c r="F56" s="65">
        <v>168.11631</v>
      </c>
      <c r="G56" s="66">
        <v>0.97901859999999996</v>
      </c>
      <c r="H56" s="67" t="s">
        <v>24</v>
      </c>
      <c r="I56" s="68">
        <v>62</v>
      </c>
      <c r="J56" s="68">
        <v>325494</v>
      </c>
      <c r="K56" s="69">
        <v>19.047969999999999</v>
      </c>
      <c r="L56" s="69">
        <v>18.639697000000002</v>
      </c>
      <c r="M56" s="70">
        <v>0.87242810000000004</v>
      </c>
      <c r="N56" s="71" t="s">
        <v>24</v>
      </c>
      <c r="O56" s="64">
        <v>101</v>
      </c>
      <c r="P56" s="64">
        <v>649603</v>
      </c>
      <c r="Q56" s="65">
        <v>15.547958</v>
      </c>
      <c r="R56" s="65">
        <v>16.615494999999999</v>
      </c>
      <c r="S56" s="66">
        <v>1.0318037</v>
      </c>
      <c r="T56" s="67" t="s">
        <v>24</v>
      </c>
      <c r="U56" s="68">
        <v>223</v>
      </c>
      <c r="V56" s="68">
        <v>649603</v>
      </c>
      <c r="W56" s="69">
        <v>34.328659000000002</v>
      </c>
      <c r="X56" s="69">
        <v>36.956347000000001</v>
      </c>
      <c r="Y56" s="70">
        <v>1.1362947999999999</v>
      </c>
      <c r="Z56" s="71" t="s">
        <v>24</v>
      </c>
      <c r="AA56" s="71" t="s">
        <v>24</v>
      </c>
      <c r="AB56" s="64">
        <v>22</v>
      </c>
      <c r="AC56" s="64">
        <v>649603</v>
      </c>
      <c r="AD56" s="65">
        <v>3.3866839</v>
      </c>
      <c r="AE56" s="65">
        <v>3.7122136999999999</v>
      </c>
      <c r="AF56" s="66">
        <v>0.61013550000000005</v>
      </c>
      <c r="AG56" s="67"/>
      <c r="AH56" s="68">
        <v>58</v>
      </c>
      <c r="AI56" s="68">
        <v>324109</v>
      </c>
      <c r="AJ56" s="69">
        <v>17.895213999999999</v>
      </c>
      <c r="AK56" s="69">
        <v>24.560421999999999</v>
      </c>
      <c r="AL56" s="70">
        <v>0.83484559999999997</v>
      </c>
    </row>
    <row r="57" spans="1:38" ht="15" customHeight="1">
      <c r="A57" s="63" t="s">
        <v>136</v>
      </c>
      <c r="B57" s="63" t="s">
        <v>137</v>
      </c>
      <c r="C57" s="64">
        <v>356</v>
      </c>
      <c r="D57" s="64">
        <v>388113</v>
      </c>
      <c r="E57" s="65">
        <v>91.725863000000004</v>
      </c>
      <c r="F57" s="65">
        <v>170.97094999999999</v>
      </c>
      <c r="G57" s="66">
        <v>0.99564249999999999</v>
      </c>
      <c r="H57" s="67" t="s">
        <v>24</v>
      </c>
      <c r="I57" s="68">
        <v>27</v>
      </c>
      <c r="J57" s="68">
        <v>191260</v>
      </c>
      <c r="K57" s="69">
        <v>14.116909</v>
      </c>
      <c r="L57" s="69">
        <v>21.131564000000001</v>
      </c>
      <c r="M57" s="70">
        <v>0.98905960000000004</v>
      </c>
      <c r="N57" s="71" t="s">
        <v>24</v>
      </c>
      <c r="O57" s="64">
        <v>44</v>
      </c>
      <c r="P57" s="64">
        <v>388113</v>
      </c>
      <c r="Q57" s="65">
        <v>11.336904000000001</v>
      </c>
      <c r="R57" s="65">
        <v>22.066589</v>
      </c>
      <c r="S57" s="66">
        <v>1.3703105</v>
      </c>
      <c r="T57" s="67" t="s">
        <v>24</v>
      </c>
      <c r="U57" s="68">
        <v>66</v>
      </c>
      <c r="V57" s="68">
        <v>388113</v>
      </c>
      <c r="W57" s="69">
        <v>17.005357</v>
      </c>
      <c r="X57" s="69">
        <v>33.283703000000003</v>
      </c>
      <c r="Y57" s="70">
        <v>1.0233722000000001</v>
      </c>
      <c r="Z57" s="71" t="s">
        <v>24</v>
      </c>
      <c r="AA57" s="71" t="s">
        <v>24</v>
      </c>
      <c r="AB57" s="64" t="s">
        <v>502</v>
      </c>
      <c r="AC57" s="64" t="s">
        <v>502</v>
      </c>
      <c r="AD57" s="65" t="s">
        <v>502</v>
      </c>
      <c r="AE57" s="65" t="s">
        <v>502</v>
      </c>
      <c r="AF57" s="66" t="s">
        <v>502</v>
      </c>
      <c r="AG57" s="67"/>
      <c r="AH57" s="68" t="s">
        <v>502</v>
      </c>
      <c r="AI57" s="68" t="s">
        <v>502</v>
      </c>
      <c r="AJ57" s="69" t="s">
        <v>502</v>
      </c>
      <c r="AK57" s="69" t="s">
        <v>502</v>
      </c>
      <c r="AL57" s="70" t="s">
        <v>502</v>
      </c>
    </row>
    <row r="58" spans="1:38" ht="15" customHeight="1">
      <c r="A58" s="63" t="s">
        <v>138</v>
      </c>
      <c r="B58" s="63" t="s">
        <v>139</v>
      </c>
      <c r="C58" s="64">
        <v>764</v>
      </c>
      <c r="D58" s="64">
        <v>536366</v>
      </c>
      <c r="E58" s="65">
        <v>142.44005000000001</v>
      </c>
      <c r="F58" s="65">
        <v>198.24128999999999</v>
      </c>
      <c r="G58" s="66">
        <v>1.1544502999999999</v>
      </c>
      <c r="H58" s="67" t="s">
        <v>24</v>
      </c>
      <c r="I58" s="68">
        <v>56</v>
      </c>
      <c r="J58" s="68">
        <v>270594</v>
      </c>
      <c r="K58" s="69">
        <v>20.695211</v>
      </c>
      <c r="L58" s="69">
        <v>24.415282999999999</v>
      </c>
      <c r="M58" s="70">
        <v>1.1427536</v>
      </c>
      <c r="N58" s="71" t="s">
        <v>24</v>
      </c>
      <c r="O58" s="64">
        <v>69</v>
      </c>
      <c r="P58" s="64">
        <v>536366</v>
      </c>
      <c r="Q58" s="65">
        <v>12.86435</v>
      </c>
      <c r="R58" s="65">
        <v>19.255970000000001</v>
      </c>
      <c r="S58" s="66">
        <v>1.1957743000000001</v>
      </c>
      <c r="T58" s="67" t="s">
        <v>24</v>
      </c>
      <c r="U58" s="68">
        <v>174</v>
      </c>
      <c r="V58" s="68">
        <v>536366</v>
      </c>
      <c r="W58" s="69">
        <v>32.440534999999997</v>
      </c>
      <c r="X58" s="69">
        <v>46.011552999999999</v>
      </c>
      <c r="Y58" s="70">
        <v>1.4147148000000001</v>
      </c>
      <c r="Z58" s="71" t="s">
        <v>24</v>
      </c>
      <c r="AA58" s="71" t="s">
        <v>24</v>
      </c>
      <c r="AB58" s="64">
        <v>26</v>
      </c>
      <c r="AC58" s="64">
        <v>536366</v>
      </c>
      <c r="AD58" s="65">
        <v>4.8474363</v>
      </c>
      <c r="AE58" s="65">
        <v>6.1316147000000001</v>
      </c>
      <c r="AF58" s="66">
        <v>1.0077856000000001</v>
      </c>
      <c r="AG58" s="67"/>
      <c r="AH58" s="68">
        <v>45</v>
      </c>
      <c r="AI58" s="68">
        <v>265772</v>
      </c>
      <c r="AJ58" s="69">
        <v>16.931806000000002</v>
      </c>
      <c r="AK58" s="69">
        <v>36.196114999999999</v>
      </c>
      <c r="AL58" s="70">
        <v>1.2303603000000001</v>
      </c>
    </row>
    <row r="59" spans="1:38" ht="15" customHeight="1">
      <c r="A59" s="63" t="s">
        <v>140</v>
      </c>
      <c r="B59" s="63" t="s">
        <v>141</v>
      </c>
      <c r="C59" s="64">
        <v>405</v>
      </c>
      <c r="D59" s="64">
        <v>208019</v>
      </c>
      <c r="E59" s="65">
        <v>194.69374999999999</v>
      </c>
      <c r="F59" s="65">
        <v>174.93967000000001</v>
      </c>
      <c r="G59" s="66">
        <v>1.0187542000000001</v>
      </c>
      <c r="H59" s="67" t="s">
        <v>24</v>
      </c>
      <c r="I59" s="68">
        <v>21</v>
      </c>
      <c r="J59" s="68">
        <v>104486</v>
      </c>
      <c r="K59" s="69">
        <v>20.098386000000001</v>
      </c>
      <c r="L59" s="69">
        <v>16.407814999999999</v>
      </c>
      <c r="M59" s="70">
        <v>0.76796529999999996</v>
      </c>
      <c r="N59" s="71" t="s">
        <v>24</v>
      </c>
      <c r="O59" s="64">
        <v>29</v>
      </c>
      <c r="P59" s="64">
        <v>208019</v>
      </c>
      <c r="Q59" s="65">
        <v>13.941034</v>
      </c>
      <c r="R59" s="65">
        <v>12.615285</v>
      </c>
      <c r="S59" s="66">
        <v>0.78339510000000001</v>
      </c>
      <c r="T59" s="67" t="s">
        <v>24</v>
      </c>
      <c r="U59" s="68">
        <v>97</v>
      </c>
      <c r="V59" s="68">
        <v>208019</v>
      </c>
      <c r="W59" s="69">
        <v>46.630355999999999</v>
      </c>
      <c r="X59" s="69">
        <v>42.405121999999999</v>
      </c>
      <c r="Y59" s="70">
        <v>1.303828</v>
      </c>
      <c r="Z59" s="71" t="s">
        <v>24</v>
      </c>
      <c r="AA59" s="71" t="s">
        <v>24</v>
      </c>
      <c r="AB59" s="64" t="s">
        <v>502</v>
      </c>
      <c r="AC59" s="64" t="s">
        <v>502</v>
      </c>
      <c r="AD59" s="65" t="s">
        <v>502</v>
      </c>
      <c r="AE59" s="65" t="s">
        <v>502</v>
      </c>
      <c r="AF59" s="66" t="s">
        <v>502</v>
      </c>
      <c r="AG59" s="67"/>
      <c r="AH59" s="68">
        <v>24</v>
      </c>
      <c r="AI59" s="68">
        <v>103533</v>
      </c>
      <c r="AJ59" s="69">
        <v>23.181014999999999</v>
      </c>
      <c r="AK59" s="69">
        <v>25.282475000000002</v>
      </c>
      <c r="AL59" s="70">
        <v>0.85938930000000002</v>
      </c>
    </row>
    <row r="60" spans="1:38" ht="15" customHeight="1">
      <c r="A60" s="63" t="s">
        <v>142</v>
      </c>
      <c r="B60" s="63" t="s">
        <v>143</v>
      </c>
      <c r="C60" s="64">
        <v>411</v>
      </c>
      <c r="D60" s="64">
        <v>268506</v>
      </c>
      <c r="E60" s="65">
        <v>153.06921</v>
      </c>
      <c r="F60" s="65">
        <v>165.53626</v>
      </c>
      <c r="G60" s="66">
        <v>0.96399389999999996</v>
      </c>
      <c r="H60" s="67" t="s">
        <v>24</v>
      </c>
      <c r="I60" s="68">
        <v>28</v>
      </c>
      <c r="J60" s="68">
        <v>133787</v>
      </c>
      <c r="K60" s="69">
        <v>20.928789999999999</v>
      </c>
      <c r="L60" s="69">
        <v>21.808900000000001</v>
      </c>
      <c r="M60" s="70">
        <v>1.0207622000000001</v>
      </c>
      <c r="N60" s="71" t="s">
        <v>24</v>
      </c>
      <c r="O60" s="64">
        <v>36</v>
      </c>
      <c r="P60" s="64">
        <v>268506</v>
      </c>
      <c r="Q60" s="65">
        <v>13.407522</v>
      </c>
      <c r="R60" s="65">
        <v>14.386520000000001</v>
      </c>
      <c r="S60" s="66">
        <v>0.89338680000000004</v>
      </c>
      <c r="T60" s="67" t="s">
        <v>24</v>
      </c>
      <c r="U60" s="68">
        <v>96</v>
      </c>
      <c r="V60" s="68">
        <v>268506</v>
      </c>
      <c r="W60" s="69">
        <v>35.753391000000001</v>
      </c>
      <c r="X60" s="69">
        <v>39.880629999999996</v>
      </c>
      <c r="Y60" s="70">
        <v>1.2262076</v>
      </c>
      <c r="Z60" s="71" t="s">
        <v>24</v>
      </c>
      <c r="AA60" s="71" t="s">
        <v>24</v>
      </c>
      <c r="AB60" s="64" t="s">
        <v>502</v>
      </c>
      <c r="AC60" s="64" t="s">
        <v>502</v>
      </c>
      <c r="AD60" s="65" t="s">
        <v>502</v>
      </c>
      <c r="AE60" s="65" t="s">
        <v>502</v>
      </c>
      <c r="AF60" s="66" t="s">
        <v>502</v>
      </c>
      <c r="AG60" s="67"/>
      <c r="AH60" s="68">
        <v>26</v>
      </c>
      <c r="AI60" s="68">
        <v>134719</v>
      </c>
      <c r="AJ60" s="69">
        <v>19.299430999999998</v>
      </c>
      <c r="AK60" s="69">
        <v>23.491378999999998</v>
      </c>
      <c r="AL60" s="70">
        <v>0.79850719999999997</v>
      </c>
    </row>
    <row r="61" spans="1:38" ht="15" customHeight="1">
      <c r="A61" s="63" t="s">
        <v>144</v>
      </c>
      <c r="B61" s="63" t="s">
        <v>145</v>
      </c>
      <c r="C61" s="64">
        <v>1028</v>
      </c>
      <c r="D61" s="64">
        <v>947153</v>
      </c>
      <c r="E61" s="65">
        <v>108.53579000000001</v>
      </c>
      <c r="F61" s="65">
        <v>165.62710999999999</v>
      </c>
      <c r="G61" s="66">
        <v>0.96452289999999996</v>
      </c>
      <c r="H61" s="67" t="s">
        <v>24</v>
      </c>
      <c r="I61" s="68">
        <v>63</v>
      </c>
      <c r="J61" s="68">
        <v>443584</v>
      </c>
      <c r="K61" s="69">
        <v>14.202496</v>
      </c>
      <c r="L61" s="69">
        <v>18.951108999999999</v>
      </c>
      <c r="M61" s="70">
        <v>0.88700380000000001</v>
      </c>
      <c r="N61" s="71" t="s">
        <v>24</v>
      </c>
      <c r="O61" s="64">
        <v>98</v>
      </c>
      <c r="P61" s="64">
        <v>947153</v>
      </c>
      <c r="Q61" s="65">
        <v>10.346797</v>
      </c>
      <c r="R61" s="65">
        <v>16.395906</v>
      </c>
      <c r="S61" s="66">
        <v>1.0181674999999999</v>
      </c>
      <c r="T61" s="67" t="s">
        <v>24</v>
      </c>
      <c r="U61" s="68">
        <v>211</v>
      </c>
      <c r="V61" s="68">
        <v>947153</v>
      </c>
      <c r="W61" s="69">
        <v>22.277287999999999</v>
      </c>
      <c r="X61" s="69">
        <v>35.04374</v>
      </c>
      <c r="Y61" s="70">
        <v>1.077488</v>
      </c>
      <c r="Z61" s="71" t="s">
        <v>24</v>
      </c>
      <c r="AA61" s="71" t="s">
        <v>24</v>
      </c>
      <c r="AB61" s="64">
        <v>32</v>
      </c>
      <c r="AC61" s="64">
        <v>947153</v>
      </c>
      <c r="AD61" s="65">
        <v>3.378546</v>
      </c>
      <c r="AE61" s="65">
        <v>4.7479262000000002</v>
      </c>
      <c r="AF61" s="66">
        <v>0.78036399999999995</v>
      </c>
      <c r="AG61" s="67"/>
      <c r="AH61" s="68">
        <v>59</v>
      </c>
      <c r="AI61" s="68">
        <v>503569</v>
      </c>
      <c r="AJ61" s="69">
        <v>11.716369</v>
      </c>
      <c r="AK61" s="69">
        <v>22.415797999999999</v>
      </c>
      <c r="AL61" s="70">
        <v>0.76194660000000003</v>
      </c>
    </row>
    <row r="62" spans="1:38" ht="15" customHeight="1">
      <c r="A62" s="63" t="s">
        <v>146</v>
      </c>
      <c r="B62" s="63" t="s">
        <v>147</v>
      </c>
      <c r="C62" s="64">
        <v>1032</v>
      </c>
      <c r="D62" s="64">
        <v>652513</v>
      </c>
      <c r="E62" s="65">
        <v>158.15777</v>
      </c>
      <c r="F62" s="65">
        <v>139.66436999999999</v>
      </c>
      <c r="G62" s="66">
        <v>0.81332990000000005</v>
      </c>
      <c r="H62" s="67" t="s">
        <v>24</v>
      </c>
      <c r="I62" s="68">
        <v>88</v>
      </c>
      <c r="J62" s="68">
        <v>334724</v>
      </c>
      <c r="K62" s="69">
        <v>26.290317000000002</v>
      </c>
      <c r="L62" s="69">
        <v>22.805681</v>
      </c>
      <c r="M62" s="70">
        <v>1.0674163999999999</v>
      </c>
      <c r="N62" s="71" t="s">
        <v>24</v>
      </c>
      <c r="O62" s="64">
        <v>83</v>
      </c>
      <c r="P62" s="64">
        <v>652513</v>
      </c>
      <c r="Q62" s="65">
        <v>12.720053</v>
      </c>
      <c r="R62" s="65">
        <v>10.91428</v>
      </c>
      <c r="S62" s="66">
        <v>0.67776460000000005</v>
      </c>
      <c r="T62" s="67" t="s">
        <v>24</v>
      </c>
      <c r="U62" s="68">
        <v>176</v>
      </c>
      <c r="V62" s="68">
        <v>652513</v>
      </c>
      <c r="W62" s="69">
        <v>26.972643000000001</v>
      </c>
      <c r="X62" s="69">
        <v>24.941867999999999</v>
      </c>
      <c r="Y62" s="70">
        <v>0.76688630000000002</v>
      </c>
      <c r="Z62" s="71" t="s">
        <v>24</v>
      </c>
      <c r="AA62" s="71" t="s">
        <v>24</v>
      </c>
      <c r="AB62" s="64">
        <v>26</v>
      </c>
      <c r="AC62" s="64">
        <v>652513</v>
      </c>
      <c r="AD62" s="65">
        <v>3.9845948999999998</v>
      </c>
      <c r="AE62" s="65">
        <v>3.7722465000000001</v>
      </c>
      <c r="AF62" s="66">
        <v>0.62000239999999995</v>
      </c>
      <c r="AG62" s="67"/>
      <c r="AH62" s="68">
        <v>59</v>
      </c>
      <c r="AI62" s="68">
        <v>317789</v>
      </c>
      <c r="AJ62" s="69">
        <v>18.565778000000002</v>
      </c>
      <c r="AK62" s="69">
        <v>18.430786000000001</v>
      </c>
      <c r="AL62" s="70">
        <v>0.62649010000000005</v>
      </c>
    </row>
    <row r="63" spans="1:38" ht="15" customHeight="1">
      <c r="A63" s="63" t="s">
        <v>148</v>
      </c>
      <c r="B63" s="63" t="s">
        <v>149</v>
      </c>
      <c r="C63" s="64">
        <v>1185</v>
      </c>
      <c r="D63" s="64">
        <v>689593</v>
      </c>
      <c r="E63" s="65">
        <v>171.84048999999999</v>
      </c>
      <c r="F63" s="65">
        <v>159.23775000000001</v>
      </c>
      <c r="G63" s="66">
        <v>0.92731470000000005</v>
      </c>
      <c r="H63" s="67" t="s">
        <v>24</v>
      </c>
      <c r="I63" s="68">
        <v>82</v>
      </c>
      <c r="J63" s="68">
        <v>348170</v>
      </c>
      <c r="K63" s="69">
        <v>23.551712999999999</v>
      </c>
      <c r="L63" s="69">
        <v>21.189882999999998</v>
      </c>
      <c r="M63" s="70">
        <v>0.99178920000000004</v>
      </c>
      <c r="N63" s="71" t="s">
        <v>24</v>
      </c>
      <c r="O63" s="64">
        <v>90</v>
      </c>
      <c r="P63" s="64">
        <v>689593</v>
      </c>
      <c r="Q63" s="65">
        <v>13.051176999999999</v>
      </c>
      <c r="R63" s="65">
        <v>11.584198000000001</v>
      </c>
      <c r="S63" s="66">
        <v>0.71936580000000006</v>
      </c>
      <c r="T63" s="67" t="s">
        <v>24</v>
      </c>
      <c r="U63" s="68">
        <v>237</v>
      </c>
      <c r="V63" s="68">
        <v>689593</v>
      </c>
      <c r="W63" s="69">
        <v>34.368098000000003</v>
      </c>
      <c r="X63" s="69">
        <v>32.587152000000003</v>
      </c>
      <c r="Y63" s="70">
        <v>1.0019553999999999</v>
      </c>
      <c r="Z63" s="71" t="s">
        <v>24</v>
      </c>
      <c r="AA63" s="71" t="s">
        <v>24</v>
      </c>
      <c r="AB63" s="64">
        <v>43</v>
      </c>
      <c r="AC63" s="64">
        <v>689593</v>
      </c>
      <c r="AD63" s="65">
        <v>6.2355621000000001</v>
      </c>
      <c r="AE63" s="65">
        <v>5.5569628</v>
      </c>
      <c r="AF63" s="66">
        <v>0.91333640000000005</v>
      </c>
      <c r="AG63" s="67"/>
      <c r="AH63" s="68">
        <v>75</v>
      </c>
      <c r="AI63" s="68">
        <v>341423</v>
      </c>
      <c r="AJ63" s="69">
        <v>21.966885999999999</v>
      </c>
      <c r="AK63" s="69">
        <v>22.571684000000001</v>
      </c>
      <c r="AL63" s="70">
        <v>0.76724539999999997</v>
      </c>
    </row>
    <row r="64" spans="1:38" ht="15" customHeight="1">
      <c r="A64" s="63" t="s">
        <v>150</v>
      </c>
      <c r="B64" s="63" t="s">
        <v>151</v>
      </c>
      <c r="C64" s="64">
        <v>1586</v>
      </c>
      <c r="D64" s="64">
        <v>833599</v>
      </c>
      <c r="E64" s="65">
        <v>190.25935000000001</v>
      </c>
      <c r="F64" s="65">
        <v>168.70249000000001</v>
      </c>
      <c r="G64" s="66">
        <v>0.98243230000000004</v>
      </c>
      <c r="H64" s="67" t="s">
        <v>24</v>
      </c>
      <c r="I64" s="68">
        <v>95</v>
      </c>
      <c r="J64" s="68">
        <v>421408</v>
      </c>
      <c r="K64" s="69">
        <v>22.543472999999999</v>
      </c>
      <c r="L64" s="69">
        <v>19.394068000000001</v>
      </c>
      <c r="M64" s="70">
        <v>0.9077364</v>
      </c>
      <c r="N64" s="71" t="s">
        <v>24</v>
      </c>
      <c r="O64" s="64">
        <v>152</v>
      </c>
      <c r="P64" s="64">
        <v>833599</v>
      </c>
      <c r="Q64" s="65">
        <v>18.234186999999999</v>
      </c>
      <c r="R64" s="65">
        <v>16.385725000000001</v>
      </c>
      <c r="S64" s="66">
        <v>1.0175352</v>
      </c>
      <c r="T64" s="67" t="s">
        <v>24</v>
      </c>
      <c r="U64" s="68">
        <v>314</v>
      </c>
      <c r="V64" s="68">
        <v>833599</v>
      </c>
      <c r="W64" s="69">
        <v>37.667991000000001</v>
      </c>
      <c r="X64" s="69">
        <v>33.857577999999997</v>
      </c>
      <c r="Y64" s="70">
        <v>1.0410170999999999</v>
      </c>
      <c r="Z64" s="71" t="s">
        <v>24</v>
      </c>
      <c r="AA64" s="71" t="s">
        <v>24</v>
      </c>
      <c r="AB64" s="64">
        <v>57</v>
      </c>
      <c r="AC64" s="64">
        <v>833599</v>
      </c>
      <c r="AD64" s="65">
        <v>6.8378201000000001</v>
      </c>
      <c r="AE64" s="65">
        <v>6.0765250999999996</v>
      </c>
      <c r="AF64" s="66">
        <v>0.99873109999999998</v>
      </c>
      <c r="AG64" s="67"/>
      <c r="AH64" s="68">
        <v>85</v>
      </c>
      <c r="AI64" s="68">
        <v>412191</v>
      </c>
      <c r="AJ64" s="69">
        <v>20.621507999999999</v>
      </c>
      <c r="AK64" s="69">
        <v>19.768808</v>
      </c>
      <c r="AL64" s="70">
        <v>0.67197150000000005</v>
      </c>
    </row>
    <row r="65" spans="1:38" ht="15" customHeight="1">
      <c r="A65" s="63" t="s">
        <v>152</v>
      </c>
      <c r="B65" s="63" t="s">
        <v>153</v>
      </c>
      <c r="C65" s="64">
        <v>1052</v>
      </c>
      <c r="D65" s="64">
        <v>663383</v>
      </c>
      <c r="E65" s="65">
        <v>158.58108999999999</v>
      </c>
      <c r="F65" s="65">
        <v>151.69749999999999</v>
      </c>
      <c r="G65" s="66">
        <v>0.88340439999999998</v>
      </c>
      <c r="H65" s="67" t="s">
        <v>24</v>
      </c>
      <c r="I65" s="68">
        <v>67</v>
      </c>
      <c r="J65" s="68">
        <v>327839</v>
      </c>
      <c r="K65" s="69">
        <v>20.436861</v>
      </c>
      <c r="L65" s="69">
        <v>18.785701</v>
      </c>
      <c r="M65" s="70">
        <v>0.87926179999999998</v>
      </c>
      <c r="N65" s="71" t="s">
        <v>24</v>
      </c>
      <c r="O65" s="64">
        <v>99</v>
      </c>
      <c r="P65" s="64">
        <v>663383</v>
      </c>
      <c r="Q65" s="65">
        <v>14.923506</v>
      </c>
      <c r="R65" s="65">
        <v>14.219682000000001</v>
      </c>
      <c r="S65" s="66">
        <v>0.88302639999999999</v>
      </c>
      <c r="T65" s="67" t="s">
        <v>24</v>
      </c>
      <c r="U65" s="68">
        <v>242</v>
      </c>
      <c r="V65" s="68">
        <v>663383</v>
      </c>
      <c r="W65" s="69">
        <v>36.479680999999999</v>
      </c>
      <c r="X65" s="69">
        <v>35.468361999999999</v>
      </c>
      <c r="Y65" s="70">
        <v>1.0905438000000001</v>
      </c>
      <c r="Z65" s="71" t="s">
        <v>24</v>
      </c>
      <c r="AA65" s="71" t="s">
        <v>24</v>
      </c>
      <c r="AB65" s="64">
        <v>22</v>
      </c>
      <c r="AC65" s="64">
        <v>663383</v>
      </c>
      <c r="AD65" s="65">
        <v>3.3163345999999998</v>
      </c>
      <c r="AE65" s="65">
        <v>3.1462498999999999</v>
      </c>
      <c r="AF65" s="66">
        <v>0.51711430000000003</v>
      </c>
      <c r="AG65" s="67"/>
      <c r="AH65" s="68">
        <v>60</v>
      </c>
      <c r="AI65" s="68">
        <v>335544</v>
      </c>
      <c r="AJ65" s="69">
        <v>17.881409999999999</v>
      </c>
      <c r="AK65" s="69">
        <v>19.170390999999999</v>
      </c>
      <c r="AL65" s="70">
        <v>0.65163040000000005</v>
      </c>
    </row>
    <row r="66" spans="1:38" ht="15" customHeight="1">
      <c r="A66" s="63" t="s">
        <v>154</v>
      </c>
      <c r="B66" s="63" t="s">
        <v>155</v>
      </c>
      <c r="C66" s="64">
        <v>1082</v>
      </c>
      <c r="D66" s="64">
        <v>612350</v>
      </c>
      <c r="E66" s="65">
        <v>176.69632999999999</v>
      </c>
      <c r="F66" s="65">
        <v>138.06592000000001</v>
      </c>
      <c r="G66" s="66">
        <v>0.8040214</v>
      </c>
      <c r="H66" s="67" t="s">
        <v>24</v>
      </c>
      <c r="I66" s="68">
        <v>72</v>
      </c>
      <c r="J66" s="68">
        <v>313600</v>
      </c>
      <c r="K66" s="69">
        <v>22.959184</v>
      </c>
      <c r="L66" s="69">
        <v>16.902003000000001</v>
      </c>
      <c r="M66" s="70">
        <v>0.79109569999999996</v>
      </c>
      <c r="N66" s="71" t="s">
        <v>24</v>
      </c>
      <c r="O66" s="64">
        <v>114</v>
      </c>
      <c r="P66" s="64">
        <v>612350</v>
      </c>
      <c r="Q66" s="65">
        <v>18.616803999999998</v>
      </c>
      <c r="R66" s="65">
        <v>14.226941999999999</v>
      </c>
      <c r="S66" s="66">
        <v>0.88347719999999996</v>
      </c>
      <c r="T66" s="67" t="s">
        <v>24</v>
      </c>
      <c r="U66" s="68">
        <v>196</v>
      </c>
      <c r="V66" s="68">
        <v>612350</v>
      </c>
      <c r="W66" s="69">
        <v>32.007838999999997</v>
      </c>
      <c r="X66" s="69">
        <v>26.115259999999999</v>
      </c>
      <c r="Y66" s="70">
        <v>0.80296449999999997</v>
      </c>
      <c r="Z66" s="71" t="s">
        <v>24</v>
      </c>
      <c r="AA66" s="71" t="s">
        <v>24</v>
      </c>
      <c r="AB66" s="64">
        <v>39</v>
      </c>
      <c r="AC66" s="64">
        <v>612350</v>
      </c>
      <c r="AD66" s="65">
        <v>6.3689067000000001</v>
      </c>
      <c r="AE66" s="65">
        <v>5.0847179999999996</v>
      </c>
      <c r="AF66" s="66">
        <v>0.83571879999999998</v>
      </c>
      <c r="AG66" s="67"/>
      <c r="AH66" s="68">
        <v>69</v>
      </c>
      <c r="AI66" s="68">
        <v>298750</v>
      </c>
      <c r="AJ66" s="69">
        <v>23.096233999999999</v>
      </c>
      <c r="AK66" s="69">
        <v>19.807345000000002</v>
      </c>
      <c r="AL66" s="70">
        <v>0.67328140000000003</v>
      </c>
    </row>
    <row r="67" spans="1:38" ht="15" customHeight="1">
      <c r="A67" s="63" t="s">
        <v>156</v>
      </c>
      <c r="B67" s="63" t="s">
        <v>157</v>
      </c>
      <c r="C67" s="64">
        <v>1246</v>
      </c>
      <c r="D67" s="64">
        <v>654383</v>
      </c>
      <c r="E67" s="65">
        <v>190.40836999999999</v>
      </c>
      <c r="F67" s="65">
        <v>157.99636000000001</v>
      </c>
      <c r="G67" s="66">
        <v>0.92008559999999995</v>
      </c>
      <c r="H67" s="67" t="s">
        <v>24</v>
      </c>
      <c r="I67" s="68">
        <v>68</v>
      </c>
      <c r="J67" s="68">
        <v>329288</v>
      </c>
      <c r="K67" s="69">
        <v>20.650615999999999</v>
      </c>
      <c r="L67" s="69">
        <v>16.643343999999999</v>
      </c>
      <c r="M67" s="70">
        <v>0.77898909999999999</v>
      </c>
      <c r="N67" s="71" t="s">
        <v>24</v>
      </c>
      <c r="O67" s="64">
        <v>135</v>
      </c>
      <c r="P67" s="64">
        <v>654383</v>
      </c>
      <c r="Q67" s="65">
        <v>20.630120000000002</v>
      </c>
      <c r="R67" s="65">
        <v>16.724837999999998</v>
      </c>
      <c r="S67" s="66">
        <v>1.0385937999999999</v>
      </c>
      <c r="T67" s="67" t="s">
        <v>24</v>
      </c>
      <c r="U67" s="68">
        <v>243</v>
      </c>
      <c r="V67" s="68">
        <v>654383</v>
      </c>
      <c r="W67" s="69">
        <v>37.134217</v>
      </c>
      <c r="X67" s="69">
        <v>32.064870999999997</v>
      </c>
      <c r="Y67" s="70">
        <v>0.98589689999999996</v>
      </c>
      <c r="Z67" s="71" t="s">
        <v>24</v>
      </c>
      <c r="AA67" s="71" t="s">
        <v>24</v>
      </c>
      <c r="AB67" s="64">
        <v>26</v>
      </c>
      <c r="AC67" s="64">
        <v>654383</v>
      </c>
      <c r="AD67" s="65">
        <v>3.9732083999999999</v>
      </c>
      <c r="AE67" s="65">
        <v>3.2548653000000001</v>
      </c>
      <c r="AF67" s="66">
        <v>0.53496619999999995</v>
      </c>
      <c r="AG67" s="67"/>
      <c r="AH67" s="68">
        <v>85</v>
      </c>
      <c r="AI67" s="68">
        <v>325095</v>
      </c>
      <c r="AJ67" s="69">
        <v>26.146203</v>
      </c>
      <c r="AK67" s="69">
        <v>23.509730999999999</v>
      </c>
      <c r="AL67" s="70">
        <v>0.79913100000000004</v>
      </c>
    </row>
    <row r="68" spans="1:38" ht="15" customHeight="1">
      <c r="A68" s="63" t="s">
        <v>158</v>
      </c>
      <c r="B68" s="63" t="s">
        <v>159</v>
      </c>
      <c r="C68" s="64">
        <v>616</v>
      </c>
      <c r="D68" s="64">
        <v>391769</v>
      </c>
      <c r="E68" s="65">
        <v>157.23551</v>
      </c>
      <c r="F68" s="65">
        <v>134.97927000000001</v>
      </c>
      <c r="G68" s="66">
        <v>0.78604640000000003</v>
      </c>
      <c r="H68" s="67" t="s">
        <v>24</v>
      </c>
      <c r="I68" s="68">
        <v>59</v>
      </c>
      <c r="J68" s="68">
        <v>200768</v>
      </c>
      <c r="K68" s="69">
        <v>29.387153000000001</v>
      </c>
      <c r="L68" s="69">
        <v>24.487846999999999</v>
      </c>
      <c r="M68" s="70">
        <v>1.1461498999999999</v>
      </c>
      <c r="N68" s="71" t="s">
        <v>24</v>
      </c>
      <c r="O68" s="64">
        <v>47</v>
      </c>
      <c r="P68" s="64">
        <v>391769</v>
      </c>
      <c r="Q68" s="65">
        <v>11.996865</v>
      </c>
      <c r="R68" s="65">
        <v>10.112982000000001</v>
      </c>
      <c r="S68" s="66">
        <v>0.62800489999999998</v>
      </c>
      <c r="T68" s="67" t="s">
        <v>24</v>
      </c>
      <c r="U68" s="68">
        <v>114</v>
      </c>
      <c r="V68" s="68">
        <v>391769</v>
      </c>
      <c r="W68" s="69">
        <v>29.098780000000001</v>
      </c>
      <c r="X68" s="69">
        <v>25.879705999999999</v>
      </c>
      <c r="Y68" s="70">
        <v>0.79572189999999998</v>
      </c>
      <c r="Z68" s="71" t="s">
        <v>24</v>
      </c>
      <c r="AA68" s="71" t="s">
        <v>24</v>
      </c>
      <c r="AB68" s="64" t="s">
        <v>502</v>
      </c>
      <c r="AC68" s="64" t="s">
        <v>502</v>
      </c>
      <c r="AD68" s="65" t="s">
        <v>502</v>
      </c>
      <c r="AE68" s="65" t="s">
        <v>502</v>
      </c>
      <c r="AF68" s="66" t="s">
        <v>502</v>
      </c>
      <c r="AG68" s="67"/>
      <c r="AH68" s="68">
        <v>42</v>
      </c>
      <c r="AI68" s="68">
        <v>191001</v>
      </c>
      <c r="AJ68" s="69">
        <v>21.989414</v>
      </c>
      <c r="AK68" s="69">
        <v>21.284119</v>
      </c>
      <c r="AL68" s="70">
        <v>0.72347919999999999</v>
      </c>
    </row>
    <row r="69" spans="1:38" ht="15" customHeight="1">
      <c r="A69" s="63" t="s">
        <v>160</v>
      </c>
      <c r="B69" s="63" t="s">
        <v>161</v>
      </c>
      <c r="C69" s="64">
        <v>369</v>
      </c>
      <c r="D69" s="64">
        <v>278352</v>
      </c>
      <c r="E69" s="65">
        <v>132.56595999999999</v>
      </c>
      <c r="F69" s="65">
        <v>156.44795999999999</v>
      </c>
      <c r="G69" s="66">
        <v>0.91106849999999995</v>
      </c>
      <c r="H69" s="67" t="s">
        <v>24</v>
      </c>
      <c r="I69" s="68">
        <v>28</v>
      </c>
      <c r="J69" s="68">
        <v>145477</v>
      </c>
      <c r="K69" s="69">
        <v>19.247029000000001</v>
      </c>
      <c r="L69" s="69">
        <v>20.326250000000002</v>
      </c>
      <c r="M69" s="70">
        <v>0.95136699999999996</v>
      </c>
      <c r="N69" s="71" t="s">
        <v>24</v>
      </c>
      <c r="O69" s="64">
        <v>33</v>
      </c>
      <c r="P69" s="64">
        <v>278352</v>
      </c>
      <c r="Q69" s="65">
        <v>11.855492</v>
      </c>
      <c r="R69" s="65">
        <v>14.047273000000001</v>
      </c>
      <c r="S69" s="66">
        <v>0.87231999999999998</v>
      </c>
      <c r="T69" s="67" t="s">
        <v>24</v>
      </c>
      <c r="U69" s="68">
        <v>68</v>
      </c>
      <c r="V69" s="68">
        <v>278352</v>
      </c>
      <c r="W69" s="69">
        <v>24.429499</v>
      </c>
      <c r="X69" s="69">
        <v>28.150117999999999</v>
      </c>
      <c r="Y69" s="70">
        <v>0.86553020000000003</v>
      </c>
      <c r="Z69" s="71" t="s">
        <v>24</v>
      </c>
      <c r="AA69" s="71" t="s">
        <v>24</v>
      </c>
      <c r="AB69" s="64" t="s">
        <v>502</v>
      </c>
      <c r="AC69" s="64" t="s">
        <v>502</v>
      </c>
      <c r="AD69" s="65" t="s">
        <v>502</v>
      </c>
      <c r="AE69" s="65" t="s">
        <v>502</v>
      </c>
      <c r="AF69" s="66" t="s">
        <v>502</v>
      </c>
      <c r="AG69" s="67"/>
      <c r="AH69" s="68">
        <v>26</v>
      </c>
      <c r="AI69" s="68">
        <v>132875</v>
      </c>
      <c r="AJ69" s="69">
        <v>19.567261999999999</v>
      </c>
      <c r="AK69" s="69">
        <v>29.156517999999998</v>
      </c>
      <c r="AL69" s="70">
        <v>0.9910738</v>
      </c>
    </row>
    <row r="70" spans="1:38" ht="15" customHeight="1">
      <c r="A70" s="63" t="s">
        <v>162</v>
      </c>
      <c r="B70" s="63" t="s">
        <v>163</v>
      </c>
      <c r="C70" s="64">
        <v>1213</v>
      </c>
      <c r="D70" s="64">
        <v>725178</v>
      </c>
      <c r="E70" s="65">
        <v>167.26928000000001</v>
      </c>
      <c r="F70" s="65">
        <v>152.59679</v>
      </c>
      <c r="G70" s="66">
        <v>0.88864129999999997</v>
      </c>
      <c r="H70" s="67" t="s">
        <v>24</v>
      </c>
      <c r="I70" s="68">
        <v>68</v>
      </c>
      <c r="J70" s="68">
        <v>366805</v>
      </c>
      <c r="K70" s="69">
        <v>18.538460000000001</v>
      </c>
      <c r="L70" s="69">
        <v>15.951085000000001</v>
      </c>
      <c r="M70" s="70">
        <v>0.74658809999999998</v>
      </c>
      <c r="N70" s="71" t="s">
        <v>24</v>
      </c>
      <c r="O70" s="64">
        <v>117</v>
      </c>
      <c r="P70" s="64">
        <v>725178</v>
      </c>
      <c r="Q70" s="65">
        <v>16.133970000000001</v>
      </c>
      <c r="R70" s="65">
        <v>14.572615000000001</v>
      </c>
      <c r="S70" s="66">
        <v>0.90494319999999995</v>
      </c>
      <c r="T70" s="67" t="s">
        <v>24</v>
      </c>
      <c r="U70" s="68">
        <v>234</v>
      </c>
      <c r="V70" s="68">
        <v>725178</v>
      </c>
      <c r="W70" s="69">
        <v>32.267940000000003</v>
      </c>
      <c r="X70" s="69">
        <v>30.378214</v>
      </c>
      <c r="Y70" s="70">
        <v>0.93403729999999996</v>
      </c>
      <c r="Z70" s="71" t="s">
        <v>24</v>
      </c>
      <c r="AA70" s="71" t="s">
        <v>24</v>
      </c>
      <c r="AB70" s="64">
        <v>24</v>
      </c>
      <c r="AC70" s="64">
        <v>725178</v>
      </c>
      <c r="AD70" s="65">
        <v>3.3095322999999999</v>
      </c>
      <c r="AE70" s="65">
        <v>2.9062337999999999</v>
      </c>
      <c r="AF70" s="66">
        <v>0.47766550000000002</v>
      </c>
      <c r="AG70" s="67"/>
      <c r="AH70" s="68">
        <v>88</v>
      </c>
      <c r="AI70" s="68">
        <v>358373</v>
      </c>
      <c r="AJ70" s="69">
        <v>24.555420999999999</v>
      </c>
      <c r="AK70" s="69">
        <v>24.720811999999999</v>
      </c>
      <c r="AL70" s="70">
        <v>0.84029750000000003</v>
      </c>
    </row>
    <row r="71" spans="1:38" ht="15" customHeight="1">
      <c r="A71" s="63" t="s">
        <v>164</v>
      </c>
      <c r="B71" s="63" t="s">
        <v>165</v>
      </c>
      <c r="C71" s="64">
        <v>840</v>
      </c>
      <c r="D71" s="64">
        <v>528842</v>
      </c>
      <c r="E71" s="65">
        <v>158.83761000000001</v>
      </c>
      <c r="F71" s="65">
        <v>143.47874999999999</v>
      </c>
      <c r="G71" s="66">
        <v>0.83554280000000003</v>
      </c>
      <c r="H71" s="67" t="s">
        <v>24</v>
      </c>
      <c r="I71" s="68">
        <v>80</v>
      </c>
      <c r="J71" s="68">
        <v>271525</v>
      </c>
      <c r="K71" s="69">
        <v>29.463217</v>
      </c>
      <c r="L71" s="69">
        <v>24.598186999999999</v>
      </c>
      <c r="M71" s="70">
        <v>1.1513144</v>
      </c>
      <c r="N71" s="71" t="s">
        <v>24</v>
      </c>
      <c r="O71" s="64">
        <v>68</v>
      </c>
      <c r="P71" s="64">
        <v>528842</v>
      </c>
      <c r="Q71" s="65">
        <v>12.858283</v>
      </c>
      <c r="R71" s="65">
        <v>11.339684999999999</v>
      </c>
      <c r="S71" s="66">
        <v>0.70418179999999997</v>
      </c>
      <c r="T71" s="67" t="s">
        <v>24</v>
      </c>
      <c r="U71" s="68">
        <v>135</v>
      </c>
      <c r="V71" s="68">
        <v>528842</v>
      </c>
      <c r="W71" s="69">
        <v>25.527473000000001</v>
      </c>
      <c r="X71" s="69">
        <v>24.135612999999999</v>
      </c>
      <c r="Y71" s="70">
        <v>0.74209639999999999</v>
      </c>
      <c r="Z71" s="71" t="s">
        <v>24</v>
      </c>
      <c r="AA71" s="71" t="s">
        <v>24</v>
      </c>
      <c r="AB71" s="64">
        <v>31</v>
      </c>
      <c r="AC71" s="64">
        <v>528842</v>
      </c>
      <c r="AD71" s="65">
        <v>5.8618642000000003</v>
      </c>
      <c r="AE71" s="65">
        <v>5.2908134000000002</v>
      </c>
      <c r="AF71" s="66">
        <v>0.86959240000000004</v>
      </c>
      <c r="AG71" s="67"/>
      <c r="AH71" s="68">
        <v>57</v>
      </c>
      <c r="AI71" s="68">
        <v>257317</v>
      </c>
      <c r="AJ71" s="69">
        <v>22.151665000000001</v>
      </c>
      <c r="AK71" s="69">
        <v>23.454588999999999</v>
      </c>
      <c r="AL71" s="70">
        <v>0.79725670000000004</v>
      </c>
    </row>
    <row r="72" spans="1:38" ht="15" customHeight="1">
      <c r="A72" s="63" t="s">
        <v>166</v>
      </c>
      <c r="B72" s="63" t="s">
        <v>167</v>
      </c>
      <c r="C72" s="64">
        <v>710</v>
      </c>
      <c r="D72" s="64">
        <v>399494</v>
      </c>
      <c r="E72" s="65">
        <v>177.72481999999999</v>
      </c>
      <c r="F72" s="65">
        <v>166.22058000000001</v>
      </c>
      <c r="G72" s="66">
        <v>0.96797889999999998</v>
      </c>
      <c r="H72" s="67" t="s">
        <v>24</v>
      </c>
      <c r="I72" s="68">
        <v>63</v>
      </c>
      <c r="J72" s="68">
        <v>202569</v>
      </c>
      <c r="K72" s="69">
        <v>31.100514</v>
      </c>
      <c r="L72" s="69">
        <v>26.818259999999999</v>
      </c>
      <c r="M72" s="70">
        <v>1.2552246</v>
      </c>
      <c r="N72" s="71" t="s">
        <v>24</v>
      </c>
      <c r="O72" s="64">
        <v>83</v>
      </c>
      <c r="P72" s="64">
        <v>399494</v>
      </c>
      <c r="Q72" s="65">
        <v>20.776281999999998</v>
      </c>
      <c r="R72" s="65">
        <v>19.175408000000001</v>
      </c>
      <c r="S72" s="66">
        <v>1.1907714</v>
      </c>
      <c r="T72" s="67" t="s">
        <v>24</v>
      </c>
      <c r="U72" s="68">
        <v>113</v>
      </c>
      <c r="V72" s="68">
        <v>399494</v>
      </c>
      <c r="W72" s="69">
        <v>28.285782000000001</v>
      </c>
      <c r="X72" s="69">
        <v>26.837741000000001</v>
      </c>
      <c r="Y72" s="70">
        <v>0.82517859999999998</v>
      </c>
      <c r="Z72" s="71" t="s">
        <v>24</v>
      </c>
      <c r="AA72" s="71" t="s">
        <v>24</v>
      </c>
      <c r="AB72" s="64">
        <v>24</v>
      </c>
      <c r="AC72" s="64">
        <v>399494</v>
      </c>
      <c r="AD72" s="65">
        <v>6.0075995999999998</v>
      </c>
      <c r="AE72" s="65">
        <v>5.6841201000000003</v>
      </c>
      <c r="AF72" s="66">
        <v>0.93423590000000001</v>
      </c>
      <c r="AG72" s="67"/>
      <c r="AH72" s="68">
        <v>40</v>
      </c>
      <c r="AI72" s="68">
        <v>196925</v>
      </c>
      <c r="AJ72" s="69">
        <v>20.312301999999999</v>
      </c>
      <c r="AK72" s="69">
        <v>22.884302000000002</v>
      </c>
      <c r="AL72" s="70">
        <v>0.7778718</v>
      </c>
    </row>
    <row r="73" spans="1:38" ht="15" customHeight="1">
      <c r="A73" s="63" t="s">
        <v>168</v>
      </c>
      <c r="B73" s="63" t="s">
        <v>169</v>
      </c>
      <c r="C73" s="64">
        <v>1131</v>
      </c>
      <c r="D73" s="64">
        <v>574753</v>
      </c>
      <c r="E73" s="65">
        <v>196.78018</v>
      </c>
      <c r="F73" s="65">
        <v>135.27231</v>
      </c>
      <c r="G73" s="66">
        <v>0.78775289999999998</v>
      </c>
      <c r="H73" s="67" t="s">
        <v>24</v>
      </c>
      <c r="I73" s="68">
        <v>87</v>
      </c>
      <c r="J73" s="68">
        <v>297732</v>
      </c>
      <c r="K73" s="69">
        <v>29.22091</v>
      </c>
      <c r="L73" s="69">
        <v>20.950538000000002</v>
      </c>
      <c r="M73" s="70">
        <v>0.98058670000000003</v>
      </c>
      <c r="N73" s="71" t="s">
        <v>24</v>
      </c>
      <c r="O73" s="64">
        <v>109</v>
      </c>
      <c r="P73" s="64">
        <v>574753</v>
      </c>
      <c r="Q73" s="65">
        <v>18.964668</v>
      </c>
      <c r="R73" s="65">
        <v>12.897311</v>
      </c>
      <c r="S73" s="66">
        <v>0.80090859999999997</v>
      </c>
      <c r="T73" s="67" t="s">
        <v>24</v>
      </c>
      <c r="U73" s="68">
        <v>166</v>
      </c>
      <c r="V73" s="68">
        <v>574753</v>
      </c>
      <c r="W73" s="69">
        <v>28.881972000000001</v>
      </c>
      <c r="X73" s="69">
        <v>20.92137</v>
      </c>
      <c r="Y73" s="70">
        <v>0.64326830000000002</v>
      </c>
      <c r="Z73" s="71" t="s">
        <v>24</v>
      </c>
      <c r="AA73" s="71" t="s">
        <v>24</v>
      </c>
      <c r="AB73" s="64">
        <v>53</v>
      </c>
      <c r="AC73" s="64">
        <v>574753</v>
      </c>
      <c r="AD73" s="65">
        <v>9.2213525000000001</v>
      </c>
      <c r="AE73" s="65">
        <v>6.2181845999999998</v>
      </c>
      <c r="AF73" s="66">
        <v>1.0220141</v>
      </c>
      <c r="AG73" s="67"/>
      <c r="AH73" s="68">
        <v>105</v>
      </c>
      <c r="AI73" s="68">
        <v>277021</v>
      </c>
      <c r="AJ73" s="69">
        <v>37.903264</v>
      </c>
      <c r="AK73" s="69">
        <v>27.111518</v>
      </c>
      <c r="AL73" s="70">
        <v>0.92156119999999997</v>
      </c>
    </row>
    <row r="74" spans="1:38" ht="15" customHeight="1">
      <c r="A74" s="63" t="s">
        <v>170</v>
      </c>
      <c r="B74" s="63" t="s">
        <v>171</v>
      </c>
      <c r="C74" s="64">
        <v>724</v>
      </c>
      <c r="D74" s="64">
        <v>474131</v>
      </c>
      <c r="E74" s="65">
        <v>152.70041000000001</v>
      </c>
      <c r="F74" s="65">
        <v>136.72497999999999</v>
      </c>
      <c r="G74" s="66">
        <v>0.79621249999999999</v>
      </c>
      <c r="H74" s="67" t="s">
        <v>24</v>
      </c>
      <c r="I74" s="68">
        <v>65</v>
      </c>
      <c r="J74" s="68">
        <v>248081</v>
      </c>
      <c r="K74" s="69">
        <v>26.20112</v>
      </c>
      <c r="L74" s="69">
        <v>22.154720000000001</v>
      </c>
      <c r="M74" s="70">
        <v>1.0369482999999999</v>
      </c>
      <c r="N74" s="71" t="s">
        <v>24</v>
      </c>
      <c r="O74" s="64">
        <v>71</v>
      </c>
      <c r="P74" s="64">
        <v>474131</v>
      </c>
      <c r="Q74" s="65">
        <v>14.974764</v>
      </c>
      <c r="R74" s="65">
        <v>13.691458000000001</v>
      </c>
      <c r="S74" s="66">
        <v>0.85022430000000004</v>
      </c>
      <c r="T74" s="67" t="s">
        <v>24</v>
      </c>
      <c r="U74" s="68">
        <v>107</v>
      </c>
      <c r="V74" s="68">
        <v>474131</v>
      </c>
      <c r="W74" s="69">
        <v>22.567602999999998</v>
      </c>
      <c r="X74" s="69">
        <v>20.257297000000001</v>
      </c>
      <c r="Y74" s="70">
        <v>0.62285000000000001</v>
      </c>
      <c r="Z74" s="71" t="s">
        <v>24</v>
      </c>
      <c r="AA74" s="71" t="s">
        <v>24</v>
      </c>
      <c r="AB74" s="64">
        <v>32</v>
      </c>
      <c r="AC74" s="64">
        <v>474131</v>
      </c>
      <c r="AD74" s="65">
        <v>6.7491896000000002</v>
      </c>
      <c r="AE74" s="65">
        <v>6.1069203999999999</v>
      </c>
      <c r="AF74" s="66">
        <v>1.0037269</v>
      </c>
      <c r="AG74" s="67"/>
      <c r="AH74" s="68">
        <v>58</v>
      </c>
      <c r="AI74" s="68">
        <v>226050</v>
      </c>
      <c r="AJ74" s="69">
        <v>25.65804</v>
      </c>
      <c r="AK74" s="69">
        <v>28.274418000000001</v>
      </c>
      <c r="AL74" s="70">
        <v>0.96108990000000005</v>
      </c>
    </row>
    <row r="75" spans="1:38" ht="15" customHeight="1">
      <c r="A75" s="63" t="s">
        <v>172</v>
      </c>
      <c r="B75" s="63" t="s">
        <v>173</v>
      </c>
      <c r="C75" s="64">
        <v>318</v>
      </c>
      <c r="D75" s="64">
        <v>213293</v>
      </c>
      <c r="E75" s="65">
        <v>149.09069</v>
      </c>
      <c r="F75" s="65">
        <v>131.29334</v>
      </c>
      <c r="G75" s="66">
        <v>0.76458159999999997</v>
      </c>
      <c r="H75" s="67" t="s">
        <v>24</v>
      </c>
      <c r="I75" s="68">
        <v>31</v>
      </c>
      <c r="J75" s="68">
        <v>108458</v>
      </c>
      <c r="K75" s="69">
        <v>28.582492999999999</v>
      </c>
      <c r="L75" s="69">
        <v>25.461693</v>
      </c>
      <c r="M75" s="70">
        <v>1.1917306000000001</v>
      </c>
      <c r="N75" s="71" t="s">
        <v>24</v>
      </c>
      <c r="O75" s="64">
        <v>31</v>
      </c>
      <c r="P75" s="64">
        <v>213293</v>
      </c>
      <c r="Q75" s="65">
        <v>14.533998</v>
      </c>
      <c r="R75" s="65">
        <v>12.425881</v>
      </c>
      <c r="S75" s="66">
        <v>0.77163340000000002</v>
      </c>
      <c r="T75" s="67" t="s">
        <v>24</v>
      </c>
      <c r="U75" s="68">
        <v>44</v>
      </c>
      <c r="V75" s="68">
        <v>213293</v>
      </c>
      <c r="W75" s="69">
        <v>20.628900000000002</v>
      </c>
      <c r="X75" s="69">
        <v>18.537986</v>
      </c>
      <c r="Y75" s="70">
        <v>0.56998649999999995</v>
      </c>
      <c r="Z75" s="71" t="s">
        <v>24</v>
      </c>
      <c r="AA75" s="71" t="s">
        <v>24</v>
      </c>
      <c r="AB75" s="64" t="s">
        <v>502</v>
      </c>
      <c r="AC75" s="64" t="s">
        <v>502</v>
      </c>
      <c r="AD75" s="65" t="s">
        <v>502</v>
      </c>
      <c r="AE75" s="65" t="s">
        <v>502</v>
      </c>
      <c r="AF75" s="66" t="s">
        <v>502</v>
      </c>
      <c r="AG75" s="67"/>
      <c r="AH75" s="68" t="s">
        <v>502</v>
      </c>
      <c r="AI75" s="68" t="s">
        <v>502</v>
      </c>
      <c r="AJ75" s="69" t="s">
        <v>502</v>
      </c>
      <c r="AK75" s="69" t="s">
        <v>502</v>
      </c>
      <c r="AL75" s="70" t="s">
        <v>502</v>
      </c>
    </row>
    <row r="76" spans="1:38" ht="15" customHeight="1">
      <c r="A76" s="63" t="s">
        <v>174</v>
      </c>
      <c r="B76" s="63" t="s">
        <v>175</v>
      </c>
      <c r="C76" s="64">
        <v>577</v>
      </c>
      <c r="D76" s="64">
        <v>302021</v>
      </c>
      <c r="E76" s="65">
        <v>191.04632000000001</v>
      </c>
      <c r="F76" s="65">
        <v>138.09411</v>
      </c>
      <c r="G76" s="66">
        <v>0.80418559999999994</v>
      </c>
      <c r="H76" s="67" t="s">
        <v>24</v>
      </c>
      <c r="I76" s="68">
        <v>45</v>
      </c>
      <c r="J76" s="68">
        <v>153626</v>
      </c>
      <c r="K76" s="69">
        <v>29.291917000000002</v>
      </c>
      <c r="L76" s="69">
        <v>20.944633</v>
      </c>
      <c r="M76" s="70">
        <v>0.98031029999999997</v>
      </c>
      <c r="N76" s="71" t="s">
        <v>24</v>
      </c>
      <c r="O76" s="64">
        <v>64</v>
      </c>
      <c r="P76" s="64">
        <v>302021</v>
      </c>
      <c r="Q76" s="65">
        <v>21.190579</v>
      </c>
      <c r="R76" s="65">
        <v>14.988238000000001</v>
      </c>
      <c r="S76" s="66">
        <v>0.93075289999999999</v>
      </c>
      <c r="T76" s="67" t="s">
        <v>24</v>
      </c>
      <c r="U76" s="68">
        <v>86</v>
      </c>
      <c r="V76" s="68">
        <v>302021</v>
      </c>
      <c r="W76" s="69">
        <v>28.474841000000001</v>
      </c>
      <c r="X76" s="69">
        <v>20.131751999999999</v>
      </c>
      <c r="Y76" s="70">
        <v>0.61898989999999998</v>
      </c>
      <c r="Z76" s="71" t="s">
        <v>24</v>
      </c>
      <c r="AA76" s="71" t="s">
        <v>24</v>
      </c>
      <c r="AB76" s="64">
        <v>23</v>
      </c>
      <c r="AC76" s="64">
        <v>302021</v>
      </c>
      <c r="AD76" s="65">
        <v>7.6153645000000001</v>
      </c>
      <c r="AE76" s="65">
        <v>5.9623115999999996</v>
      </c>
      <c r="AF76" s="66">
        <v>0.97995909999999997</v>
      </c>
      <c r="AG76" s="67"/>
      <c r="AH76" s="68">
        <v>59</v>
      </c>
      <c r="AI76" s="68">
        <v>148395</v>
      </c>
      <c r="AJ76" s="69">
        <v>39.758752000000001</v>
      </c>
      <c r="AK76" s="69">
        <v>32.458312999999997</v>
      </c>
      <c r="AL76" s="70">
        <v>1.1033067999999999</v>
      </c>
    </row>
    <row r="77" spans="1:38" ht="15" customHeight="1">
      <c r="A77" s="63" t="s">
        <v>176</v>
      </c>
      <c r="B77" s="63" t="s">
        <v>177</v>
      </c>
      <c r="C77" s="64">
        <v>1455</v>
      </c>
      <c r="D77" s="64">
        <v>743058</v>
      </c>
      <c r="E77" s="65">
        <v>195.81244000000001</v>
      </c>
      <c r="F77" s="65">
        <v>155.53201999999999</v>
      </c>
      <c r="G77" s="66">
        <v>0.90573459999999995</v>
      </c>
      <c r="H77" s="67" t="s">
        <v>24</v>
      </c>
      <c r="I77" s="68">
        <v>136</v>
      </c>
      <c r="J77" s="68">
        <v>375820</v>
      </c>
      <c r="K77" s="69">
        <v>36.187536999999999</v>
      </c>
      <c r="L77" s="69">
        <v>27.589556999999999</v>
      </c>
      <c r="M77" s="70">
        <v>1.2913250000000001</v>
      </c>
      <c r="N77" s="71" t="s">
        <v>24</v>
      </c>
      <c r="O77" s="64">
        <v>133</v>
      </c>
      <c r="P77" s="64">
        <v>743058</v>
      </c>
      <c r="Q77" s="65">
        <v>17.899007000000001</v>
      </c>
      <c r="R77" s="65">
        <v>14.211755</v>
      </c>
      <c r="S77" s="66">
        <v>0.88253409999999999</v>
      </c>
      <c r="T77" s="67" t="s">
        <v>24</v>
      </c>
      <c r="U77" s="68">
        <v>243</v>
      </c>
      <c r="V77" s="68">
        <v>743058</v>
      </c>
      <c r="W77" s="69">
        <v>32.702696000000003</v>
      </c>
      <c r="X77" s="69">
        <v>26.925751000000002</v>
      </c>
      <c r="Y77" s="70">
        <v>0.82788459999999997</v>
      </c>
      <c r="Z77" s="71" t="s">
        <v>24</v>
      </c>
      <c r="AA77" s="71" t="s">
        <v>24</v>
      </c>
      <c r="AB77" s="64">
        <v>71</v>
      </c>
      <c r="AC77" s="64">
        <v>743058</v>
      </c>
      <c r="AD77" s="65">
        <v>9.5551087999999993</v>
      </c>
      <c r="AE77" s="65">
        <v>7.5090947999999997</v>
      </c>
      <c r="AF77" s="66">
        <v>1.2341867</v>
      </c>
      <c r="AG77" s="67"/>
      <c r="AH77" s="68">
        <v>94</v>
      </c>
      <c r="AI77" s="68">
        <v>367238</v>
      </c>
      <c r="AJ77" s="69">
        <v>25.59648</v>
      </c>
      <c r="AK77" s="69">
        <v>22.486238</v>
      </c>
      <c r="AL77" s="70">
        <v>0.76434100000000005</v>
      </c>
    </row>
    <row r="78" spans="1:38" ht="15" customHeight="1">
      <c r="A78" s="63" t="s">
        <v>178</v>
      </c>
      <c r="B78" s="63" t="s">
        <v>179</v>
      </c>
      <c r="C78" s="64">
        <v>391</v>
      </c>
      <c r="D78" s="64">
        <v>269523</v>
      </c>
      <c r="E78" s="65">
        <v>145.07111</v>
      </c>
      <c r="F78" s="65">
        <v>186.36221</v>
      </c>
      <c r="G78" s="66">
        <v>1.0852729000000001</v>
      </c>
      <c r="H78" s="67" t="s">
        <v>24</v>
      </c>
      <c r="I78" s="68">
        <v>36</v>
      </c>
      <c r="J78" s="68">
        <v>137039</v>
      </c>
      <c r="K78" s="69">
        <v>26.269894000000001</v>
      </c>
      <c r="L78" s="69">
        <v>31.561140000000002</v>
      </c>
      <c r="M78" s="70">
        <v>1.4772143</v>
      </c>
      <c r="N78" s="71" t="s">
        <v>24</v>
      </c>
      <c r="O78" s="64">
        <v>38</v>
      </c>
      <c r="P78" s="64">
        <v>269523</v>
      </c>
      <c r="Q78" s="65">
        <v>14.098981999999999</v>
      </c>
      <c r="R78" s="65">
        <v>17.907253000000001</v>
      </c>
      <c r="S78" s="66">
        <v>1.1120205000000001</v>
      </c>
      <c r="T78" s="67" t="s">
        <v>24</v>
      </c>
      <c r="U78" s="68">
        <v>76</v>
      </c>
      <c r="V78" s="68">
        <v>269523</v>
      </c>
      <c r="W78" s="69">
        <v>28.197965</v>
      </c>
      <c r="X78" s="69">
        <v>38.281140999999998</v>
      </c>
      <c r="Y78" s="70">
        <v>1.1770282000000001</v>
      </c>
      <c r="Z78" s="71" t="s">
        <v>24</v>
      </c>
      <c r="AA78" s="71" t="s">
        <v>24</v>
      </c>
      <c r="AB78" s="64" t="s">
        <v>502</v>
      </c>
      <c r="AC78" s="64" t="s">
        <v>502</v>
      </c>
      <c r="AD78" s="65" t="s">
        <v>502</v>
      </c>
      <c r="AE78" s="65" t="s">
        <v>502</v>
      </c>
      <c r="AF78" s="66" t="s">
        <v>502</v>
      </c>
      <c r="AG78" s="67"/>
      <c r="AH78" s="68">
        <v>21</v>
      </c>
      <c r="AI78" s="68">
        <v>132484</v>
      </c>
      <c r="AJ78" s="69">
        <v>15.850970999999999</v>
      </c>
      <c r="AK78" s="69">
        <v>26.815933000000001</v>
      </c>
      <c r="AL78" s="70">
        <v>0.91151380000000004</v>
      </c>
    </row>
    <row r="79" spans="1:38" ht="15" customHeight="1">
      <c r="A79" s="63" t="s">
        <v>180</v>
      </c>
      <c r="B79" s="63" t="s">
        <v>181</v>
      </c>
      <c r="C79" s="64">
        <v>1244</v>
      </c>
      <c r="D79" s="64">
        <v>765146</v>
      </c>
      <c r="E79" s="65">
        <v>162.58335</v>
      </c>
      <c r="F79" s="65">
        <v>203.23035999999999</v>
      </c>
      <c r="G79" s="66">
        <v>1.1835039000000001</v>
      </c>
      <c r="H79" s="67" t="s">
        <v>24</v>
      </c>
      <c r="I79" s="68">
        <v>87</v>
      </c>
      <c r="J79" s="68">
        <v>387958</v>
      </c>
      <c r="K79" s="69">
        <v>22.425108000000002</v>
      </c>
      <c r="L79" s="69">
        <v>24.444292999999998</v>
      </c>
      <c r="M79" s="70">
        <v>1.1441113999999999</v>
      </c>
      <c r="N79" s="71" t="s">
        <v>24</v>
      </c>
      <c r="O79" s="64">
        <v>123</v>
      </c>
      <c r="P79" s="64">
        <v>765146</v>
      </c>
      <c r="Q79" s="65">
        <v>16.075362999999999</v>
      </c>
      <c r="R79" s="65">
        <v>20.225814</v>
      </c>
      <c r="S79" s="66">
        <v>1.2560005000000001</v>
      </c>
      <c r="T79" s="67" t="s">
        <v>24</v>
      </c>
      <c r="U79" s="68">
        <v>250</v>
      </c>
      <c r="V79" s="68">
        <v>765146</v>
      </c>
      <c r="W79" s="69">
        <v>32.673502999999997</v>
      </c>
      <c r="X79" s="69">
        <v>40.440215000000002</v>
      </c>
      <c r="Y79" s="70">
        <v>1.2434130999999999</v>
      </c>
      <c r="Z79" s="71" t="s">
        <v>24</v>
      </c>
      <c r="AA79" s="71" t="s">
        <v>24</v>
      </c>
      <c r="AB79" s="64">
        <v>41</v>
      </c>
      <c r="AC79" s="64">
        <v>765146</v>
      </c>
      <c r="AD79" s="65">
        <v>5.3584544999999997</v>
      </c>
      <c r="AE79" s="65">
        <v>6.3223187000000003</v>
      </c>
      <c r="AF79" s="66">
        <v>1.0391295</v>
      </c>
      <c r="AG79" s="67"/>
      <c r="AH79" s="68">
        <v>67</v>
      </c>
      <c r="AI79" s="68">
        <v>377188</v>
      </c>
      <c r="AJ79" s="69">
        <v>17.763024999999999</v>
      </c>
      <c r="AK79" s="69">
        <v>32.700386999999999</v>
      </c>
      <c r="AL79" s="70">
        <v>1.1115352999999999</v>
      </c>
    </row>
    <row r="80" spans="1:38" ht="15" customHeight="1">
      <c r="A80" s="63" t="s">
        <v>182</v>
      </c>
      <c r="B80" s="63" t="s">
        <v>183</v>
      </c>
      <c r="C80" s="64">
        <v>325</v>
      </c>
      <c r="D80" s="64">
        <v>188291</v>
      </c>
      <c r="E80" s="65">
        <v>172.60516999999999</v>
      </c>
      <c r="F80" s="65">
        <v>186.45044999999999</v>
      </c>
      <c r="G80" s="66">
        <v>1.0857867999999999</v>
      </c>
      <c r="H80" s="67" t="s">
        <v>24</v>
      </c>
      <c r="I80" s="68" t="s">
        <v>502</v>
      </c>
      <c r="J80" s="68" t="s">
        <v>502</v>
      </c>
      <c r="K80" s="69" t="s">
        <v>502</v>
      </c>
      <c r="L80" s="69" t="s">
        <v>502</v>
      </c>
      <c r="M80" s="70" t="s">
        <v>502</v>
      </c>
      <c r="N80" s="71" t="s">
        <v>24</v>
      </c>
      <c r="O80" s="64">
        <v>30</v>
      </c>
      <c r="P80" s="64">
        <v>188291</v>
      </c>
      <c r="Q80" s="65">
        <v>15.932785000000001</v>
      </c>
      <c r="R80" s="65">
        <v>18.780169999999998</v>
      </c>
      <c r="S80" s="66">
        <v>1.1662276</v>
      </c>
      <c r="T80" s="67" t="s">
        <v>24</v>
      </c>
      <c r="U80" s="68">
        <v>64</v>
      </c>
      <c r="V80" s="68">
        <v>188291</v>
      </c>
      <c r="W80" s="69">
        <v>33.989941000000002</v>
      </c>
      <c r="X80" s="69">
        <v>36.104571999999997</v>
      </c>
      <c r="Y80" s="70">
        <v>1.1101053000000001</v>
      </c>
      <c r="Z80" s="71" t="s">
        <v>24</v>
      </c>
      <c r="AA80" s="71" t="s">
        <v>24</v>
      </c>
      <c r="AB80" s="64" t="s">
        <v>502</v>
      </c>
      <c r="AC80" s="64" t="s">
        <v>502</v>
      </c>
      <c r="AD80" s="65" t="s">
        <v>502</v>
      </c>
      <c r="AE80" s="65" t="s">
        <v>502</v>
      </c>
      <c r="AF80" s="66" t="s">
        <v>502</v>
      </c>
      <c r="AG80" s="67"/>
      <c r="AH80" s="68" t="s">
        <v>502</v>
      </c>
      <c r="AI80" s="68" t="s">
        <v>502</v>
      </c>
      <c r="AJ80" s="69" t="s">
        <v>502</v>
      </c>
      <c r="AK80" s="69" t="s">
        <v>502</v>
      </c>
      <c r="AL80" s="70" t="s">
        <v>502</v>
      </c>
    </row>
    <row r="81" spans="1:38" ht="15" customHeight="1">
      <c r="A81" s="63" t="s">
        <v>184</v>
      </c>
      <c r="B81" s="63" t="s">
        <v>185</v>
      </c>
      <c r="C81" s="64">
        <v>764</v>
      </c>
      <c r="D81" s="64">
        <v>391536</v>
      </c>
      <c r="E81" s="65">
        <v>195.12893</v>
      </c>
      <c r="F81" s="65">
        <v>158.80247</v>
      </c>
      <c r="G81" s="66">
        <v>0.92477989999999999</v>
      </c>
      <c r="H81" s="67" t="s">
        <v>24</v>
      </c>
      <c r="I81" s="68">
        <v>64</v>
      </c>
      <c r="J81" s="68">
        <v>201084</v>
      </c>
      <c r="K81" s="69">
        <v>31.827494999999999</v>
      </c>
      <c r="L81" s="69">
        <v>23.888394000000002</v>
      </c>
      <c r="M81" s="70">
        <v>1.1180926</v>
      </c>
      <c r="N81" s="71" t="s">
        <v>24</v>
      </c>
      <c r="O81" s="64">
        <v>68</v>
      </c>
      <c r="P81" s="64">
        <v>391536</v>
      </c>
      <c r="Q81" s="65">
        <v>17.367495999999999</v>
      </c>
      <c r="R81" s="65">
        <v>14.120956</v>
      </c>
      <c r="S81" s="66">
        <v>0.8768956</v>
      </c>
      <c r="T81" s="67" t="s">
        <v>24</v>
      </c>
      <c r="U81" s="68">
        <v>113</v>
      </c>
      <c r="V81" s="68">
        <v>391536</v>
      </c>
      <c r="W81" s="69">
        <v>28.860692</v>
      </c>
      <c r="X81" s="69">
        <v>23.676103999999999</v>
      </c>
      <c r="Y81" s="70">
        <v>0.7279679</v>
      </c>
      <c r="Z81" s="71" t="s">
        <v>24</v>
      </c>
      <c r="AA81" s="71" t="s">
        <v>24</v>
      </c>
      <c r="AB81" s="64">
        <v>34</v>
      </c>
      <c r="AC81" s="64">
        <v>391536</v>
      </c>
      <c r="AD81" s="65">
        <v>8.6837481000000007</v>
      </c>
      <c r="AE81" s="65">
        <v>7.1525898999999997</v>
      </c>
      <c r="AF81" s="66">
        <v>1.175592</v>
      </c>
      <c r="AG81" s="67"/>
      <c r="AH81" s="68">
        <v>55</v>
      </c>
      <c r="AI81" s="68">
        <v>190452</v>
      </c>
      <c r="AJ81" s="69">
        <v>28.878668000000001</v>
      </c>
      <c r="AK81" s="69">
        <v>28.975539000000001</v>
      </c>
      <c r="AL81" s="70">
        <v>0.98492210000000002</v>
      </c>
    </row>
    <row r="82" spans="1:38" ht="15" customHeight="1">
      <c r="A82" s="63" t="s">
        <v>186</v>
      </c>
      <c r="B82" s="63" t="s">
        <v>187</v>
      </c>
      <c r="C82" s="64">
        <v>988</v>
      </c>
      <c r="D82" s="64">
        <v>647317</v>
      </c>
      <c r="E82" s="65">
        <v>152.63001</v>
      </c>
      <c r="F82" s="65">
        <v>183.64287999999999</v>
      </c>
      <c r="G82" s="66">
        <v>1.069437</v>
      </c>
      <c r="H82" s="67" t="s">
        <v>24</v>
      </c>
      <c r="I82" s="68">
        <v>71</v>
      </c>
      <c r="J82" s="68">
        <v>327142</v>
      </c>
      <c r="K82" s="69">
        <v>21.703113999999999</v>
      </c>
      <c r="L82" s="69">
        <v>23.072344000000001</v>
      </c>
      <c r="M82" s="70">
        <v>1.0798975</v>
      </c>
      <c r="N82" s="71" t="s">
        <v>24</v>
      </c>
      <c r="O82" s="64">
        <v>108</v>
      </c>
      <c r="P82" s="64">
        <v>647317</v>
      </c>
      <c r="Q82" s="65">
        <v>16.684252000000001</v>
      </c>
      <c r="R82" s="65">
        <v>19.796267</v>
      </c>
      <c r="S82" s="66">
        <v>1.2293261</v>
      </c>
      <c r="T82" s="67" t="s">
        <v>24</v>
      </c>
      <c r="U82" s="68">
        <v>188</v>
      </c>
      <c r="V82" s="68">
        <v>647317</v>
      </c>
      <c r="W82" s="69">
        <v>29.042957000000001</v>
      </c>
      <c r="X82" s="69">
        <v>35.553291000000002</v>
      </c>
      <c r="Y82" s="70">
        <v>1.0931550999999999</v>
      </c>
      <c r="Z82" s="71" t="s">
        <v>24</v>
      </c>
      <c r="AA82" s="71" t="s">
        <v>24</v>
      </c>
      <c r="AB82" s="64">
        <v>32</v>
      </c>
      <c r="AC82" s="64">
        <v>647317</v>
      </c>
      <c r="AD82" s="65">
        <v>4.9434820999999998</v>
      </c>
      <c r="AE82" s="65">
        <v>5.7790562999999997</v>
      </c>
      <c r="AF82" s="66">
        <v>0.94983949999999995</v>
      </c>
      <c r="AG82" s="67"/>
      <c r="AH82" s="68">
        <v>62</v>
      </c>
      <c r="AI82" s="68">
        <v>320175</v>
      </c>
      <c r="AJ82" s="69">
        <v>19.364409999999999</v>
      </c>
      <c r="AK82" s="69">
        <v>31.355098000000002</v>
      </c>
      <c r="AL82" s="70">
        <v>1.0658068999999999</v>
      </c>
    </row>
    <row r="83" spans="1:38" ht="15" customHeight="1">
      <c r="A83" s="63" t="s">
        <v>188</v>
      </c>
      <c r="B83" s="63" t="s">
        <v>189</v>
      </c>
      <c r="C83" s="64">
        <v>312</v>
      </c>
      <c r="D83" s="64">
        <v>184881</v>
      </c>
      <c r="E83" s="65">
        <v>168.75720000000001</v>
      </c>
      <c r="F83" s="65">
        <v>177.31088</v>
      </c>
      <c r="G83" s="66">
        <v>1.0325629000000001</v>
      </c>
      <c r="H83" s="67" t="s">
        <v>24</v>
      </c>
      <c r="I83" s="68">
        <v>24</v>
      </c>
      <c r="J83" s="68">
        <v>92411</v>
      </c>
      <c r="K83" s="69">
        <v>25.970934</v>
      </c>
      <c r="L83" s="69">
        <v>25.284645000000001</v>
      </c>
      <c r="M83" s="70">
        <v>1.1834439000000001</v>
      </c>
      <c r="N83" s="71" t="s">
        <v>24</v>
      </c>
      <c r="O83" s="64">
        <v>27</v>
      </c>
      <c r="P83" s="64">
        <v>184881</v>
      </c>
      <c r="Q83" s="65">
        <v>14.603989</v>
      </c>
      <c r="R83" s="65">
        <v>15.880442</v>
      </c>
      <c r="S83" s="66">
        <v>0.98615770000000003</v>
      </c>
      <c r="T83" s="67" t="s">
        <v>24</v>
      </c>
      <c r="U83" s="68">
        <v>55</v>
      </c>
      <c r="V83" s="68">
        <v>184881</v>
      </c>
      <c r="W83" s="69">
        <v>29.748864999999999</v>
      </c>
      <c r="X83" s="69">
        <v>31.457476</v>
      </c>
      <c r="Y83" s="70">
        <v>0.96722129999999995</v>
      </c>
      <c r="Z83" s="71" t="s">
        <v>24</v>
      </c>
      <c r="AA83" s="71" t="s">
        <v>24</v>
      </c>
      <c r="AB83" s="64" t="s">
        <v>502</v>
      </c>
      <c r="AC83" s="64" t="s">
        <v>502</v>
      </c>
      <c r="AD83" s="65" t="s">
        <v>502</v>
      </c>
      <c r="AE83" s="65" t="s">
        <v>502</v>
      </c>
      <c r="AF83" s="66" t="s">
        <v>502</v>
      </c>
      <c r="AG83" s="67"/>
      <c r="AH83" s="68">
        <v>23</v>
      </c>
      <c r="AI83" s="68">
        <v>92470</v>
      </c>
      <c r="AJ83" s="69">
        <v>24.872931999999999</v>
      </c>
      <c r="AK83" s="69">
        <v>32.994646000000003</v>
      </c>
      <c r="AL83" s="70">
        <v>1.1215375999999999</v>
      </c>
    </row>
    <row r="84" spans="1:38" ht="15" customHeight="1">
      <c r="A84" s="63" t="s">
        <v>190</v>
      </c>
      <c r="B84" s="63" t="s">
        <v>191</v>
      </c>
      <c r="C84" s="64">
        <v>405</v>
      </c>
      <c r="D84" s="64">
        <v>270945</v>
      </c>
      <c r="E84" s="65">
        <v>149.47683000000001</v>
      </c>
      <c r="F84" s="65">
        <v>197.55703</v>
      </c>
      <c r="G84" s="66">
        <v>1.1504654999999999</v>
      </c>
      <c r="H84" s="67" t="s">
        <v>24</v>
      </c>
      <c r="I84" s="68">
        <v>27</v>
      </c>
      <c r="J84" s="68">
        <v>135412</v>
      </c>
      <c r="K84" s="69">
        <v>19.939149</v>
      </c>
      <c r="L84" s="69">
        <v>22.184273999999998</v>
      </c>
      <c r="M84" s="70">
        <v>1.0383316</v>
      </c>
      <c r="N84" s="71" t="s">
        <v>24</v>
      </c>
      <c r="O84" s="64">
        <v>40</v>
      </c>
      <c r="P84" s="64">
        <v>270945</v>
      </c>
      <c r="Q84" s="65">
        <v>14.763144</v>
      </c>
      <c r="R84" s="65">
        <v>18.948877</v>
      </c>
      <c r="S84" s="66">
        <v>1.1767041</v>
      </c>
      <c r="T84" s="67" t="s">
        <v>24</v>
      </c>
      <c r="U84" s="68">
        <v>89</v>
      </c>
      <c r="V84" s="68">
        <v>270945</v>
      </c>
      <c r="W84" s="69">
        <v>32.847994999999997</v>
      </c>
      <c r="X84" s="69">
        <v>44.909385999999998</v>
      </c>
      <c r="Y84" s="70">
        <v>1.3808265</v>
      </c>
      <c r="Z84" s="71" t="s">
        <v>24</v>
      </c>
      <c r="AA84" s="71" t="s">
        <v>24</v>
      </c>
      <c r="AB84" s="64" t="s">
        <v>502</v>
      </c>
      <c r="AC84" s="64" t="s">
        <v>502</v>
      </c>
      <c r="AD84" s="65" t="s">
        <v>502</v>
      </c>
      <c r="AE84" s="65" t="s">
        <v>502</v>
      </c>
      <c r="AF84" s="66" t="s">
        <v>502</v>
      </c>
      <c r="AG84" s="67"/>
      <c r="AH84" s="68" t="s">
        <v>502</v>
      </c>
      <c r="AI84" s="68" t="s">
        <v>502</v>
      </c>
      <c r="AJ84" s="69" t="s">
        <v>502</v>
      </c>
      <c r="AK84" s="69" t="s">
        <v>502</v>
      </c>
      <c r="AL84" s="70" t="s">
        <v>502</v>
      </c>
    </row>
    <row r="85" spans="1:38" ht="15" customHeight="1">
      <c r="A85" s="63" t="s">
        <v>192</v>
      </c>
      <c r="B85" s="63" t="s">
        <v>193</v>
      </c>
      <c r="C85" s="64">
        <v>421</v>
      </c>
      <c r="D85" s="64">
        <v>396883</v>
      </c>
      <c r="E85" s="65">
        <v>106.0766</v>
      </c>
      <c r="F85" s="65">
        <v>144.74701999999999</v>
      </c>
      <c r="G85" s="66">
        <v>0.84292849999999997</v>
      </c>
      <c r="H85" s="67" t="s">
        <v>24</v>
      </c>
      <c r="I85" s="68">
        <v>26</v>
      </c>
      <c r="J85" s="68">
        <v>189601</v>
      </c>
      <c r="K85" s="69">
        <v>13.713008</v>
      </c>
      <c r="L85" s="69">
        <v>16.490348000000001</v>
      </c>
      <c r="M85" s="70">
        <v>0.77182819999999996</v>
      </c>
      <c r="N85" s="71" t="s">
        <v>24</v>
      </c>
      <c r="O85" s="64">
        <v>52</v>
      </c>
      <c r="P85" s="64">
        <v>396883</v>
      </c>
      <c r="Q85" s="65">
        <v>13.102098</v>
      </c>
      <c r="R85" s="65">
        <v>17.636509</v>
      </c>
      <c r="S85" s="66">
        <v>1.0952074999999999</v>
      </c>
      <c r="T85" s="67" t="s">
        <v>24</v>
      </c>
      <c r="U85" s="68">
        <v>77</v>
      </c>
      <c r="V85" s="68">
        <v>396883</v>
      </c>
      <c r="W85" s="69">
        <v>19.401184000000001</v>
      </c>
      <c r="X85" s="69">
        <v>26.577347</v>
      </c>
      <c r="Y85" s="70">
        <v>0.81717220000000002</v>
      </c>
      <c r="Z85" s="71" t="s">
        <v>24</v>
      </c>
      <c r="AA85" s="71" t="s">
        <v>24</v>
      </c>
      <c r="AB85" s="64" t="s">
        <v>502</v>
      </c>
      <c r="AC85" s="64" t="s">
        <v>502</v>
      </c>
      <c r="AD85" s="65" t="s">
        <v>502</v>
      </c>
      <c r="AE85" s="65" t="s">
        <v>502</v>
      </c>
      <c r="AF85" s="66" t="s">
        <v>502</v>
      </c>
      <c r="AG85" s="67"/>
      <c r="AH85" s="68">
        <v>22</v>
      </c>
      <c r="AI85" s="68">
        <v>207282</v>
      </c>
      <c r="AJ85" s="69">
        <v>10.61356</v>
      </c>
      <c r="AK85" s="69">
        <v>17.268304000000001</v>
      </c>
      <c r="AL85" s="70">
        <v>0.58697560000000004</v>
      </c>
    </row>
    <row r="86" spans="1:38" ht="15" customHeight="1">
      <c r="A86" s="63" t="s">
        <v>194</v>
      </c>
      <c r="B86" s="63" t="s">
        <v>195</v>
      </c>
      <c r="C86" s="64">
        <v>530</v>
      </c>
      <c r="D86" s="64">
        <v>312321</v>
      </c>
      <c r="E86" s="65">
        <v>169.69720000000001</v>
      </c>
      <c r="F86" s="65">
        <v>146.17874</v>
      </c>
      <c r="G86" s="66">
        <v>0.85126610000000003</v>
      </c>
      <c r="H86" s="67" t="s">
        <v>24</v>
      </c>
      <c r="I86" s="68">
        <v>50</v>
      </c>
      <c r="J86" s="68">
        <v>157553</v>
      </c>
      <c r="K86" s="69">
        <v>31.735353</v>
      </c>
      <c r="L86" s="69">
        <v>26.864861999999999</v>
      </c>
      <c r="M86" s="70">
        <v>1.2574057000000001</v>
      </c>
      <c r="N86" s="71" t="s">
        <v>24</v>
      </c>
      <c r="O86" s="64">
        <v>44</v>
      </c>
      <c r="P86" s="64">
        <v>312321</v>
      </c>
      <c r="Q86" s="65">
        <v>14.08807</v>
      </c>
      <c r="R86" s="65">
        <v>12.210872999999999</v>
      </c>
      <c r="S86" s="66">
        <v>0.7582816</v>
      </c>
      <c r="T86" s="67" t="s">
        <v>24</v>
      </c>
      <c r="U86" s="68">
        <v>85</v>
      </c>
      <c r="V86" s="68">
        <v>312321</v>
      </c>
      <c r="W86" s="69">
        <v>27.215589000000001</v>
      </c>
      <c r="X86" s="69">
        <v>23.646588000000001</v>
      </c>
      <c r="Y86" s="70">
        <v>0.72706040000000005</v>
      </c>
      <c r="Z86" s="71" t="s">
        <v>24</v>
      </c>
      <c r="AA86" s="71" t="s">
        <v>24</v>
      </c>
      <c r="AB86" s="64">
        <v>24</v>
      </c>
      <c r="AC86" s="64">
        <v>312321</v>
      </c>
      <c r="AD86" s="65">
        <v>7.6844016000000002</v>
      </c>
      <c r="AE86" s="65">
        <v>6.5714367999999999</v>
      </c>
      <c r="AF86" s="66">
        <v>1.0800742999999999</v>
      </c>
      <c r="AG86" s="67"/>
      <c r="AH86" s="68">
        <v>37</v>
      </c>
      <c r="AI86" s="68">
        <v>154768</v>
      </c>
      <c r="AJ86" s="69">
        <v>23.906751</v>
      </c>
      <c r="AK86" s="69">
        <v>22.953420999999999</v>
      </c>
      <c r="AL86" s="70">
        <v>0.78022119999999995</v>
      </c>
    </row>
    <row r="87" spans="1:38" ht="15" customHeight="1">
      <c r="A87" s="63" t="s">
        <v>196</v>
      </c>
      <c r="B87" s="63" t="s">
        <v>197</v>
      </c>
      <c r="C87" s="64">
        <v>1239</v>
      </c>
      <c r="D87" s="64">
        <v>712078</v>
      </c>
      <c r="E87" s="65">
        <v>173.99779000000001</v>
      </c>
      <c r="F87" s="65">
        <v>174.62372999999999</v>
      </c>
      <c r="G87" s="66">
        <v>1.0169143</v>
      </c>
      <c r="H87" s="67" t="s">
        <v>24</v>
      </c>
      <c r="I87" s="68">
        <v>80</v>
      </c>
      <c r="J87" s="68">
        <v>354937</v>
      </c>
      <c r="K87" s="69">
        <v>22.539211000000002</v>
      </c>
      <c r="L87" s="69">
        <v>22.531838</v>
      </c>
      <c r="M87" s="70">
        <v>1.0545992</v>
      </c>
      <c r="N87" s="71" t="s">
        <v>24</v>
      </c>
      <c r="O87" s="64">
        <v>115</v>
      </c>
      <c r="P87" s="64">
        <v>712078</v>
      </c>
      <c r="Q87" s="65">
        <v>16.149916000000001</v>
      </c>
      <c r="R87" s="65">
        <v>16.288779000000002</v>
      </c>
      <c r="S87" s="66">
        <v>1.0115149999999999</v>
      </c>
      <c r="T87" s="67" t="s">
        <v>24</v>
      </c>
      <c r="U87" s="68">
        <v>251</v>
      </c>
      <c r="V87" s="68">
        <v>712078</v>
      </c>
      <c r="W87" s="69">
        <v>35.248947000000001</v>
      </c>
      <c r="X87" s="69">
        <v>35.526995999999997</v>
      </c>
      <c r="Y87" s="70">
        <v>1.0923465999999999</v>
      </c>
      <c r="Z87" s="71" t="s">
        <v>24</v>
      </c>
      <c r="AA87" s="71" t="s">
        <v>24</v>
      </c>
      <c r="AB87" s="64">
        <v>29</v>
      </c>
      <c r="AC87" s="64">
        <v>712078</v>
      </c>
      <c r="AD87" s="65">
        <v>4.0725876000000003</v>
      </c>
      <c r="AE87" s="65">
        <v>4.0298860000000003</v>
      </c>
      <c r="AF87" s="66">
        <v>0.66234769999999998</v>
      </c>
      <c r="AG87" s="67"/>
      <c r="AH87" s="68">
        <v>66</v>
      </c>
      <c r="AI87" s="68">
        <v>357141</v>
      </c>
      <c r="AJ87" s="69">
        <v>18.480096</v>
      </c>
      <c r="AK87" s="69">
        <v>21.507438</v>
      </c>
      <c r="AL87" s="70">
        <v>0.73107009999999994</v>
      </c>
    </row>
    <row r="88" spans="1:38" ht="15" customHeight="1">
      <c r="A88" s="63" t="s">
        <v>198</v>
      </c>
      <c r="B88" s="63" t="s">
        <v>199</v>
      </c>
      <c r="C88" s="64">
        <v>966</v>
      </c>
      <c r="D88" s="64">
        <v>656986</v>
      </c>
      <c r="E88" s="65">
        <v>147.0351</v>
      </c>
      <c r="F88" s="65">
        <v>157.3603</v>
      </c>
      <c r="G88" s="66">
        <v>0.91638140000000001</v>
      </c>
      <c r="H88" s="67" t="s">
        <v>24</v>
      </c>
      <c r="I88" s="68">
        <v>79</v>
      </c>
      <c r="J88" s="68">
        <v>324392</v>
      </c>
      <c r="K88" s="69">
        <v>24.353252000000001</v>
      </c>
      <c r="L88" s="69">
        <v>22.900924</v>
      </c>
      <c r="M88" s="70">
        <v>1.0718742000000001</v>
      </c>
      <c r="N88" s="71" t="s">
        <v>24</v>
      </c>
      <c r="O88" s="64">
        <v>87</v>
      </c>
      <c r="P88" s="64">
        <v>656986</v>
      </c>
      <c r="Q88" s="65">
        <v>13.242291</v>
      </c>
      <c r="R88" s="65">
        <v>14.243119999999999</v>
      </c>
      <c r="S88" s="66">
        <v>0.88448179999999998</v>
      </c>
      <c r="T88" s="67" t="s">
        <v>24</v>
      </c>
      <c r="U88" s="68">
        <v>179</v>
      </c>
      <c r="V88" s="68">
        <v>656986</v>
      </c>
      <c r="W88" s="69">
        <v>27.245633999999999</v>
      </c>
      <c r="X88" s="69">
        <v>29.578803000000001</v>
      </c>
      <c r="Y88" s="70">
        <v>0.90945790000000004</v>
      </c>
      <c r="Z88" s="71" t="s">
        <v>24</v>
      </c>
      <c r="AA88" s="71" t="s">
        <v>24</v>
      </c>
      <c r="AB88" s="64">
        <v>34</v>
      </c>
      <c r="AC88" s="64">
        <v>656986</v>
      </c>
      <c r="AD88" s="65">
        <v>5.1751483</v>
      </c>
      <c r="AE88" s="65">
        <v>5.3291893999999997</v>
      </c>
      <c r="AF88" s="66">
        <v>0.87589980000000001</v>
      </c>
      <c r="AG88" s="67"/>
      <c r="AH88" s="68">
        <v>44</v>
      </c>
      <c r="AI88" s="68">
        <v>332594</v>
      </c>
      <c r="AJ88" s="69">
        <v>13.229343</v>
      </c>
      <c r="AK88" s="69">
        <v>17.720362999999999</v>
      </c>
      <c r="AL88" s="70">
        <v>0.60234180000000004</v>
      </c>
    </row>
    <row r="89" spans="1:38" ht="15" customHeight="1">
      <c r="A89" s="63" t="s">
        <v>200</v>
      </c>
      <c r="B89" s="63" t="s">
        <v>201</v>
      </c>
      <c r="C89" s="64">
        <v>398</v>
      </c>
      <c r="D89" s="64">
        <v>225033</v>
      </c>
      <c r="E89" s="65">
        <v>176.86295000000001</v>
      </c>
      <c r="F89" s="65">
        <v>139.85802000000001</v>
      </c>
      <c r="G89" s="66">
        <v>0.8144576</v>
      </c>
      <c r="H89" s="67" t="s">
        <v>24</v>
      </c>
      <c r="I89" s="68">
        <v>28</v>
      </c>
      <c r="J89" s="68">
        <v>115247</v>
      </c>
      <c r="K89" s="69">
        <v>24.295642999999998</v>
      </c>
      <c r="L89" s="69">
        <v>17.787133000000001</v>
      </c>
      <c r="M89" s="70">
        <v>0.83252400000000004</v>
      </c>
      <c r="N89" s="71" t="s">
        <v>24</v>
      </c>
      <c r="O89" s="64">
        <v>40</v>
      </c>
      <c r="P89" s="64">
        <v>225033</v>
      </c>
      <c r="Q89" s="65">
        <v>17.775171</v>
      </c>
      <c r="R89" s="65">
        <v>14.475953000000001</v>
      </c>
      <c r="S89" s="66">
        <v>0.89894050000000003</v>
      </c>
      <c r="T89" s="67" t="s">
        <v>24</v>
      </c>
      <c r="U89" s="68">
        <v>61</v>
      </c>
      <c r="V89" s="68">
        <v>225033</v>
      </c>
      <c r="W89" s="69">
        <v>27.107135</v>
      </c>
      <c r="X89" s="69">
        <v>21.963861000000001</v>
      </c>
      <c r="Y89" s="70">
        <v>0.67532170000000002</v>
      </c>
      <c r="Z89" s="71" t="s">
        <v>24</v>
      </c>
      <c r="AA89" s="71" t="s">
        <v>24</v>
      </c>
      <c r="AB89" s="64" t="s">
        <v>502</v>
      </c>
      <c r="AC89" s="64" t="s">
        <v>502</v>
      </c>
      <c r="AD89" s="65" t="s">
        <v>502</v>
      </c>
      <c r="AE89" s="65" t="s">
        <v>502</v>
      </c>
      <c r="AF89" s="66" t="s">
        <v>502</v>
      </c>
      <c r="AG89" s="67"/>
      <c r="AH89" s="68">
        <v>28</v>
      </c>
      <c r="AI89" s="68">
        <v>109786</v>
      </c>
      <c r="AJ89" s="69">
        <v>25.504162999999998</v>
      </c>
      <c r="AK89" s="69">
        <v>23.099754999999998</v>
      </c>
      <c r="AL89" s="70">
        <v>0.78519539999999999</v>
      </c>
    </row>
    <row r="90" spans="1:38" ht="15" customHeight="1">
      <c r="A90" s="63" t="s">
        <v>202</v>
      </c>
      <c r="B90" s="63" t="s">
        <v>203</v>
      </c>
      <c r="C90" s="64">
        <v>1155</v>
      </c>
      <c r="D90" s="64">
        <v>634159</v>
      </c>
      <c r="E90" s="65">
        <v>182.13097999999999</v>
      </c>
      <c r="F90" s="65">
        <v>144.66745</v>
      </c>
      <c r="G90" s="66">
        <v>0.84246520000000003</v>
      </c>
      <c r="H90" s="67" t="s">
        <v>24</v>
      </c>
      <c r="I90" s="68">
        <v>88</v>
      </c>
      <c r="J90" s="68">
        <v>323510</v>
      </c>
      <c r="K90" s="69">
        <v>27.201632</v>
      </c>
      <c r="L90" s="69">
        <v>20.795065000000001</v>
      </c>
      <c r="M90" s="70">
        <v>0.9733098</v>
      </c>
      <c r="N90" s="71" t="s">
        <v>24</v>
      </c>
      <c r="O90" s="64">
        <v>123</v>
      </c>
      <c r="P90" s="64">
        <v>634159</v>
      </c>
      <c r="Q90" s="65">
        <v>19.395766999999999</v>
      </c>
      <c r="R90" s="65">
        <v>15.879104999999999</v>
      </c>
      <c r="S90" s="66">
        <v>0.98607469999999997</v>
      </c>
      <c r="T90" s="67" t="s">
        <v>24</v>
      </c>
      <c r="U90" s="68">
        <v>179</v>
      </c>
      <c r="V90" s="68">
        <v>634159</v>
      </c>
      <c r="W90" s="69">
        <v>28.22636</v>
      </c>
      <c r="X90" s="69">
        <v>24.180434999999999</v>
      </c>
      <c r="Y90" s="70">
        <v>0.74347450000000004</v>
      </c>
      <c r="Z90" s="71" t="s">
        <v>24</v>
      </c>
      <c r="AA90" s="71" t="s">
        <v>24</v>
      </c>
      <c r="AB90" s="64">
        <v>36</v>
      </c>
      <c r="AC90" s="64">
        <v>634159</v>
      </c>
      <c r="AD90" s="65">
        <v>5.6768098</v>
      </c>
      <c r="AE90" s="65">
        <v>4.2350333999999998</v>
      </c>
      <c r="AF90" s="66">
        <v>0.6960655</v>
      </c>
      <c r="AG90" s="67"/>
      <c r="AH90" s="68">
        <v>93</v>
      </c>
      <c r="AI90" s="68">
        <v>310649</v>
      </c>
      <c r="AJ90" s="69">
        <v>29.937325000000001</v>
      </c>
      <c r="AK90" s="69">
        <v>26.834322</v>
      </c>
      <c r="AL90" s="70">
        <v>0.91213889999999997</v>
      </c>
    </row>
    <row r="91" spans="1:38" ht="15" customHeight="1">
      <c r="A91" s="63" t="s">
        <v>204</v>
      </c>
      <c r="B91" s="63" t="s">
        <v>205</v>
      </c>
      <c r="C91" s="64">
        <v>517</v>
      </c>
      <c r="D91" s="64">
        <v>419709</v>
      </c>
      <c r="E91" s="65">
        <v>123.18058000000001</v>
      </c>
      <c r="F91" s="65">
        <v>173.16435000000001</v>
      </c>
      <c r="G91" s="66">
        <v>1.0084157</v>
      </c>
      <c r="H91" s="67" t="s">
        <v>24</v>
      </c>
      <c r="I91" s="68">
        <v>27</v>
      </c>
      <c r="J91" s="68">
        <v>210011</v>
      </c>
      <c r="K91" s="69">
        <v>12.856469000000001</v>
      </c>
      <c r="L91" s="69">
        <v>17.067233000000002</v>
      </c>
      <c r="M91" s="70">
        <v>0.79882920000000002</v>
      </c>
      <c r="N91" s="70" t="s">
        <v>24</v>
      </c>
      <c r="O91" s="64">
        <v>48</v>
      </c>
      <c r="P91" s="64">
        <v>419709</v>
      </c>
      <c r="Q91" s="65">
        <v>11.436495000000001</v>
      </c>
      <c r="R91" s="65">
        <v>15.832879</v>
      </c>
      <c r="S91" s="66">
        <v>0.98320410000000003</v>
      </c>
      <c r="T91" s="67" t="s">
        <v>24</v>
      </c>
      <c r="U91" s="68">
        <v>109</v>
      </c>
      <c r="V91" s="68">
        <v>419709</v>
      </c>
      <c r="W91" s="69">
        <v>25.970375000000001</v>
      </c>
      <c r="X91" s="69">
        <v>35.547257999999999</v>
      </c>
      <c r="Y91" s="70">
        <v>1.0929696</v>
      </c>
      <c r="Z91" s="71" t="s">
        <v>24</v>
      </c>
      <c r="AA91" s="70" t="s">
        <v>24</v>
      </c>
      <c r="AB91" s="64" t="s">
        <v>502</v>
      </c>
      <c r="AC91" s="64" t="s">
        <v>502</v>
      </c>
      <c r="AD91" s="65" t="s">
        <v>502</v>
      </c>
      <c r="AE91" s="65" t="s">
        <v>502</v>
      </c>
      <c r="AF91" s="66" t="s">
        <v>502</v>
      </c>
      <c r="AG91" s="67"/>
      <c r="AH91" s="68">
        <v>34</v>
      </c>
      <c r="AI91" s="68">
        <v>209698</v>
      </c>
      <c r="AJ91" s="69">
        <v>16.213792999999999</v>
      </c>
      <c r="AK91" s="69">
        <v>29.210348</v>
      </c>
      <c r="AL91" s="70">
        <v>0.9929036</v>
      </c>
    </row>
    <row r="92" spans="1:38" ht="15" customHeight="1">
      <c r="A92" s="63" t="s">
        <v>206</v>
      </c>
      <c r="B92" s="63" t="s">
        <v>207</v>
      </c>
      <c r="C92" s="64">
        <v>1507</v>
      </c>
      <c r="D92" s="64">
        <v>923393</v>
      </c>
      <c r="E92" s="65">
        <v>163.20245</v>
      </c>
      <c r="F92" s="65">
        <v>167.99592999999999</v>
      </c>
      <c r="G92" s="66">
        <v>0.97831760000000001</v>
      </c>
      <c r="H92" s="67" t="s">
        <v>24</v>
      </c>
      <c r="I92" s="68">
        <v>107</v>
      </c>
      <c r="J92" s="68">
        <v>465729</v>
      </c>
      <c r="K92" s="69">
        <v>22.974734000000002</v>
      </c>
      <c r="L92" s="69">
        <v>21.867861999999999</v>
      </c>
      <c r="M92" s="70">
        <v>1.0235219</v>
      </c>
      <c r="N92" s="71" t="s">
        <v>24</v>
      </c>
      <c r="O92" s="64">
        <v>130</v>
      </c>
      <c r="P92" s="64">
        <v>923393</v>
      </c>
      <c r="Q92" s="65">
        <v>14.078512999999999</v>
      </c>
      <c r="R92" s="65">
        <v>14.601189</v>
      </c>
      <c r="S92" s="66">
        <v>0.90671760000000001</v>
      </c>
      <c r="T92" s="67" t="s">
        <v>24</v>
      </c>
      <c r="U92" s="68">
        <v>319</v>
      </c>
      <c r="V92" s="68">
        <v>923393</v>
      </c>
      <c r="W92" s="69">
        <v>34.546503999999999</v>
      </c>
      <c r="X92" s="69">
        <v>35.297956999999997</v>
      </c>
      <c r="Y92" s="70">
        <v>1.0853044000000001</v>
      </c>
      <c r="Z92" s="71" t="s">
        <v>24</v>
      </c>
      <c r="AA92" s="71" t="s">
        <v>24</v>
      </c>
      <c r="AB92" s="64" t="s">
        <v>502</v>
      </c>
      <c r="AC92" s="64" t="s">
        <v>502</v>
      </c>
      <c r="AD92" s="65" t="s">
        <v>502</v>
      </c>
      <c r="AE92" s="65" t="s">
        <v>502</v>
      </c>
      <c r="AF92" s="66" t="s">
        <v>502</v>
      </c>
      <c r="AG92" s="67"/>
      <c r="AH92" s="68">
        <v>82</v>
      </c>
      <c r="AI92" s="68">
        <v>457664</v>
      </c>
      <c r="AJ92" s="69">
        <v>17.917075000000001</v>
      </c>
      <c r="AK92" s="69">
        <v>22.450756999999999</v>
      </c>
      <c r="AL92" s="70">
        <v>0.76313489999999995</v>
      </c>
    </row>
    <row r="93" spans="1:38" ht="15" customHeight="1">
      <c r="A93" s="63" t="s">
        <v>208</v>
      </c>
      <c r="B93" s="63" t="s">
        <v>209</v>
      </c>
      <c r="C93" s="64">
        <v>822</v>
      </c>
      <c r="D93" s="64">
        <v>545590</v>
      </c>
      <c r="E93" s="65">
        <v>150.66258999999999</v>
      </c>
      <c r="F93" s="65">
        <v>184.26304999999999</v>
      </c>
      <c r="G93" s="66">
        <v>1.0730485000000001</v>
      </c>
      <c r="H93" s="67" t="s">
        <v>24</v>
      </c>
      <c r="I93" s="68">
        <v>49</v>
      </c>
      <c r="J93" s="68">
        <v>273209</v>
      </c>
      <c r="K93" s="69">
        <v>17.934988000000001</v>
      </c>
      <c r="L93" s="69">
        <v>19.533000999999999</v>
      </c>
      <c r="M93" s="70">
        <v>0.91423909999999997</v>
      </c>
      <c r="N93" s="71" t="s">
        <v>24</v>
      </c>
      <c r="O93" s="64">
        <v>86</v>
      </c>
      <c r="P93" s="64">
        <v>545590</v>
      </c>
      <c r="Q93" s="65">
        <v>15.762752000000001</v>
      </c>
      <c r="R93" s="65">
        <v>19.735600999999999</v>
      </c>
      <c r="S93" s="66">
        <v>1.2255587999999999</v>
      </c>
      <c r="T93" s="67" t="s">
        <v>24</v>
      </c>
      <c r="U93" s="68">
        <v>166</v>
      </c>
      <c r="V93" s="68">
        <v>545590</v>
      </c>
      <c r="W93" s="69">
        <v>30.425778000000001</v>
      </c>
      <c r="X93" s="69">
        <v>37.244123999999999</v>
      </c>
      <c r="Y93" s="70">
        <v>1.1451431000000001</v>
      </c>
      <c r="Z93" s="71" t="s">
        <v>24</v>
      </c>
      <c r="AA93" s="71" t="s">
        <v>24</v>
      </c>
      <c r="AB93" s="64">
        <v>29</v>
      </c>
      <c r="AC93" s="64">
        <v>545590</v>
      </c>
      <c r="AD93" s="65">
        <v>5.3153467000000001</v>
      </c>
      <c r="AE93" s="65">
        <v>6.4069623</v>
      </c>
      <c r="AF93" s="66">
        <v>1.0530413999999999</v>
      </c>
      <c r="AG93" s="67"/>
      <c r="AH93" s="68">
        <v>63</v>
      </c>
      <c r="AI93" s="68">
        <v>272381</v>
      </c>
      <c r="AJ93" s="69">
        <v>23.129366999999998</v>
      </c>
      <c r="AK93" s="69">
        <v>38.447890999999998</v>
      </c>
      <c r="AL93" s="70">
        <v>1.3069014999999999</v>
      </c>
    </row>
    <row r="94" spans="1:38" ht="15" customHeight="1">
      <c r="A94" s="63" t="s">
        <v>210</v>
      </c>
      <c r="B94" s="63" t="s">
        <v>211</v>
      </c>
      <c r="C94" s="64">
        <v>1135</v>
      </c>
      <c r="D94" s="64">
        <v>548712</v>
      </c>
      <c r="E94" s="65">
        <v>206.84804</v>
      </c>
      <c r="F94" s="65">
        <v>146.66983999999999</v>
      </c>
      <c r="G94" s="66">
        <v>0.85412600000000005</v>
      </c>
      <c r="H94" s="67" t="s">
        <v>24</v>
      </c>
      <c r="I94" s="68">
        <v>62</v>
      </c>
      <c r="J94" s="68">
        <v>279657</v>
      </c>
      <c r="K94" s="69">
        <v>22.170014999999999</v>
      </c>
      <c r="L94" s="69">
        <v>15.737409</v>
      </c>
      <c r="M94" s="70">
        <v>0.73658699999999999</v>
      </c>
      <c r="N94" s="71" t="s">
        <v>24</v>
      </c>
      <c r="O94" s="64">
        <v>108</v>
      </c>
      <c r="P94" s="64">
        <v>548712</v>
      </c>
      <c r="Q94" s="65">
        <v>19.682455999999998</v>
      </c>
      <c r="R94" s="65">
        <v>13.733993</v>
      </c>
      <c r="S94" s="66">
        <v>0.8528656</v>
      </c>
      <c r="T94" s="67" t="s">
        <v>24</v>
      </c>
      <c r="U94" s="68">
        <v>170</v>
      </c>
      <c r="V94" s="68">
        <v>548712</v>
      </c>
      <c r="W94" s="69">
        <v>30.981643999999999</v>
      </c>
      <c r="X94" s="69">
        <v>22.165590000000002</v>
      </c>
      <c r="Y94" s="70">
        <v>0.68152420000000002</v>
      </c>
      <c r="Z94" s="71" t="s">
        <v>24</v>
      </c>
      <c r="AA94" s="71" t="s">
        <v>24</v>
      </c>
      <c r="AB94" s="64">
        <v>56</v>
      </c>
      <c r="AC94" s="64">
        <v>548712</v>
      </c>
      <c r="AD94" s="65">
        <v>10.205717999999999</v>
      </c>
      <c r="AE94" s="65">
        <v>7.3962792999999998</v>
      </c>
      <c r="AF94" s="66">
        <v>1.2156445</v>
      </c>
      <c r="AG94" s="67"/>
      <c r="AH94" s="68">
        <v>70</v>
      </c>
      <c r="AI94" s="68">
        <v>269055</v>
      </c>
      <c r="AJ94" s="69">
        <v>26.016984999999998</v>
      </c>
      <c r="AK94" s="69">
        <v>20.789137</v>
      </c>
      <c r="AL94" s="70">
        <v>0.706654</v>
      </c>
    </row>
    <row r="95" spans="1:38" ht="15" customHeight="1">
      <c r="A95" s="63" t="s">
        <v>212</v>
      </c>
      <c r="B95" s="63" t="s">
        <v>213</v>
      </c>
      <c r="C95" s="64">
        <v>905</v>
      </c>
      <c r="D95" s="64">
        <v>552076</v>
      </c>
      <c r="E95" s="65">
        <v>163.92671000000001</v>
      </c>
      <c r="F95" s="65">
        <v>159.91664</v>
      </c>
      <c r="G95" s="66">
        <v>0.93126819999999999</v>
      </c>
      <c r="H95" s="67" t="s">
        <v>24</v>
      </c>
      <c r="I95" s="68">
        <v>55</v>
      </c>
      <c r="J95" s="68">
        <v>278947</v>
      </c>
      <c r="K95" s="69">
        <v>19.717006999999999</v>
      </c>
      <c r="L95" s="69">
        <v>16.538291000000001</v>
      </c>
      <c r="M95" s="70">
        <v>0.77407219999999999</v>
      </c>
      <c r="N95" s="71" t="s">
        <v>24</v>
      </c>
      <c r="O95" s="64">
        <v>92</v>
      </c>
      <c r="P95" s="64">
        <v>552076</v>
      </c>
      <c r="Q95" s="65">
        <v>16.664372</v>
      </c>
      <c r="R95" s="65">
        <v>16.392130999999999</v>
      </c>
      <c r="S95" s="66">
        <v>1.0179331</v>
      </c>
      <c r="T95" s="67" t="s">
        <v>24</v>
      </c>
      <c r="U95" s="68">
        <v>152</v>
      </c>
      <c r="V95" s="68">
        <v>552076</v>
      </c>
      <c r="W95" s="69">
        <v>27.532440999999999</v>
      </c>
      <c r="X95" s="69">
        <v>27.248684999999998</v>
      </c>
      <c r="Y95" s="70">
        <v>0.8378139</v>
      </c>
      <c r="Z95" s="71" t="s">
        <v>24</v>
      </c>
      <c r="AA95" s="71" t="s">
        <v>24</v>
      </c>
      <c r="AB95" s="64">
        <v>43</v>
      </c>
      <c r="AC95" s="64">
        <v>552076</v>
      </c>
      <c r="AD95" s="65">
        <v>7.7887826999999996</v>
      </c>
      <c r="AE95" s="65">
        <v>7.4100691000000003</v>
      </c>
      <c r="AF95" s="66">
        <v>1.217911</v>
      </c>
      <c r="AG95" s="67"/>
      <c r="AH95" s="68">
        <v>68</v>
      </c>
      <c r="AI95" s="68">
        <v>273129</v>
      </c>
      <c r="AJ95" s="69">
        <v>24.896661000000002</v>
      </c>
      <c r="AK95" s="69">
        <v>29.839390999999999</v>
      </c>
      <c r="AL95" s="70">
        <v>1.0142857000000001</v>
      </c>
    </row>
    <row r="96" spans="1:38" ht="15" customHeight="1">
      <c r="A96" s="63" t="s">
        <v>214</v>
      </c>
      <c r="B96" s="63" t="s">
        <v>215</v>
      </c>
      <c r="C96" s="64">
        <v>1105</v>
      </c>
      <c r="D96" s="64">
        <v>485996</v>
      </c>
      <c r="E96" s="65">
        <v>227.36813000000001</v>
      </c>
      <c r="F96" s="65">
        <v>191.62084999999999</v>
      </c>
      <c r="G96" s="66">
        <v>1.1158964</v>
      </c>
      <c r="H96" s="67" t="s">
        <v>24</v>
      </c>
      <c r="I96" s="68">
        <v>62</v>
      </c>
      <c r="J96" s="68">
        <v>249020</v>
      </c>
      <c r="K96" s="69">
        <v>24.897599</v>
      </c>
      <c r="L96" s="69">
        <v>19.367830999999999</v>
      </c>
      <c r="M96" s="70">
        <v>0.90650839999999999</v>
      </c>
      <c r="N96" s="71" t="s">
        <v>24</v>
      </c>
      <c r="O96" s="64">
        <v>140</v>
      </c>
      <c r="P96" s="64">
        <v>485996</v>
      </c>
      <c r="Q96" s="65">
        <v>28.806820999999999</v>
      </c>
      <c r="R96" s="65">
        <v>24.411883</v>
      </c>
      <c r="S96" s="66">
        <v>1.5159507000000001</v>
      </c>
      <c r="T96" s="67" t="s">
        <v>24</v>
      </c>
      <c r="U96" s="68">
        <v>179</v>
      </c>
      <c r="V96" s="68">
        <v>485996</v>
      </c>
      <c r="W96" s="69">
        <v>36.831578999999998</v>
      </c>
      <c r="X96" s="69">
        <v>31.408415999999999</v>
      </c>
      <c r="Y96" s="70">
        <v>0.96571289999999999</v>
      </c>
      <c r="Z96" s="71" t="s">
        <v>24</v>
      </c>
      <c r="AA96" s="71" t="s">
        <v>24</v>
      </c>
      <c r="AB96" s="64">
        <v>30</v>
      </c>
      <c r="AC96" s="64">
        <v>485996</v>
      </c>
      <c r="AD96" s="65">
        <v>6.1728902999999997</v>
      </c>
      <c r="AE96" s="65">
        <v>5.2736976999999996</v>
      </c>
      <c r="AF96" s="66">
        <v>0.86677930000000003</v>
      </c>
      <c r="AG96" s="67"/>
      <c r="AH96" s="68">
        <v>106</v>
      </c>
      <c r="AI96" s="68">
        <v>236976</v>
      </c>
      <c r="AJ96" s="69">
        <v>44.730268000000002</v>
      </c>
      <c r="AK96" s="69">
        <v>44.770792999999998</v>
      </c>
      <c r="AL96" s="70">
        <v>1.5218265</v>
      </c>
    </row>
    <row r="97" spans="1:38" ht="15" customHeight="1">
      <c r="A97" s="63" t="s">
        <v>216</v>
      </c>
      <c r="B97" s="63" t="s">
        <v>217</v>
      </c>
      <c r="C97" s="64">
        <v>357</v>
      </c>
      <c r="D97" s="64">
        <v>136121</v>
      </c>
      <c r="E97" s="65">
        <v>262.26666</v>
      </c>
      <c r="F97" s="65">
        <v>201.11506</v>
      </c>
      <c r="G97" s="66">
        <v>1.1711856</v>
      </c>
      <c r="H97" s="67" t="s">
        <v>24</v>
      </c>
      <c r="I97" s="68">
        <v>26</v>
      </c>
      <c r="J97" s="68">
        <v>67658</v>
      </c>
      <c r="K97" s="69">
        <v>38.428567000000001</v>
      </c>
      <c r="L97" s="69">
        <v>29.326022999999999</v>
      </c>
      <c r="M97" s="70">
        <v>1.3726</v>
      </c>
      <c r="N97" s="71" t="s">
        <v>24</v>
      </c>
      <c r="O97" s="64">
        <v>37</v>
      </c>
      <c r="P97" s="64">
        <v>136121</v>
      </c>
      <c r="Q97" s="65">
        <v>27.181698999999998</v>
      </c>
      <c r="R97" s="65">
        <v>19.950666999999999</v>
      </c>
      <c r="S97" s="66">
        <v>1.2389140999999999</v>
      </c>
      <c r="T97" s="67" t="s">
        <v>24</v>
      </c>
      <c r="U97" s="68">
        <v>53</v>
      </c>
      <c r="V97" s="68">
        <v>136121</v>
      </c>
      <c r="W97" s="69">
        <v>38.935946999999999</v>
      </c>
      <c r="X97" s="69">
        <v>28.427613999999998</v>
      </c>
      <c r="Y97" s="70">
        <v>0.87406229999999996</v>
      </c>
      <c r="Z97" s="71" t="s">
        <v>24</v>
      </c>
      <c r="AA97" s="71" t="s">
        <v>24</v>
      </c>
      <c r="AB97" s="64" t="s">
        <v>502</v>
      </c>
      <c r="AC97" s="64" t="s">
        <v>502</v>
      </c>
      <c r="AD97" s="65" t="s">
        <v>502</v>
      </c>
      <c r="AE97" s="65" t="s">
        <v>502</v>
      </c>
      <c r="AF97" s="66" t="s">
        <v>502</v>
      </c>
      <c r="AG97" s="67"/>
      <c r="AH97" s="68">
        <v>35</v>
      </c>
      <c r="AI97" s="68">
        <v>68463</v>
      </c>
      <c r="AJ97" s="69">
        <v>51.122503999999999</v>
      </c>
      <c r="AK97" s="69">
        <v>45.79439</v>
      </c>
      <c r="AL97" s="70">
        <v>1.5566201</v>
      </c>
    </row>
    <row r="98" spans="1:38" ht="15" customHeight="1">
      <c r="A98" s="63" t="s">
        <v>218</v>
      </c>
      <c r="B98" s="63" t="s">
        <v>219</v>
      </c>
      <c r="C98" s="64">
        <v>428</v>
      </c>
      <c r="D98" s="64">
        <v>120675</v>
      </c>
      <c r="E98" s="65">
        <v>354.67164000000002</v>
      </c>
      <c r="F98" s="65">
        <v>219.04873000000001</v>
      </c>
      <c r="G98" s="66">
        <v>1.2756216</v>
      </c>
      <c r="H98" s="67" t="s">
        <v>24</v>
      </c>
      <c r="I98" s="68">
        <v>22</v>
      </c>
      <c r="J98" s="68">
        <v>59259</v>
      </c>
      <c r="K98" s="69">
        <v>37.125162000000003</v>
      </c>
      <c r="L98" s="69">
        <v>23.561748999999999</v>
      </c>
      <c r="M98" s="70">
        <v>1.1028039999999999</v>
      </c>
      <c r="N98" s="71" t="s">
        <v>24</v>
      </c>
      <c r="O98" s="64">
        <v>37</v>
      </c>
      <c r="P98" s="64">
        <v>120675</v>
      </c>
      <c r="Q98" s="65">
        <v>30.660865999999999</v>
      </c>
      <c r="R98" s="65">
        <v>19.61224</v>
      </c>
      <c r="S98" s="66">
        <v>1.2178982</v>
      </c>
      <c r="T98" s="67" t="s">
        <v>24</v>
      </c>
      <c r="U98" s="68">
        <v>93</v>
      </c>
      <c r="V98" s="68">
        <v>120675</v>
      </c>
      <c r="W98" s="69">
        <v>77.066501000000002</v>
      </c>
      <c r="X98" s="69">
        <v>45.318556000000001</v>
      </c>
      <c r="Y98" s="70">
        <v>1.3934072</v>
      </c>
      <c r="Z98" s="71" t="s">
        <v>24</v>
      </c>
      <c r="AA98" s="71" t="s">
        <v>24</v>
      </c>
      <c r="AB98" s="64">
        <v>24</v>
      </c>
      <c r="AC98" s="64">
        <v>120675</v>
      </c>
      <c r="AD98" s="65">
        <v>19.888128999999999</v>
      </c>
      <c r="AE98" s="65">
        <v>13.199842</v>
      </c>
      <c r="AF98" s="66">
        <v>2.1695118</v>
      </c>
      <c r="AG98" s="67"/>
      <c r="AH98" s="68">
        <v>38</v>
      </c>
      <c r="AI98" s="68">
        <v>61416</v>
      </c>
      <c r="AJ98" s="69">
        <v>61.873128000000001</v>
      </c>
      <c r="AK98" s="69">
        <v>42.568018000000002</v>
      </c>
      <c r="AL98" s="70">
        <v>1.4469508</v>
      </c>
    </row>
    <row r="99" spans="1:38" ht="15" customHeight="1">
      <c r="A99" s="63" t="s">
        <v>220</v>
      </c>
      <c r="B99" s="63" t="s">
        <v>221</v>
      </c>
      <c r="C99" s="64">
        <v>955</v>
      </c>
      <c r="D99" s="64">
        <v>436884</v>
      </c>
      <c r="E99" s="65">
        <v>218.59349</v>
      </c>
      <c r="F99" s="65">
        <v>173.60986</v>
      </c>
      <c r="G99" s="66">
        <v>1.0110101</v>
      </c>
      <c r="H99" s="67" t="s">
        <v>24</v>
      </c>
      <c r="I99" s="68">
        <v>66</v>
      </c>
      <c r="J99" s="68">
        <v>223774</v>
      </c>
      <c r="K99" s="69">
        <v>29.494043000000001</v>
      </c>
      <c r="L99" s="69">
        <v>22.388023</v>
      </c>
      <c r="M99" s="70">
        <v>1.047868</v>
      </c>
      <c r="N99" s="71" t="s">
        <v>24</v>
      </c>
      <c r="O99" s="64">
        <v>110</v>
      </c>
      <c r="P99" s="64">
        <v>436884</v>
      </c>
      <c r="Q99" s="65">
        <v>25.178308000000001</v>
      </c>
      <c r="R99" s="65">
        <v>20.476101</v>
      </c>
      <c r="S99" s="66">
        <v>1.2715430000000001</v>
      </c>
      <c r="T99" s="67" t="s">
        <v>24</v>
      </c>
      <c r="U99" s="68">
        <v>174</v>
      </c>
      <c r="V99" s="68">
        <v>436884</v>
      </c>
      <c r="W99" s="69">
        <v>39.827506</v>
      </c>
      <c r="X99" s="69">
        <v>32.768315000000001</v>
      </c>
      <c r="Y99" s="70">
        <v>1.0075255999999999</v>
      </c>
      <c r="Z99" s="71" t="s">
        <v>24</v>
      </c>
      <c r="AA99" s="71" t="s">
        <v>24</v>
      </c>
      <c r="AB99" s="64">
        <v>20</v>
      </c>
      <c r="AC99" s="64">
        <v>436884</v>
      </c>
      <c r="AD99" s="65">
        <v>4.5778742000000001</v>
      </c>
      <c r="AE99" s="65">
        <v>3.6669103000000001</v>
      </c>
      <c r="AF99" s="66">
        <v>0.60268940000000004</v>
      </c>
      <c r="AG99" s="67"/>
      <c r="AH99" s="68">
        <v>77</v>
      </c>
      <c r="AI99" s="68">
        <v>213110</v>
      </c>
      <c r="AJ99" s="69">
        <v>36.131574999999998</v>
      </c>
      <c r="AK99" s="69">
        <v>32.971854</v>
      </c>
      <c r="AL99" s="70">
        <v>1.1207628000000001</v>
      </c>
    </row>
    <row r="100" spans="1:38" ht="15" customHeight="1">
      <c r="A100" s="63" t="s">
        <v>222</v>
      </c>
      <c r="B100" s="63" t="s">
        <v>223</v>
      </c>
      <c r="C100" s="64">
        <v>568</v>
      </c>
      <c r="D100" s="64">
        <v>220133</v>
      </c>
      <c r="E100" s="65">
        <v>258.02582999999998</v>
      </c>
      <c r="F100" s="65">
        <v>184.87746999999999</v>
      </c>
      <c r="G100" s="66">
        <v>1.0766266</v>
      </c>
      <c r="H100" s="67" t="s">
        <v>24</v>
      </c>
      <c r="I100" s="68">
        <v>41</v>
      </c>
      <c r="J100" s="68">
        <v>109563</v>
      </c>
      <c r="K100" s="69">
        <v>37.421391999999997</v>
      </c>
      <c r="L100" s="69">
        <v>25.036411999999999</v>
      </c>
      <c r="M100" s="70">
        <v>1.1718253999999999</v>
      </c>
      <c r="N100" s="71" t="s">
        <v>24</v>
      </c>
      <c r="O100" s="64">
        <v>59</v>
      </c>
      <c r="P100" s="64">
        <v>220133</v>
      </c>
      <c r="Q100" s="65">
        <v>26.801978999999999</v>
      </c>
      <c r="R100" s="65">
        <v>19.107793999999998</v>
      </c>
      <c r="S100" s="66">
        <v>1.1865726999999999</v>
      </c>
      <c r="T100" s="67" t="s">
        <v>24</v>
      </c>
      <c r="U100" s="68">
        <v>110</v>
      </c>
      <c r="V100" s="68">
        <v>220133</v>
      </c>
      <c r="W100" s="69">
        <v>49.969791000000001</v>
      </c>
      <c r="X100" s="69">
        <v>35.566538999999999</v>
      </c>
      <c r="Y100" s="70">
        <v>1.0935625</v>
      </c>
      <c r="Z100" s="71" t="s">
        <v>24</v>
      </c>
      <c r="AA100" s="71" t="s">
        <v>24</v>
      </c>
      <c r="AB100" s="64" t="s">
        <v>502</v>
      </c>
      <c r="AC100" s="64" t="s">
        <v>502</v>
      </c>
      <c r="AD100" s="65" t="s">
        <v>502</v>
      </c>
      <c r="AE100" s="65" t="s">
        <v>502</v>
      </c>
      <c r="AF100" s="66" t="s">
        <v>502</v>
      </c>
      <c r="AG100" s="67"/>
      <c r="AH100" s="68">
        <v>42</v>
      </c>
      <c r="AI100" s="68">
        <v>110570</v>
      </c>
      <c r="AJ100" s="69">
        <v>37.984986999999997</v>
      </c>
      <c r="AK100" s="69">
        <v>31.417245999999999</v>
      </c>
      <c r="AL100" s="70">
        <v>1.0679194000000001</v>
      </c>
    </row>
    <row r="101" spans="1:38" ht="15" customHeight="1">
      <c r="A101" s="63" t="s">
        <v>224</v>
      </c>
      <c r="B101" s="63" t="s">
        <v>225</v>
      </c>
      <c r="C101" s="64">
        <v>167</v>
      </c>
      <c r="D101" s="64">
        <v>56634</v>
      </c>
      <c r="E101" s="65">
        <v>294.87587000000002</v>
      </c>
      <c r="F101" s="65">
        <v>184.10778999999999</v>
      </c>
      <c r="G101" s="66">
        <v>1.0721444</v>
      </c>
      <c r="H101" s="67" t="s">
        <v>24</v>
      </c>
      <c r="I101" s="68" t="s">
        <v>502</v>
      </c>
      <c r="J101" s="68" t="s">
        <v>502</v>
      </c>
      <c r="K101" s="69" t="s">
        <v>502</v>
      </c>
      <c r="L101" s="69" t="s">
        <v>502</v>
      </c>
      <c r="M101" s="70" t="s">
        <v>502</v>
      </c>
      <c r="N101" s="71" t="s">
        <v>24</v>
      </c>
      <c r="O101" s="64" t="s">
        <v>502</v>
      </c>
      <c r="P101" s="64" t="s">
        <v>502</v>
      </c>
      <c r="Q101" s="65" t="s">
        <v>502</v>
      </c>
      <c r="R101" s="65" t="s">
        <v>502</v>
      </c>
      <c r="S101" s="66" t="s">
        <v>502</v>
      </c>
      <c r="T101" s="67" t="s">
        <v>24</v>
      </c>
      <c r="U101" s="68">
        <v>33</v>
      </c>
      <c r="V101" s="68">
        <v>56634</v>
      </c>
      <c r="W101" s="69">
        <v>58.268884</v>
      </c>
      <c r="X101" s="69">
        <v>36.219095000000003</v>
      </c>
      <c r="Y101" s="70">
        <v>1.1136265999999999</v>
      </c>
      <c r="Z101" s="71" t="s">
        <v>24</v>
      </c>
      <c r="AA101" s="71" t="s">
        <v>24</v>
      </c>
      <c r="AB101" s="64" t="s">
        <v>502</v>
      </c>
      <c r="AC101" s="64" t="s">
        <v>502</v>
      </c>
      <c r="AD101" s="65" t="s">
        <v>502</v>
      </c>
      <c r="AE101" s="65" t="s">
        <v>502</v>
      </c>
      <c r="AF101" s="66" t="s">
        <v>502</v>
      </c>
      <c r="AG101" s="67"/>
      <c r="AH101" s="68" t="s">
        <v>502</v>
      </c>
      <c r="AI101" s="68" t="s">
        <v>502</v>
      </c>
      <c r="AJ101" s="69" t="s">
        <v>502</v>
      </c>
      <c r="AK101" s="69" t="s">
        <v>502</v>
      </c>
      <c r="AL101" s="70" t="s">
        <v>502</v>
      </c>
    </row>
    <row r="102" spans="1:38" ht="15" customHeight="1">
      <c r="A102" s="63" t="s">
        <v>226</v>
      </c>
      <c r="B102" s="63" t="s">
        <v>227</v>
      </c>
      <c r="C102" s="64">
        <v>129</v>
      </c>
      <c r="D102" s="64">
        <v>84139</v>
      </c>
      <c r="E102" s="65">
        <v>153.31772000000001</v>
      </c>
      <c r="F102" s="65">
        <v>163.24983</v>
      </c>
      <c r="G102" s="66">
        <v>0.95067889999999999</v>
      </c>
      <c r="H102" s="67" t="s">
        <v>24</v>
      </c>
      <c r="I102" s="68" t="s">
        <v>502</v>
      </c>
      <c r="J102" s="68" t="s">
        <v>502</v>
      </c>
      <c r="K102" s="69" t="s">
        <v>502</v>
      </c>
      <c r="L102" s="69" t="s">
        <v>502</v>
      </c>
      <c r="M102" s="70" t="s">
        <v>502</v>
      </c>
      <c r="N102" s="71" t="s">
        <v>24</v>
      </c>
      <c r="O102" s="64" t="s">
        <v>502</v>
      </c>
      <c r="P102" s="64" t="s">
        <v>502</v>
      </c>
      <c r="Q102" s="65" t="s">
        <v>502</v>
      </c>
      <c r="R102" s="65" t="s">
        <v>502</v>
      </c>
      <c r="S102" s="66" t="s">
        <v>502</v>
      </c>
      <c r="T102" s="67" t="s">
        <v>24</v>
      </c>
      <c r="U102" s="68">
        <v>23</v>
      </c>
      <c r="V102" s="68">
        <v>84139</v>
      </c>
      <c r="W102" s="69">
        <v>27.335718</v>
      </c>
      <c r="X102" s="69">
        <v>29.438556999999999</v>
      </c>
      <c r="Y102" s="70">
        <v>0.90514570000000005</v>
      </c>
      <c r="Z102" s="71" t="s">
        <v>24</v>
      </c>
      <c r="AA102" s="71" t="s">
        <v>24</v>
      </c>
      <c r="AB102" s="64" t="s">
        <v>502</v>
      </c>
      <c r="AC102" s="64" t="s">
        <v>502</v>
      </c>
      <c r="AD102" s="65" t="s">
        <v>502</v>
      </c>
      <c r="AE102" s="65" t="s">
        <v>502</v>
      </c>
      <c r="AF102" s="66" t="s">
        <v>502</v>
      </c>
      <c r="AG102" s="67"/>
      <c r="AH102" s="68" t="s">
        <v>502</v>
      </c>
      <c r="AI102" s="68" t="s">
        <v>502</v>
      </c>
      <c r="AJ102" s="69" t="s">
        <v>502</v>
      </c>
      <c r="AK102" s="69" t="s">
        <v>502</v>
      </c>
      <c r="AL102" s="70" t="s">
        <v>502</v>
      </c>
    </row>
    <row r="103" spans="1:38" ht="15" customHeight="1">
      <c r="A103" s="63" t="s">
        <v>228</v>
      </c>
      <c r="B103" s="63" t="s">
        <v>229</v>
      </c>
      <c r="C103" s="64">
        <v>2144</v>
      </c>
      <c r="D103" s="64">
        <v>886741</v>
      </c>
      <c r="E103" s="65">
        <v>241.78424000000001</v>
      </c>
      <c r="F103" s="65">
        <v>189.05824999999999</v>
      </c>
      <c r="G103" s="66">
        <v>1.1009732000000001</v>
      </c>
      <c r="H103" s="67" t="s">
        <v>24</v>
      </c>
      <c r="I103" s="68">
        <v>149</v>
      </c>
      <c r="J103" s="68">
        <v>448902</v>
      </c>
      <c r="K103" s="69">
        <v>33.192100000000003</v>
      </c>
      <c r="L103" s="69">
        <v>25.200890999999999</v>
      </c>
      <c r="M103" s="70">
        <v>1.1795237999999999</v>
      </c>
      <c r="N103" s="71" t="s">
        <v>24</v>
      </c>
      <c r="O103" s="64">
        <v>212</v>
      </c>
      <c r="P103" s="64">
        <v>886741</v>
      </c>
      <c r="Q103" s="65">
        <v>23.907769999999999</v>
      </c>
      <c r="R103" s="65">
        <v>18.804887000000001</v>
      </c>
      <c r="S103" s="66">
        <v>1.1677625</v>
      </c>
      <c r="T103" s="67" t="s">
        <v>24</v>
      </c>
      <c r="U103" s="68">
        <v>390</v>
      </c>
      <c r="V103" s="68">
        <v>886741</v>
      </c>
      <c r="W103" s="69">
        <v>43.981274999999997</v>
      </c>
      <c r="X103" s="69">
        <v>35.169294999999998</v>
      </c>
      <c r="Y103" s="70">
        <v>1.0813484</v>
      </c>
      <c r="Z103" s="71" t="s">
        <v>24</v>
      </c>
      <c r="AA103" s="71" t="s">
        <v>24</v>
      </c>
      <c r="AB103" s="64">
        <v>55</v>
      </c>
      <c r="AC103" s="64">
        <v>886741</v>
      </c>
      <c r="AD103" s="65">
        <v>6.2024875000000002</v>
      </c>
      <c r="AE103" s="65">
        <v>4.9164598000000002</v>
      </c>
      <c r="AF103" s="66">
        <v>0.808064</v>
      </c>
      <c r="AG103" s="67"/>
      <c r="AH103" s="68">
        <v>161</v>
      </c>
      <c r="AI103" s="68">
        <v>437839</v>
      </c>
      <c r="AJ103" s="69">
        <v>36.771507</v>
      </c>
      <c r="AK103" s="69">
        <v>31.671692</v>
      </c>
      <c r="AL103" s="70">
        <v>1.0765684</v>
      </c>
    </row>
    <row r="104" spans="1:38" ht="15" customHeight="1">
      <c r="A104" s="63" t="s">
        <v>230</v>
      </c>
      <c r="B104" s="63" t="s">
        <v>231</v>
      </c>
      <c r="C104" s="64">
        <v>740</v>
      </c>
      <c r="D104" s="64">
        <v>310311</v>
      </c>
      <c r="E104" s="65">
        <v>238.47044</v>
      </c>
      <c r="F104" s="65">
        <v>161.45586</v>
      </c>
      <c r="G104" s="66">
        <v>0.94023179999999995</v>
      </c>
      <c r="H104" s="67" t="s">
        <v>24</v>
      </c>
      <c r="I104" s="68">
        <v>39</v>
      </c>
      <c r="J104" s="68">
        <v>157629</v>
      </c>
      <c r="K104" s="69">
        <v>24.74164</v>
      </c>
      <c r="L104" s="69">
        <v>16.628653</v>
      </c>
      <c r="M104" s="70">
        <v>0.77830149999999998</v>
      </c>
      <c r="N104" s="71" t="s">
        <v>24</v>
      </c>
      <c r="O104" s="64">
        <v>64</v>
      </c>
      <c r="P104" s="64">
        <v>310311</v>
      </c>
      <c r="Q104" s="65">
        <v>20.624469999999999</v>
      </c>
      <c r="R104" s="65">
        <v>13.999503000000001</v>
      </c>
      <c r="S104" s="66">
        <v>0.8693535</v>
      </c>
      <c r="T104" s="67" t="s">
        <v>24</v>
      </c>
      <c r="U104" s="68">
        <v>125</v>
      </c>
      <c r="V104" s="68">
        <v>310311</v>
      </c>
      <c r="W104" s="69">
        <v>40.282169000000003</v>
      </c>
      <c r="X104" s="69">
        <v>26.998049999999999</v>
      </c>
      <c r="Y104" s="70">
        <v>0.83010759999999995</v>
      </c>
      <c r="Z104" s="71" t="s">
        <v>24</v>
      </c>
      <c r="AA104" s="71" t="s">
        <v>24</v>
      </c>
      <c r="AB104" s="64">
        <v>32</v>
      </c>
      <c r="AC104" s="64">
        <v>310311</v>
      </c>
      <c r="AD104" s="65">
        <v>10.312234999999999</v>
      </c>
      <c r="AE104" s="65">
        <v>7.5003279000000003</v>
      </c>
      <c r="AF104" s="66">
        <v>1.2327458</v>
      </c>
      <c r="AG104" s="67"/>
      <c r="AH104" s="68">
        <v>79</v>
      </c>
      <c r="AI104" s="68">
        <v>152682</v>
      </c>
      <c r="AJ104" s="69">
        <v>51.741528000000002</v>
      </c>
      <c r="AK104" s="69">
        <v>38.123154999999997</v>
      </c>
      <c r="AL104" s="70">
        <v>1.2958632999999999</v>
      </c>
    </row>
    <row r="105" spans="1:38" ht="15" customHeight="1">
      <c r="A105" s="63" t="s">
        <v>232</v>
      </c>
      <c r="B105" s="63" t="s">
        <v>233</v>
      </c>
      <c r="C105" s="64">
        <v>675</v>
      </c>
      <c r="D105" s="64">
        <v>252660</v>
      </c>
      <c r="E105" s="65">
        <v>267.15744000000001</v>
      </c>
      <c r="F105" s="65">
        <v>187.92395999999999</v>
      </c>
      <c r="G105" s="66">
        <v>1.0943677000000001</v>
      </c>
      <c r="H105" s="67" t="s">
        <v>24</v>
      </c>
      <c r="I105" s="68">
        <v>32</v>
      </c>
      <c r="J105" s="68">
        <v>124266</v>
      </c>
      <c r="K105" s="69">
        <v>25.751211000000001</v>
      </c>
      <c r="L105" s="69">
        <v>16.119036999999999</v>
      </c>
      <c r="M105" s="70">
        <v>0.75444900000000004</v>
      </c>
      <c r="N105" s="71" t="s">
        <v>24</v>
      </c>
      <c r="O105" s="64">
        <v>58</v>
      </c>
      <c r="P105" s="64">
        <v>252660</v>
      </c>
      <c r="Q105" s="65">
        <v>22.955750999999999</v>
      </c>
      <c r="R105" s="65">
        <v>16.401268000000002</v>
      </c>
      <c r="S105" s="66">
        <v>1.0185004</v>
      </c>
      <c r="T105" s="67" t="s">
        <v>24</v>
      </c>
      <c r="U105" s="68">
        <v>109</v>
      </c>
      <c r="V105" s="68">
        <v>252660</v>
      </c>
      <c r="W105" s="69">
        <v>43.140979999999999</v>
      </c>
      <c r="X105" s="69">
        <v>29.811489000000002</v>
      </c>
      <c r="Y105" s="70">
        <v>0.91661219999999999</v>
      </c>
      <c r="Z105" s="71" t="s">
        <v>24</v>
      </c>
      <c r="AA105" s="71" t="s">
        <v>24</v>
      </c>
      <c r="AB105" s="64">
        <v>26</v>
      </c>
      <c r="AC105" s="64">
        <v>252660</v>
      </c>
      <c r="AD105" s="65">
        <v>10.290509</v>
      </c>
      <c r="AE105" s="65">
        <v>6.7430805999999999</v>
      </c>
      <c r="AF105" s="66">
        <v>1.1082855</v>
      </c>
      <c r="AG105" s="67"/>
      <c r="AH105" s="68">
        <v>53</v>
      </c>
      <c r="AI105" s="68">
        <v>128394</v>
      </c>
      <c r="AJ105" s="69">
        <v>41.279187999999998</v>
      </c>
      <c r="AK105" s="69">
        <v>32.959890999999999</v>
      </c>
      <c r="AL105" s="70">
        <v>1.1203562</v>
      </c>
    </row>
    <row r="106" spans="1:38" ht="15" customHeight="1">
      <c r="A106" s="63" t="s">
        <v>234</v>
      </c>
      <c r="B106" s="63" t="s">
        <v>235</v>
      </c>
      <c r="C106" s="64">
        <v>641</v>
      </c>
      <c r="D106" s="64">
        <v>223683</v>
      </c>
      <c r="E106" s="65">
        <v>286.56626</v>
      </c>
      <c r="F106" s="65">
        <v>186.00360000000001</v>
      </c>
      <c r="G106" s="66">
        <v>1.0831846000000001</v>
      </c>
      <c r="H106" s="67" t="s">
        <v>24</v>
      </c>
      <c r="I106" s="68">
        <v>39</v>
      </c>
      <c r="J106" s="68">
        <v>113592</v>
      </c>
      <c r="K106" s="69">
        <v>34.333404000000002</v>
      </c>
      <c r="L106" s="69">
        <v>21.341135000000001</v>
      </c>
      <c r="M106" s="70">
        <v>0.9988686</v>
      </c>
      <c r="N106" s="71" t="s">
        <v>24</v>
      </c>
      <c r="O106" s="64">
        <v>62</v>
      </c>
      <c r="P106" s="64">
        <v>223683</v>
      </c>
      <c r="Q106" s="65">
        <v>27.717797000000001</v>
      </c>
      <c r="R106" s="65">
        <v>17.723195</v>
      </c>
      <c r="S106" s="66">
        <v>1.1005906000000001</v>
      </c>
      <c r="T106" s="67" t="s">
        <v>24</v>
      </c>
      <c r="U106" s="68">
        <v>115</v>
      </c>
      <c r="V106" s="68">
        <v>223683</v>
      </c>
      <c r="W106" s="69">
        <v>51.412042999999997</v>
      </c>
      <c r="X106" s="69">
        <v>33.584102000000001</v>
      </c>
      <c r="Y106" s="70">
        <v>1.0326086000000001</v>
      </c>
      <c r="Z106" s="71" t="s">
        <v>24</v>
      </c>
      <c r="AA106" s="71" t="s">
        <v>24</v>
      </c>
      <c r="AB106" s="64" t="s">
        <v>502</v>
      </c>
      <c r="AC106" s="64" t="s">
        <v>502</v>
      </c>
      <c r="AD106" s="65" t="s">
        <v>502</v>
      </c>
      <c r="AE106" s="65" t="s">
        <v>502</v>
      </c>
      <c r="AF106" s="66" t="s">
        <v>502</v>
      </c>
      <c r="AG106" s="67"/>
      <c r="AH106" s="68">
        <v>58</v>
      </c>
      <c r="AI106" s="68">
        <v>110091</v>
      </c>
      <c r="AJ106" s="69">
        <v>52.683689000000001</v>
      </c>
      <c r="AK106" s="69">
        <v>36.620331</v>
      </c>
      <c r="AL106" s="70">
        <v>1.24478</v>
      </c>
    </row>
    <row r="107" spans="1:38" ht="15" customHeight="1">
      <c r="A107" s="63" t="s">
        <v>236</v>
      </c>
      <c r="B107" s="63" t="s">
        <v>237</v>
      </c>
      <c r="C107" s="64">
        <v>696</v>
      </c>
      <c r="D107" s="64">
        <v>329876</v>
      </c>
      <c r="E107" s="65">
        <v>210.98837</v>
      </c>
      <c r="F107" s="65">
        <v>172.5514</v>
      </c>
      <c r="G107" s="66">
        <v>1.0048462</v>
      </c>
      <c r="H107" s="67" t="s">
        <v>24</v>
      </c>
      <c r="I107" s="68">
        <v>50</v>
      </c>
      <c r="J107" s="68">
        <v>164274</v>
      </c>
      <c r="K107" s="69">
        <v>30.436952999999999</v>
      </c>
      <c r="L107" s="69">
        <v>24.312325000000001</v>
      </c>
      <c r="M107" s="70">
        <v>1.1379345999999999</v>
      </c>
      <c r="N107" s="71" t="s">
        <v>24</v>
      </c>
      <c r="O107" s="64">
        <v>67</v>
      </c>
      <c r="P107" s="64">
        <v>329876</v>
      </c>
      <c r="Q107" s="65">
        <v>20.310662000000001</v>
      </c>
      <c r="R107" s="65">
        <v>16.340539</v>
      </c>
      <c r="S107" s="66">
        <v>1.0147292999999999</v>
      </c>
      <c r="T107" s="67" t="s">
        <v>24</v>
      </c>
      <c r="U107" s="68">
        <v>131</v>
      </c>
      <c r="V107" s="68">
        <v>329876</v>
      </c>
      <c r="W107" s="69">
        <v>39.711891999999999</v>
      </c>
      <c r="X107" s="69">
        <v>32.490563000000002</v>
      </c>
      <c r="Y107" s="70">
        <v>0.99898560000000003</v>
      </c>
      <c r="Z107" s="71" t="s">
        <v>24</v>
      </c>
      <c r="AA107" s="71" t="s">
        <v>24</v>
      </c>
      <c r="AB107" s="64">
        <v>20</v>
      </c>
      <c r="AC107" s="64">
        <v>329876</v>
      </c>
      <c r="AD107" s="65">
        <v>6.0628842000000001</v>
      </c>
      <c r="AE107" s="65">
        <v>4.8102589</v>
      </c>
      <c r="AF107" s="66">
        <v>0.79060900000000001</v>
      </c>
      <c r="AG107" s="67"/>
      <c r="AH107" s="68">
        <v>46</v>
      </c>
      <c r="AI107" s="68">
        <v>165602</v>
      </c>
      <c r="AJ107" s="69">
        <v>27.777442000000001</v>
      </c>
      <c r="AK107" s="69">
        <v>26.450668</v>
      </c>
      <c r="AL107" s="70">
        <v>0.89909790000000001</v>
      </c>
    </row>
    <row r="108" spans="1:38" ht="15" customHeight="1">
      <c r="A108" s="63" t="s">
        <v>238</v>
      </c>
      <c r="B108" s="63" t="s">
        <v>239</v>
      </c>
      <c r="C108" s="64">
        <v>462</v>
      </c>
      <c r="D108" s="64">
        <v>216124</v>
      </c>
      <c r="E108" s="65">
        <v>213.76616999999999</v>
      </c>
      <c r="F108" s="65">
        <v>165.35558</v>
      </c>
      <c r="G108" s="66">
        <v>0.96294170000000001</v>
      </c>
      <c r="H108" s="67" t="s">
        <v>24</v>
      </c>
      <c r="I108" s="68">
        <v>40</v>
      </c>
      <c r="J108" s="68">
        <v>108931</v>
      </c>
      <c r="K108" s="69">
        <v>36.720492999999998</v>
      </c>
      <c r="L108" s="69">
        <v>27.950278000000001</v>
      </c>
      <c r="M108" s="70">
        <v>1.3082085000000001</v>
      </c>
      <c r="N108" s="71" t="s">
        <v>24</v>
      </c>
      <c r="O108" s="64">
        <v>38</v>
      </c>
      <c r="P108" s="64">
        <v>216124</v>
      </c>
      <c r="Q108" s="65">
        <v>17.582498999999999</v>
      </c>
      <c r="R108" s="65">
        <v>13.742564</v>
      </c>
      <c r="S108" s="66">
        <v>0.85339790000000004</v>
      </c>
      <c r="T108" s="67" t="s">
        <v>24</v>
      </c>
      <c r="U108" s="68">
        <v>83</v>
      </c>
      <c r="V108" s="68">
        <v>216124</v>
      </c>
      <c r="W108" s="69">
        <v>38.403879000000003</v>
      </c>
      <c r="X108" s="69">
        <v>29.349212000000001</v>
      </c>
      <c r="Y108" s="70">
        <v>0.9023987</v>
      </c>
      <c r="Z108" s="71" t="s">
        <v>24</v>
      </c>
      <c r="AA108" s="71" t="s">
        <v>24</v>
      </c>
      <c r="AB108" s="64">
        <v>22</v>
      </c>
      <c r="AC108" s="64">
        <v>216124</v>
      </c>
      <c r="AD108" s="65">
        <v>10.179341000000001</v>
      </c>
      <c r="AE108" s="65">
        <v>8.0237013000000008</v>
      </c>
      <c r="AF108" s="66">
        <v>1.3187669</v>
      </c>
      <c r="AG108" s="67"/>
      <c r="AH108" s="68">
        <v>29</v>
      </c>
      <c r="AI108" s="68">
        <v>107193</v>
      </c>
      <c r="AJ108" s="69">
        <v>27.054005</v>
      </c>
      <c r="AK108" s="69">
        <v>24.140649</v>
      </c>
      <c r="AL108" s="70">
        <v>0.82057690000000005</v>
      </c>
    </row>
    <row r="109" spans="1:38" ht="15" customHeight="1">
      <c r="A109" s="63" t="s">
        <v>240</v>
      </c>
      <c r="B109" s="63" t="s">
        <v>241</v>
      </c>
      <c r="C109" s="64">
        <v>754</v>
      </c>
      <c r="D109" s="64">
        <v>214240</v>
      </c>
      <c r="E109" s="65">
        <v>351.94175000000001</v>
      </c>
      <c r="F109" s="65">
        <v>211.92284000000001</v>
      </c>
      <c r="G109" s="66">
        <v>1.2341241999999999</v>
      </c>
      <c r="H109" s="67" t="s">
        <v>24</v>
      </c>
      <c r="I109" s="68">
        <v>41</v>
      </c>
      <c r="J109" s="68">
        <v>107471</v>
      </c>
      <c r="K109" s="69">
        <v>38.149825999999997</v>
      </c>
      <c r="L109" s="69">
        <v>24.718599999999999</v>
      </c>
      <c r="M109" s="70">
        <v>1.1569503000000001</v>
      </c>
      <c r="N109" s="71" t="s">
        <v>24</v>
      </c>
      <c r="O109" s="64">
        <v>81</v>
      </c>
      <c r="P109" s="64">
        <v>214240</v>
      </c>
      <c r="Q109" s="65">
        <v>37.808065999999997</v>
      </c>
      <c r="R109" s="65">
        <v>22.249101</v>
      </c>
      <c r="S109" s="66">
        <v>1.3816444000000001</v>
      </c>
      <c r="T109" s="67" t="s">
        <v>24</v>
      </c>
      <c r="U109" s="68">
        <v>160</v>
      </c>
      <c r="V109" s="68">
        <v>214240</v>
      </c>
      <c r="W109" s="69">
        <v>74.682598999999996</v>
      </c>
      <c r="X109" s="69">
        <v>42.904836000000003</v>
      </c>
      <c r="Y109" s="70">
        <v>1.3191927000000001</v>
      </c>
      <c r="Z109" s="71" t="s">
        <v>24</v>
      </c>
      <c r="AA109" s="71" t="s">
        <v>24</v>
      </c>
      <c r="AB109" s="64">
        <v>28</v>
      </c>
      <c r="AC109" s="64">
        <v>214240</v>
      </c>
      <c r="AD109" s="65">
        <v>13.069455</v>
      </c>
      <c r="AE109" s="65">
        <v>8.9080321999999992</v>
      </c>
      <c r="AF109" s="66">
        <v>1.4641146</v>
      </c>
      <c r="AG109" s="67"/>
      <c r="AH109" s="68">
        <v>68</v>
      </c>
      <c r="AI109" s="68">
        <v>106769</v>
      </c>
      <c r="AJ109" s="69">
        <v>63.688898000000002</v>
      </c>
      <c r="AK109" s="69">
        <v>39.117406000000003</v>
      </c>
      <c r="AL109" s="70">
        <v>1.3296593999999999</v>
      </c>
    </row>
    <row r="110" spans="1:38" ht="15" customHeight="1">
      <c r="A110" s="63" t="s">
        <v>242</v>
      </c>
      <c r="B110" s="63" t="s">
        <v>243</v>
      </c>
      <c r="C110" s="64">
        <v>859</v>
      </c>
      <c r="D110" s="64">
        <v>288059</v>
      </c>
      <c r="E110" s="65">
        <v>298.20280000000002</v>
      </c>
      <c r="F110" s="65">
        <v>184.72424000000001</v>
      </c>
      <c r="G110" s="66">
        <v>1.0757342999999999</v>
      </c>
      <c r="H110" s="67" t="s">
        <v>24</v>
      </c>
      <c r="I110" s="68">
        <v>62</v>
      </c>
      <c r="J110" s="68">
        <v>144786</v>
      </c>
      <c r="K110" s="69">
        <v>42.821820000000002</v>
      </c>
      <c r="L110" s="69">
        <v>25.949286000000001</v>
      </c>
      <c r="M110" s="70">
        <v>1.2145524000000001</v>
      </c>
      <c r="N110" s="71" t="s">
        <v>24</v>
      </c>
      <c r="O110" s="64">
        <v>77</v>
      </c>
      <c r="P110" s="64">
        <v>288059</v>
      </c>
      <c r="Q110" s="65">
        <v>26.730634999999999</v>
      </c>
      <c r="R110" s="65">
        <v>16.574396</v>
      </c>
      <c r="S110" s="66">
        <v>1.0292515</v>
      </c>
      <c r="T110" s="67" t="s">
        <v>24</v>
      </c>
      <c r="U110" s="68">
        <v>171</v>
      </c>
      <c r="V110" s="68">
        <v>288059</v>
      </c>
      <c r="W110" s="69">
        <v>59.362839000000001</v>
      </c>
      <c r="X110" s="69">
        <v>37.353774999999999</v>
      </c>
      <c r="Y110" s="70">
        <v>1.1485145000000001</v>
      </c>
      <c r="Z110" s="71" t="s">
        <v>24</v>
      </c>
      <c r="AA110" s="71" t="s">
        <v>24</v>
      </c>
      <c r="AB110" s="64">
        <v>24</v>
      </c>
      <c r="AC110" s="64">
        <v>288059</v>
      </c>
      <c r="AD110" s="65">
        <v>8.3316265000000005</v>
      </c>
      <c r="AE110" s="65">
        <v>5.1067578999999999</v>
      </c>
      <c r="AF110" s="66">
        <v>0.83934120000000001</v>
      </c>
      <c r="AG110" s="67"/>
      <c r="AH110" s="68">
        <v>72</v>
      </c>
      <c r="AI110" s="68">
        <v>143273</v>
      </c>
      <c r="AJ110" s="69">
        <v>50.253711000000003</v>
      </c>
      <c r="AK110" s="69">
        <v>33.6571</v>
      </c>
      <c r="AL110" s="70">
        <v>1.1440554000000001</v>
      </c>
    </row>
    <row r="111" spans="1:38" ht="15" customHeight="1">
      <c r="A111" s="63" t="s">
        <v>244</v>
      </c>
      <c r="B111" s="63" t="s">
        <v>245</v>
      </c>
      <c r="C111" s="64">
        <v>868</v>
      </c>
      <c r="D111" s="64">
        <v>366033</v>
      </c>
      <c r="E111" s="65">
        <v>237.13709</v>
      </c>
      <c r="F111" s="65">
        <v>194.37817000000001</v>
      </c>
      <c r="G111" s="66">
        <v>1.1319535999999999</v>
      </c>
      <c r="H111" s="67" t="s">
        <v>24</v>
      </c>
      <c r="I111" s="68">
        <v>54</v>
      </c>
      <c r="J111" s="68">
        <v>184771</v>
      </c>
      <c r="K111" s="69">
        <v>29.225365</v>
      </c>
      <c r="L111" s="69">
        <v>23.601519</v>
      </c>
      <c r="M111" s="70">
        <v>1.1046654</v>
      </c>
      <c r="N111" s="71" t="s">
        <v>24</v>
      </c>
      <c r="O111" s="64">
        <v>67</v>
      </c>
      <c r="P111" s="64">
        <v>366033</v>
      </c>
      <c r="Q111" s="65">
        <v>18.304361</v>
      </c>
      <c r="R111" s="65">
        <v>14.814635000000001</v>
      </c>
      <c r="S111" s="66">
        <v>0.91997229999999997</v>
      </c>
      <c r="T111" s="67" t="s">
        <v>24</v>
      </c>
      <c r="U111" s="68">
        <v>180</v>
      </c>
      <c r="V111" s="68">
        <v>366033</v>
      </c>
      <c r="W111" s="69">
        <v>49.175894</v>
      </c>
      <c r="X111" s="69">
        <v>39.978506000000003</v>
      </c>
      <c r="Y111" s="70">
        <v>1.229217</v>
      </c>
      <c r="Z111" s="71" t="s">
        <v>24</v>
      </c>
      <c r="AA111" s="71" t="s">
        <v>24</v>
      </c>
      <c r="AB111" s="64">
        <v>24</v>
      </c>
      <c r="AC111" s="64">
        <v>366033</v>
      </c>
      <c r="AD111" s="65">
        <v>6.5567859000000004</v>
      </c>
      <c r="AE111" s="65">
        <v>5.6136042000000002</v>
      </c>
      <c r="AF111" s="66">
        <v>0.92264599999999997</v>
      </c>
      <c r="AG111" s="67"/>
      <c r="AH111" s="68">
        <v>70</v>
      </c>
      <c r="AI111" s="68">
        <v>181262</v>
      </c>
      <c r="AJ111" s="69">
        <v>38.618133</v>
      </c>
      <c r="AK111" s="69">
        <v>36.657719</v>
      </c>
      <c r="AL111" s="70">
        <v>1.2460509</v>
      </c>
    </row>
    <row r="112" spans="1:38" ht="15" customHeight="1">
      <c r="A112" s="63" t="s">
        <v>246</v>
      </c>
      <c r="B112" s="63" t="s">
        <v>247</v>
      </c>
      <c r="C112" s="64">
        <v>585</v>
      </c>
      <c r="D112" s="64">
        <v>209374</v>
      </c>
      <c r="E112" s="65">
        <v>279.40431999999998</v>
      </c>
      <c r="F112" s="65">
        <v>208.50987000000001</v>
      </c>
      <c r="G112" s="66">
        <v>1.2142489999999999</v>
      </c>
      <c r="H112" s="67" t="s">
        <v>24</v>
      </c>
      <c r="I112" s="68">
        <v>40</v>
      </c>
      <c r="J112" s="68">
        <v>103021</v>
      </c>
      <c r="K112" s="69">
        <v>38.827035000000002</v>
      </c>
      <c r="L112" s="69">
        <v>27.488192999999999</v>
      </c>
      <c r="M112" s="70">
        <v>1.2865807</v>
      </c>
      <c r="N112" s="71" t="s">
        <v>24</v>
      </c>
      <c r="O112" s="64">
        <v>54</v>
      </c>
      <c r="P112" s="64">
        <v>209374</v>
      </c>
      <c r="Q112" s="65">
        <v>25.791167999999999</v>
      </c>
      <c r="R112" s="65">
        <v>18.734504999999999</v>
      </c>
      <c r="S112" s="66">
        <v>1.1633918000000001</v>
      </c>
      <c r="T112" s="67" t="s">
        <v>24</v>
      </c>
      <c r="U112" s="68">
        <v>102</v>
      </c>
      <c r="V112" s="68">
        <v>209374</v>
      </c>
      <c r="W112" s="69">
        <v>48.716650999999999</v>
      </c>
      <c r="X112" s="69">
        <v>36.66404</v>
      </c>
      <c r="Y112" s="70">
        <v>1.1273073</v>
      </c>
      <c r="Z112" s="71" t="s">
        <v>24</v>
      </c>
      <c r="AA112" s="71" t="s">
        <v>24</v>
      </c>
      <c r="AB112" s="64">
        <v>20</v>
      </c>
      <c r="AC112" s="64">
        <v>209374</v>
      </c>
      <c r="AD112" s="65">
        <v>9.5522843999999996</v>
      </c>
      <c r="AE112" s="65">
        <v>7.5027422000000001</v>
      </c>
      <c r="AF112" s="66">
        <v>1.2331426000000001</v>
      </c>
      <c r="AG112" s="67"/>
      <c r="AH112" s="68">
        <v>47</v>
      </c>
      <c r="AI112" s="68">
        <v>106353</v>
      </c>
      <c r="AJ112" s="69">
        <v>44.192453</v>
      </c>
      <c r="AK112" s="69">
        <v>37.481143000000003</v>
      </c>
      <c r="AL112" s="70">
        <v>1.2740403</v>
      </c>
    </row>
    <row r="113" spans="1:38" ht="15" customHeight="1">
      <c r="A113" s="63" t="s">
        <v>248</v>
      </c>
      <c r="B113" s="63" t="s">
        <v>249</v>
      </c>
      <c r="C113" s="64">
        <v>680</v>
      </c>
      <c r="D113" s="64">
        <v>415988</v>
      </c>
      <c r="E113" s="65">
        <v>163.46625</v>
      </c>
      <c r="F113" s="65">
        <v>164.52785</v>
      </c>
      <c r="G113" s="66">
        <v>0.95812140000000001</v>
      </c>
      <c r="H113" s="67" t="s">
        <v>24</v>
      </c>
      <c r="I113" s="68">
        <v>47</v>
      </c>
      <c r="J113" s="68">
        <v>211540</v>
      </c>
      <c r="K113" s="69">
        <v>22.218019999999999</v>
      </c>
      <c r="L113" s="69">
        <v>21.923233</v>
      </c>
      <c r="M113" s="70">
        <v>1.0261136</v>
      </c>
      <c r="N113" s="71" t="s">
        <v>24</v>
      </c>
      <c r="O113" s="64">
        <v>74</v>
      </c>
      <c r="P113" s="64">
        <v>415988</v>
      </c>
      <c r="Q113" s="65">
        <v>17.788975000000001</v>
      </c>
      <c r="R113" s="65">
        <v>18.06194</v>
      </c>
      <c r="S113" s="66">
        <v>1.1216263</v>
      </c>
      <c r="T113" s="67" t="s">
        <v>24</v>
      </c>
      <c r="U113" s="68">
        <v>116</v>
      </c>
      <c r="V113" s="68">
        <v>415988</v>
      </c>
      <c r="W113" s="69">
        <v>27.88542</v>
      </c>
      <c r="X113" s="69">
        <v>28.465730000000001</v>
      </c>
      <c r="Y113" s="70">
        <v>0.87523430000000002</v>
      </c>
      <c r="Z113" s="71" t="s">
        <v>24</v>
      </c>
      <c r="AA113" s="71" t="s">
        <v>24</v>
      </c>
      <c r="AB113" s="64" t="s">
        <v>502</v>
      </c>
      <c r="AC113" s="64" t="s">
        <v>502</v>
      </c>
      <c r="AD113" s="65" t="s">
        <v>502</v>
      </c>
      <c r="AE113" s="65" t="s">
        <v>502</v>
      </c>
      <c r="AF113" s="66" t="s">
        <v>502</v>
      </c>
      <c r="AG113" s="67"/>
      <c r="AH113" s="68">
        <v>40</v>
      </c>
      <c r="AI113" s="68">
        <v>204448</v>
      </c>
      <c r="AJ113" s="69">
        <v>19.564876999999999</v>
      </c>
      <c r="AK113" s="69">
        <v>21.015136999999999</v>
      </c>
      <c r="AL113" s="70">
        <v>0.71433610000000003</v>
      </c>
    </row>
    <row r="114" spans="1:38" ht="15" customHeight="1">
      <c r="A114" s="63" t="s">
        <v>250</v>
      </c>
      <c r="B114" s="63" t="s">
        <v>251</v>
      </c>
      <c r="C114" s="64">
        <v>429</v>
      </c>
      <c r="D114" s="64">
        <v>256015</v>
      </c>
      <c r="E114" s="65">
        <v>167.56831</v>
      </c>
      <c r="F114" s="65">
        <v>158.53193999999999</v>
      </c>
      <c r="G114" s="66">
        <v>0.92320449999999998</v>
      </c>
      <c r="H114" s="67" t="s">
        <v>24</v>
      </c>
      <c r="I114" s="68">
        <v>32</v>
      </c>
      <c r="J114" s="68">
        <v>132429</v>
      </c>
      <c r="K114" s="69">
        <v>24.163892000000001</v>
      </c>
      <c r="L114" s="69">
        <v>22.341759</v>
      </c>
      <c r="M114" s="70">
        <v>1.0457026</v>
      </c>
      <c r="N114" s="71" t="s">
        <v>24</v>
      </c>
      <c r="O114" s="64">
        <v>40</v>
      </c>
      <c r="P114" s="64">
        <v>256015</v>
      </c>
      <c r="Q114" s="65">
        <v>15.624085000000001</v>
      </c>
      <c r="R114" s="65">
        <v>14.109412000000001</v>
      </c>
      <c r="S114" s="66">
        <v>0.87617869999999998</v>
      </c>
      <c r="T114" s="67" t="s">
        <v>24</v>
      </c>
      <c r="U114" s="68">
        <v>85</v>
      </c>
      <c r="V114" s="68">
        <v>256015</v>
      </c>
      <c r="W114" s="69">
        <v>33.201180000000001</v>
      </c>
      <c r="X114" s="69">
        <v>32.497785</v>
      </c>
      <c r="Y114" s="70">
        <v>0.99920770000000003</v>
      </c>
      <c r="Z114" s="71" t="s">
        <v>24</v>
      </c>
      <c r="AA114" s="71" t="s">
        <v>24</v>
      </c>
      <c r="AB114" s="64" t="s">
        <v>502</v>
      </c>
      <c r="AC114" s="64" t="s">
        <v>502</v>
      </c>
      <c r="AD114" s="65" t="s">
        <v>502</v>
      </c>
      <c r="AE114" s="65" t="s">
        <v>502</v>
      </c>
      <c r="AF114" s="66" t="s">
        <v>502</v>
      </c>
      <c r="AG114" s="67"/>
      <c r="AH114" s="68">
        <v>30</v>
      </c>
      <c r="AI114" s="68">
        <v>123586</v>
      </c>
      <c r="AJ114" s="69">
        <v>24.274594</v>
      </c>
      <c r="AK114" s="69">
        <v>25.145273</v>
      </c>
      <c r="AL114" s="70">
        <v>0.85472559999999997</v>
      </c>
    </row>
    <row r="115" spans="1:38" ht="15" customHeight="1">
      <c r="A115" s="63" t="s">
        <v>252</v>
      </c>
      <c r="B115" s="63" t="s">
        <v>253</v>
      </c>
      <c r="C115" s="64">
        <v>555</v>
      </c>
      <c r="D115" s="64">
        <v>318644</v>
      </c>
      <c r="E115" s="65">
        <v>174.17556999999999</v>
      </c>
      <c r="F115" s="65">
        <v>159.26239000000001</v>
      </c>
      <c r="G115" s="66">
        <v>0.92745820000000001</v>
      </c>
      <c r="H115" s="67" t="s">
        <v>24</v>
      </c>
      <c r="I115" s="68">
        <v>29</v>
      </c>
      <c r="J115" s="68">
        <v>163965</v>
      </c>
      <c r="K115" s="69">
        <v>17.686700999999999</v>
      </c>
      <c r="L115" s="69">
        <v>14.534373</v>
      </c>
      <c r="M115" s="70">
        <v>0.68027910000000003</v>
      </c>
      <c r="N115" s="71" t="s">
        <v>24</v>
      </c>
      <c r="O115" s="64">
        <v>63</v>
      </c>
      <c r="P115" s="64">
        <v>318644</v>
      </c>
      <c r="Q115" s="65">
        <v>19.771280999999998</v>
      </c>
      <c r="R115" s="65">
        <v>18.309943000000001</v>
      </c>
      <c r="S115" s="66">
        <v>1.1370271000000001</v>
      </c>
      <c r="T115" s="67" t="s">
        <v>24</v>
      </c>
      <c r="U115" s="68">
        <v>99</v>
      </c>
      <c r="V115" s="68">
        <v>318644</v>
      </c>
      <c r="W115" s="69">
        <v>31.069156</v>
      </c>
      <c r="X115" s="69">
        <v>28.858991</v>
      </c>
      <c r="Y115" s="70">
        <v>0.8873259</v>
      </c>
      <c r="Z115" s="71" t="s">
        <v>24</v>
      </c>
      <c r="AA115" s="71" t="s">
        <v>24</v>
      </c>
      <c r="AB115" s="64" t="s">
        <v>502</v>
      </c>
      <c r="AC115" s="64" t="s">
        <v>502</v>
      </c>
      <c r="AD115" s="65" t="s">
        <v>502</v>
      </c>
      <c r="AE115" s="65" t="s">
        <v>502</v>
      </c>
      <c r="AF115" s="66" t="s">
        <v>502</v>
      </c>
      <c r="AG115" s="67"/>
      <c r="AH115" s="68">
        <v>35</v>
      </c>
      <c r="AI115" s="68">
        <v>154679</v>
      </c>
      <c r="AJ115" s="69">
        <v>22.627506</v>
      </c>
      <c r="AK115" s="69">
        <v>24.329032999999999</v>
      </c>
      <c r="AL115" s="70">
        <v>0.82698039999999995</v>
      </c>
    </row>
    <row r="116" spans="1:38" ht="15" customHeight="1">
      <c r="A116" s="63" t="s">
        <v>254</v>
      </c>
      <c r="B116" s="63" t="s">
        <v>255</v>
      </c>
      <c r="C116" s="64">
        <v>387</v>
      </c>
      <c r="D116" s="64">
        <v>513881</v>
      </c>
      <c r="E116" s="65">
        <v>75.309263999999999</v>
      </c>
      <c r="F116" s="65">
        <v>137.95930999999999</v>
      </c>
      <c r="G116" s="66">
        <v>0.80340060000000002</v>
      </c>
      <c r="H116" s="67" t="s">
        <v>24</v>
      </c>
      <c r="I116" s="68">
        <v>27</v>
      </c>
      <c r="J116" s="68">
        <v>254223</v>
      </c>
      <c r="K116" s="69">
        <v>10.620597</v>
      </c>
      <c r="L116" s="69">
        <v>16.733784</v>
      </c>
      <c r="M116" s="70">
        <v>0.78322219999999998</v>
      </c>
      <c r="N116" s="71" t="s">
        <v>24</v>
      </c>
      <c r="O116" s="64">
        <v>36</v>
      </c>
      <c r="P116" s="64">
        <v>513881</v>
      </c>
      <c r="Q116" s="65">
        <v>7.0055129000000003</v>
      </c>
      <c r="R116" s="65">
        <v>12.319915</v>
      </c>
      <c r="S116" s="66">
        <v>0.76505299999999998</v>
      </c>
      <c r="T116" s="67" t="s">
        <v>24</v>
      </c>
      <c r="U116" s="68">
        <v>57</v>
      </c>
      <c r="V116" s="68">
        <v>513881</v>
      </c>
      <c r="W116" s="69">
        <v>11.092062</v>
      </c>
      <c r="X116" s="69">
        <v>20.529841999999999</v>
      </c>
      <c r="Y116" s="70">
        <v>0.63122990000000001</v>
      </c>
      <c r="Z116" s="71" t="s">
        <v>24</v>
      </c>
      <c r="AA116" s="71" t="s">
        <v>24</v>
      </c>
      <c r="AB116" s="64" t="s">
        <v>502</v>
      </c>
      <c r="AC116" s="64" t="s">
        <v>502</v>
      </c>
      <c r="AD116" s="65" t="s">
        <v>502</v>
      </c>
      <c r="AE116" s="65" t="s">
        <v>502</v>
      </c>
      <c r="AF116" s="66" t="s">
        <v>502</v>
      </c>
      <c r="AG116" s="67"/>
      <c r="AH116" s="68">
        <v>25</v>
      </c>
      <c r="AI116" s="68">
        <v>259658</v>
      </c>
      <c r="AJ116" s="69">
        <v>9.6280491999999995</v>
      </c>
      <c r="AK116" s="69">
        <v>20.668308</v>
      </c>
      <c r="AL116" s="70">
        <v>0.70254680000000003</v>
      </c>
    </row>
    <row r="117" spans="1:38" ht="15" customHeight="1">
      <c r="A117" s="63" t="s">
        <v>256</v>
      </c>
      <c r="B117" s="63" t="s">
        <v>257</v>
      </c>
      <c r="C117" s="64">
        <v>690</v>
      </c>
      <c r="D117" s="64">
        <v>491769</v>
      </c>
      <c r="E117" s="65">
        <v>140.30977999999999</v>
      </c>
      <c r="F117" s="65">
        <v>164.14102</v>
      </c>
      <c r="G117" s="66">
        <v>0.95586870000000002</v>
      </c>
      <c r="H117" s="67" t="s">
        <v>24</v>
      </c>
      <c r="I117" s="68">
        <v>54</v>
      </c>
      <c r="J117" s="68">
        <v>246437</v>
      </c>
      <c r="K117" s="69">
        <v>21.912293999999999</v>
      </c>
      <c r="L117" s="69">
        <v>23.930762000000001</v>
      </c>
      <c r="M117" s="70">
        <v>1.1200756000000001</v>
      </c>
      <c r="N117" s="71" t="s">
        <v>24</v>
      </c>
      <c r="O117" s="64">
        <v>65</v>
      </c>
      <c r="P117" s="64">
        <v>491769</v>
      </c>
      <c r="Q117" s="65">
        <v>13.217587999999999</v>
      </c>
      <c r="R117" s="65">
        <v>15.776044000000001</v>
      </c>
      <c r="S117" s="66">
        <v>0.97967470000000001</v>
      </c>
      <c r="T117" s="67" t="s">
        <v>24</v>
      </c>
      <c r="U117" s="68">
        <v>131</v>
      </c>
      <c r="V117" s="68">
        <v>491769</v>
      </c>
      <c r="W117" s="69">
        <v>26.638522999999999</v>
      </c>
      <c r="X117" s="69">
        <v>30.953147000000001</v>
      </c>
      <c r="Y117" s="70">
        <v>0.95171470000000002</v>
      </c>
      <c r="Z117" s="71" t="s">
        <v>24</v>
      </c>
      <c r="AA117" s="71" t="s">
        <v>24</v>
      </c>
      <c r="AB117" s="64">
        <v>21</v>
      </c>
      <c r="AC117" s="64">
        <v>491769</v>
      </c>
      <c r="AD117" s="65">
        <v>4.2702976000000001</v>
      </c>
      <c r="AE117" s="65">
        <v>4.7991779000000001</v>
      </c>
      <c r="AF117" s="66">
        <v>0.78878769999999998</v>
      </c>
      <c r="AG117" s="67"/>
      <c r="AH117" s="68">
        <v>45</v>
      </c>
      <c r="AI117" s="68">
        <v>245332</v>
      </c>
      <c r="AJ117" s="69">
        <v>18.342490999999999</v>
      </c>
      <c r="AK117" s="69">
        <v>25.227519000000001</v>
      </c>
      <c r="AL117" s="70">
        <v>0.85752119999999998</v>
      </c>
    </row>
    <row r="118" spans="1:38" ht="15" customHeight="1">
      <c r="A118" s="63" t="s">
        <v>258</v>
      </c>
      <c r="B118" s="63" t="s">
        <v>259</v>
      </c>
      <c r="C118" s="64">
        <v>502</v>
      </c>
      <c r="D118" s="64">
        <v>292513</v>
      </c>
      <c r="E118" s="65">
        <v>171.6163</v>
      </c>
      <c r="F118" s="65">
        <v>147.73124999999999</v>
      </c>
      <c r="G118" s="66">
        <v>0.86030709999999999</v>
      </c>
      <c r="H118" s="67" t="s">
        <v>24</v>
      </c>
      <c r="I118" s="68">
        <v>41</v>
      </c>
      <c r="J118" s="68">
        <v>149845</v>
      </c>
      <c r="K118" s="69">
        <v>27.361606999999999</v>
      </c>
      <c r="L118" s="69">
        <v>24.237582</v>
      </c>
      <c r="M118" s="70">
        <v>1.1344363</v>
      </c>
      <c r="N118" s="71" t="s">
        <v>24</v>
      </c>
      <c r="O118" s="64">
        <v>54</v>
      </c>
      <c r="P118" s="64">
        <v>292513</v>
      </c>
      <c r="Q118" s="65">
        <v>18.460718</v>
      </c>
      <c r="R118" s="65">
        <v>15.327802</v>
      </c>
      <c r="S118" s="66">
        <v>0.9518394</v>
      </c>
      <c r="T118" s="67" t="s">
        <v>24</v>
      </c>
      <c r="U118" s="68">
        <v>75</v>
      </c>
      <c r="V118" s="68">
        <v>292513</v>
      </c>
      <c r="W118" s="69">
        <v>25.639886000000001</v>
      </c>
      <c r="X118" s="69">
        <v>21.511006999999999</v>
      </c>
      <c r="Y118" s="70">
        <v>0.66139780000000004</v>
      </c>
      <c r="Z118" s="71" t="s">
        <v>24</v>
      </c>
      <c r="AA118" s="71" t="s">
        <v>24</v>
      </c>
      <c r="AB118" s="64" t="s">
        <v>502</v>
      </c>
      <c r="AC118" s="64" t="s">
        <v>502</v>
      </c>
      <c r="AD118" s="65" t="s">
        <v>502</v>
      </c>
      <c r="AE118" s="65" t="s">
        <v>502</v>
      </c>
      <c r="AF118" s="66" t="s">
        <v>502</v>
      </c>
      <c r="AG118" s="67"/>
      <c r="AH118" s="68">
        <v>27</v>
      </c>
      <c r="AI118" s="68">
        <v>142668</v>
      </c>
      <c r="AJ118" s="69">
        <v>18.925056999999999</v>
      </c>
      <c r="AK118" s="69">
        <v>17.751325000000001</v>
      </c>
      <c r="AL118" s="70">
        <v>0.60339419999999999</v>
      </c>
    </row>
    <row r="119" spans="1:38" ht="15" customHeight="1">
      <c r="A119" s="63" t="s">
        <v>260</v>
      </c>
      <c r="B119" s="63" t="s">
        <v>261</v>
      </c>
      <c r="C119" s="64">
        <v>507</v>
      </c>
      <c r="D119" s="64">
        <v>402897</v>
      </c>
      <c r="E119" s="65">
        <v>125.83861</v>
      </c>
      <c r="F119" s="65">
        <v>152.52887999999999</v>
      </c>
      <c r="G119" s="66">
        <v>0.88824590000000003</v>
      </c>
      <c r="H119" s="67" t="s">
        <v>24</v>
      </c>
      <c r="I119" s="68">
        <v>30</v>
      </c>
      <c r="J119" s="68">
        <v>205190</v>
      </c>
      <c r="K119" s="69">
        <v>14.620596000000001</v>
      </c>
      <c r="L119" s="69">
        <v>16.871760999999999</v>
      </c>
      <c r="M119" s="70">
        <v>0.78968020000000005</v>
      </c>
      <c r="N119" s="71" t="s">
        <v>24</v>
      </c>
      <c r="O119" s="64">
        <v>55</v>
      </c>
      <c r="P119" s="64">
        <v>402897</v>
      </c>
      <c r="Q119" s="65">
        <v>13.651132</v>
      </c>
      <c r="R119" s="65">
        <v>16.646899999999999</v>
      </c>
      <c r="S119" s="66">
        <v>1.0337539</v>
      </c>
      <c r="T119" s="67" t="s">
        <v>24</v>
      </c>
      <c r="U119" s="68">
        <v>114</v>
      </c>
      <c r="V119" s="68">
        <v>402897</v>
      </c>
      <c r="W119" s="69">
        <v>28.295072999999999</v>
      </c>
      <c r="X119" s="69">
        <v>34.558225</v>
      </c>
      <c r="Y119" s="70">
        <v>1.0625598999999999</v>
      </c>
      <c r="Z119" s="71" t="s">
        <v>24</v>
      </c>
      <c r="AA119" s="71" t="s">
        <v>24</v>
      </c>
      <c r="AB119" s="64" t="s">
        <v>502</v>
      </c>
      <c r="AC119" s="64" t="s">
        <v>502</v>
      </c>
      <c r="AD119" s="65" t="s">
        <v>502</v>
      </c>
      <c r="AE119" s="65" t="s">
        <v>502</v>
      </c>
      <c r="AF119" s="66" t="s">
        <v>502</v>
      </c>
      <c r="AG119" s="67"/>
      <c r="AH119" s="68">
        <v>25</v>
      </c>
      <c r="AI119" s="68">
        <v>197707</v>
      </c>
      <c r="AJ119" s="69">
        <v>12.644975000000001</v>
      </c>
      <c r="AK119" s="69">
        <v>17.833715999999999</v>
      </c>
      <c r="AL119" s="70">
        <v>0.60619480000000003</v>
      </c>
    </row>
    <row r="120" spans="1:38" ht="15" customHeight="1">
      <c r="A120" s="63" t="s">
        <v>262</v>
      </c>
      <c r="B120" s="63" t="s">
        <v>263</v>
      </c>
      <c r="C120" s="64">
        <v>1498</v>
      </c>
      <c r="D120" s="64">
        <v>837554</v>
      </c>
      <c r="E120" s="65">
        <v>178.85414</v>
      </c>
      <c r="F120" s="65">
        <v>137.66341</v>
      </c>
      <c r="G120" s="66">
        <v>0.80167739999999998</v>
      </c>
      <c r="H120" s="67" t="s">
        <v>24</v>
      </c>
      <c r="I120" s="68">
        <v>123</v>
      </c>
      <c r="J120" s="68">
        <v>432315</v>
      </c>
      <c r="K120" s="69">
        <v>28.451476</v>
      </c>
      <c r="L120" s="69">
        <v>20.717759999999998</v>
      </c>
      <c r="M120" s="70">
        <v>0.96969159999999999</v>
      </c>
      <c r="N120" s="71" t="s">
        <v>24</v>
      </c>
      <c r="O120" s="64">
        <v>175</v>
      </c>
      <c r="P120" s="64">
        <v>837554</v>
      </c>
      <c r="Q120" s="65">
        <v>20.894175000000001</v>
      </c>
      <c r="R120" s="65">
        <v>15.736547</v>
      </c>
      <c r="S120" s="66">
        <v>0.97722200000000004</v>
      </c>
      <c r="T120" s="67" t="s">
        <v>24</v>
      </c>
      <c r="U120" s="68">
        <v>210</v>
      </c>
      <c r="V120" s="68">
        <v>837554</v>
      </c>
      <c r="W120" s="69">
        <v>25.07301</v>
      </c>
      <c r="X120" s="69">
        <v>19.768184000000002</v>
      </c>
      <c r="Y120" s="70">
        <v>0.60781130000000005</v>
      </c>
      <c r="Z120" s="71" t="s">
        <v>24</v>
      </c>
      <c r="AA120" s="71" t="s">
        <v>24</v>
      </c>
      <c r="AB120" s="64">
        <v>41</v>
      </c>
      <c r="AC120" s="64">
        <v>837554</v>
      </c>
      <c r="AD120" s="65">
        <v>4.8952068000000004</v>
      </c>
      <c r="AE120" s="65">
        <v>4.2037668000000004</v>
      </c>
      <c r="AF120" s="66">
        <v>0.69092659999999995</v>
      </c>
      <c r="AG120" s="67"/>
      <c r="AH120" s="68">
        <v>142</v>
      </c>
      <c r="AI120" s="68">
        <v>405239</v>
      </c>
      <c r="AJ120" s="69">
        <v>35.041049999999998</v>
      </c>
      <c r="AK120" s="69">
        <v>31.304915000000001</v>
      </c>
      <c r="AL120" s="70">
        <v>1.0641011</v>
      </c>
    </row>
    <row r="121" spans="1:38" ht="15" customHeight="1">
      <c r="A121" s="63" t="s">
        <v>264</v>
      </c>
      <c r="B121" s="63" t="s">
        <v>265</v>
      </c>
      <c r="C121" s="64">
        <v>943</v>
      </c>
      <c r="D121" s="64">
        <v>451465</v>
      </c>
      <c r="E121" s="65">
        <v>208.87555</v>
      </c>
      <c r="F121" s="65">
        <v>138.02365</v>
      </c>
      <c r="G121" s="66">
        <v>0.80377520000000002</v>
      </c>
      <c r="H121" s="67" t="s">
        <v>24</v>
      </c>
      <c r="I121" s="68">
        <v>71</v>
      </c>
      <c r="J121" s="68">
        <v>232419</v>
      </c>
      <c r="K121" s="69">
        <v>30.548276999999999</v>
      </c>
      <c r="L121" s="69">
        <v>20.532799000000001</v>
      </c>
      <c r="M121" s="70">
        <v>0.96103450000000001</v>
      </c>
      <c r="N121" s="71" t="s">
        <v>24</v>
      </c>
      <c r="O121" s="64">
        <v>106</v>
      </c>
      <c r="P121" s="64">
        <v>451465</v>
      </c>
      <c r="Q121" s="65">
        <v>23.479118</v>
      </c>
      <c r="R121" s="65">
        <v>15.868131999999999</v>
      </c>
      <c r="S121" s="66">
        <v>0.98539330000000003</v>
      </c>
      <c r="T121" s="67" t="s">
        <v>24</v>
      </c>
      <c r="U121" s="68">
        <v>148</v>
      </c>
      <c r="V121" s="68">
        <v>451465</v>
      </c>
      <c r="W121" s="69">
        <v>32.782164999999999</v>
      </c>
      <c r="X121" s="69">
        <v>21.597731</v>
      </c>
      <c r="Y121" s="70">
        <v>0.66406430000000005</v>
      </c>
      <c r="Z121" s="71" t="s">
        <v>24</v>
      </c>
      <c r="AA121" s="71" t="s">
        <v>24</v>
      </c>
      <c r="AB121" s="64">
        <v>27</v>
      </c>
      <c r="AC121" s="64">
        <v>451465</v>
      </c>
      <c r="AD121" s="65">
        <v>5.9805301000000002</v>
      </c>
      <c r="AE121" s="65">
        <v>4.294759</v>
      </c>
      <c r="AF121" s="66">
        <v>0.70588200000000001</v>
      </c>
      <c r="AG121" s="67"/>
      <c r="AH121" s="68">
        <v>77</v>
      </c>
      <c r="AI121" s="68">
        <v>219046</v>
      </c>
      <c r="AJ121" s="69">
        <v>35.152434</v>
      </c>
      <c r="AK121" s="69">
        <v>25.349792000000001</v>
      </c>
      <c r="AL121" s="70">
        <v>0.86167749999999999</v>
      </c>
    </row>
    <row r="122" spans="1:38" ht="15" customHeight="1">
      <c r="A122" s="63" t="s">
        <v>266</v>
      </c>
      <c r="B122" s="63" t="s">
        <v>267</v>
      </c>
      <c r="C122" s="64">
        <v>1006</v>
      </c>
      <c r="D122" s="64">
        <v>496715</v>
      </c>
      <c r="E122" s="65">
        <v>202.53063</v>
      </c>
      <c r="F122" s="65">
        <v>144.57506000000001</v>
      </c>
      <c r="G122" s="66">
        <v>0.84192710000000004</v>
      </c>
      <c r="H122" s="67" t="s">
        <v>24</v>
      </c>
      <c r="I122" s="68">
        <v>69</v>
      </c>
      <c r="J122" s="68">
        <v>256956</v>
      </c>
      <c r="K122" s="69">
        <v>26.852846</v>
      </c>
      <c r="L122" s="69">
        <v>19.732021</v>
      </c>
      <c r="M122" s="70">
        <v>0.92355419999999999</v>
      </c>
      <c r="N122" s="71" t="s">
        <v>24</v>
      </c>
      <c r="O122" s="64">
        <v>124</v>
      </c>
      <c r="P122" s="64">
        <v>496715</v>
      </c>
      <c r="Q122" s="65">
        <v>24.964013999999999</v>
      </c>
      <c r="R122" s="65">
        <v>18.335118999999999</v>
      </c>
      <c r="S122" s="66">
        <v>1.1385904</v>
      </c>
      <c r="T122" s="67" t="s">
        <v>24</v>
      </c>
      <c r="U122" s="68">
        <v>136</v>
      </c>
      <c r="V122" s="68">
        <v>496715</v>
      </c>
      <c r="W122" s="69">
        <v>27.379885999999999</v>
      </c>
      <c r="X122" s="69">
        <v>20.028717</v>
      </c>
      <c r="Y122" s="70">
        <v>0.61582190000000003</v>
      </c>
      <c r="Z122" s="71" t="s">
        <v>24</v>
      </c>
      <c r="AA122" s="71" t="s">
        <v>24</v>
      </c>
      <c r="AB122" s="64">
        <v>25</v>
      </c>
      <c r="AC122" s="64">
        <v>496715</v>
      </c>
      <c r="AD122" s="65">
        <v>5.0330672999999999</v>
      </c>
      <c r="AE122" s="65">
        <v>3.8334988000000001</v>
      </c>
      <c r="AF122" s="66">
        <v>0.63006969999999995</v>
      </c>
      <c r="AG122" s="67"/>
      <c r="AH122" s="68">
        <v>82</v>
      </c>
      <c r="AI122" s="68">
        <v>239759</v>
      </c>
      <c r="AJ122" s="69">
        <v>34.201009999999997</v>
      </c>
      <c r="AK122" s="69">
        <v>24.7331</v>
      </c>
      <c r="AL122" s="70">
        <v>0.8407152</v>
      </c>
    </row>
    <row r="123" spans="1:38" ht="15" customHeight="1">
      <c r="A123" s="63" t="s">
        <v>268</v>
      </c>
      <c r="B123" s="63" t="s">
        <v>269</v>
      </c>
      <c r="C123" s="64">
        <v>1130</v>
      </c>
      <c r="D123" s="64">
        <v>481850</v>
      </c>
      <c r="E123" s="65">
        <v>234.51282</v>
      </c>
      <c r="F123" s="65">
        <v>152.81035</v>
      </c>
      <c r="G123" s="66">
        <v>0.88988500000000004</v>
      </c>
      <c r="H123" s="67" t="s">
        <v>24</v>
      </c>
      <c r="I123" s="68">
        <v>74</v>
      </c>
      <c r="J123" s="68">
        <v>250839</v>
      </c>
      <c r="K123" s="69">
        <v>29.500995</v>
      </c>
      <c r="L123" s="69">
        <v>18.391062999999999</v>
      </c>
      <c r="M123" s="70">
        <v>0.86079090000000003</v>
      </c>
      <c r="N123" s="71" t="s">
        <v>24</v>
      </c>
      <c r="O123" s="64">
        <v>107</v>
      </c>
      <c r="P123" s="64">
        <v>481850</v>
      </c>
      <c r="Q123" s="65">
        <v>22.206081000000001</v>
      </c>
      <c r="R123" s="65">
        <v>14.769352</v>
      </c>
      <c r="S123" s="66">
        <v>0.91716030000000004</v>
      </c>
      <c r="T123" s="67" t="s">
        <v>24</v>
      </c>
      <c r="U123" s="68">
        <v>166</v>
      </c>
      <c r="V123" s="68">
        <v>481850</v>
      </c>
      <c r="W123" s="69">
        <v>34.450555000000001</v>
      </c>
      <c r="X123" s="69">
        <v>23.299598</v>
      </c>
      <c r="Y123" s="70">
        <v>0.71639149999999996</v>
      </c>
      <c r="Z123" s="71" t="s">
        <v>24</v>
      </c>
      <c r="AA123" s="71" t="s">
        <v>24</v>
      </c>
      <c r="AB123" s="64">
        <v>45</v>
      </c>
      <c r="AC123" s="64">
        <v>481850</v>
      </c>
      <c r="AD123" s="65">
        <v>9.3390059000000001</v>
      </c>
      <c r="AE123" s="65">
        <v>6.4652839000000002</v>
      </c>
      <c r="AF123" s="66">
        <v>1.0626271</v>
      </c>
      <c r="AG123" s="67"/>
      <c r="AH123" s="68">
        <v>104</v>
      </c>
      <c r="AI123" s="68">
        <v>231011</v>
      </c>
      <c r="AJ123" s="69">
        <v>45.019500999999998</v>
      </c>
      <c r="AK123" s="69">
        <v>32.282783000000002</v>
      </c>
      <c r="AL123" s="70">
        <v>1.0973402999999999</v>
      </c>
    </row>
    <row r="124" spans="1:38" ht="15" customHeight="1">
      <c r="A124" s="63" t="s">
        <v>270</v>
      </c>
      <c r="B124" s="63" t="s">
        <v>271</v>
      </c>
      <c r="C124" s="64">
        <v>1442</v>
      </c>
      <c r="D124" s="64">
        <v>727229</v>
      </c>
      <c r="E124" s="65">
        <v>198.28692000000001</v>
      </c>
      <c r="F124" s="65">
        <v>155.03219999999999</v>
      </c>
      <c r="G124" s="66">
        <v>0.90282390000000001</v>
      </c>
      <c r="H124" s="67" t="s">
        <v>24</v>
      </c>
      <c r="I124" s="68">
        <v>112</v>
      </c>
      <c r="J124" s="68">
        <v>371203</v>
      </c>
      <c r="K124" s="69">
        <v>30.172170000000001</v>
      </c>
      <c r="L124" s="69">
        <v>23.411261</v>
      </c>
      <c r="M124" s="70">
        <v>1.0957604999999999</v>
      </c>
      <c r="N124" s="71" t="s">
        <v>24</v>
      </c>
      <c r="O124" s="64">
        <v>123</v>
      </c>
      <c r="P124" s="64">
        <v>727229</v>
      </c>
      <c r="Q124" s="65">
        <v>16.913516999999999</v>
      </c>
      <c r="R124" s="65">
        <v>12.682638000000001</v>
      </c>
      <c r="S124" s="66">
        <v>0.78757770000000005</v>
      </c>
      <c r="T124" s="67" t="s">
        <v>24</v>
      </c>
      <c r="U124" s="68">
        <v>229</v>
      </c>
      <c r="V124" s="68">
        <v>727229</v>
      </c>
      <c r="W124" s="69">
        <v>31.489393</v>
      </c>
      <c r="X124" s="69">
        <v>25.742318999999998</v>
      </c>
      <c r="Y124" s="70">
        <v>0.79149769999999997</v>
      </c>
      <c r="Z124" s="71" t="s">
        <v>24</v>
      </c>
      <c r="AA124" s="71" t="s">
        <v>24</v>
      </c>
      <c r="AB124" s="64">
        <v>46</v>
      </c>
      <c r="AC124" s="64">
        <v>727229</v>
      </c>
      <c r="AD124" s="65">
        <v>6.3253803</v>
      </c>
      <c r="AE124" s="65">
        <v>5.2331257000000004</v>
      </c>
      <c r="AF124" s="66">
        <v>0.86011090000000001</v>
      </c>
      <c r="AG124" s="67"/>
      <c r="AH124" s="68">
        <v>95</v>
      </c>
      <c r="AI124" s="68">
        <v>356026</v>
      </c>
      <c r="AJ124" s="69">
        <v>26.683444000000001</v>
      </c>
      <c r="AK124" s="69">
        <v>23.201526999999999</v>
      </c>
      <c r="AL124" s="70">
        <v>0.78865470000000004</v>
      </c>
    </row>
    <row r="125" spans="1:38" ht="15" customHeight="1">
      <c r="A125" s="63" t="s">
        <v>272</v>
      </c>
      <c r="B125" s="63" t="s">
        <v>273</v>
      </c>
      <c r="C125" s="64">
        <v>1186</v>
      </c>
      <c r="D125" s="64">
        <v>568015</v>
      </c>
      <c r="E125" s="65">
        <v>208.79730000000001</v>
      </c>
      <c r="F125" s="65">
        <v>159.16308000000001</v>
      </c>
      <c r="G125" s="66">
        <v>0.92687989999999998</v>
      </c>
      <c r="H125" s="67" t="s">
        <v>24</v>
      </c>
      <c r="I125" s="68">
        <v>100</v>
      </c>
      <c r="J125" s="68">
        <v>291599</v>
      </c>
      <c r="K125" s="69">
        <v>34.293669999999999</v>
      </c>
      <c r="L125" s="69">
        <v>26.212387</v>
      </c>
      <c r="M125" s="70">
        <v>1.2268667</v>
      </c>
      <c r="N125" s="71" t="s">
        <v>24</v>
      </c>
      <c r="O125" s="64">
        <v>131</v>
      </c>
      <c r="P125" s="64">
        <v>568015</v>
      </c>
      <c r="Q125" s="65">
        <v>23.062771000000001</v>
      </c>
      <c r="R125" s="65">
        <v>17.547681000000001</v>
      </c>
      <c r="S125" s="66">
        <v>1.0896914</v>
      </c>
      <c r="T125" s="67" t="s">
        <v>24</v>
      </c>
      <c r="U125" s="68">
        <v>199</v>
      </c>
      <c r="V125" s="68">
        <v>568015</v>
      </c>
      <c r="W125" s="69">
        <v>35.034286000000002</v>
      </c>
      <c r="X125" s="69">
        <v>27.814207</v>
      </c>
      <c r="Y125" s="70">
        <v>0.85520189999999996</v>
      </c>
      <c r="Z125" s="71" t="s">
        <v>24</v>
      </c>
      <c r="AA125" s="71" t="s">
        <v>24</v>
      </c>
      <c r="AB125" s="64">
        <v>45</v>
      </c>
      <c r="AC125" s="64">
        <v>568015</v>
      </c>
      <c r="AD125" s="65">
        <v>7.922326</v>
      </c>
      <c r="AE125" s="65">
        <v>6.5217494</v>
      </c>
      <c r="AF125" s="66">
        <v>1.0719076999999999</v>
      </c>
      <c r="AG125" s="67"/>
      <c r="AH125" s="68">
        <v>78</v>
      </c>
      <c r="AI125" s="68">
        <v>276416</v>
      </c>
      <c r="AJ125" s="69">
        <v>28.218337999999999</v>
      </c>
      <c r="AK125" s="69">
        <v>22.850076000000001</v>
      </c>
      <c r="AL125" s="70">
        <v>0.77670839999999997</v>
      </c>
    </row>
    <row r="126" spans="1:38" ht="15" customHeight="1">
      <c r="A126" s="63" t="s">
        <v>274</v>
      </c>
      <c r="B126" s="63" t="s">
        <v>275</v>
      </c>
      <c r="C126" s="64">
        <v>358</v>
      </c>
      <c r="D126" s="64">
        <v>207551</v>
      </c>
      <c r="E126" s="65">
        <v>172.48773</v>
      </c>
      <c r="F126" s="65">
        <v>144.30440999999999</v>
      </c>
      <c r="G126" s="66">
        <v>0.84035099999999996</v>
      </c>
      <c r="H126" s="67" t="s">
        <v>24</v>
      </c>
      <c r="I126" s="68">
        <v>28</v>
      </c>
      <c r="J126" s="68">
        <v>107445</v>
      </c>
      <c r="K126" s="69">
        <v>26.059844999999999</v>
      </c>
      <c r="L126" s="69">
        <v>18.548886</v>
      </c>
      <c r="M126" s="70">
        <v>0.86817770000000005</v>
      </c>
      <c r="N126" s="71" t="s">
        <v>24</v>
      </c>
      <c r="O126" s="64">
        <v>49</v>
      </c>
      <c r="P126" s="64">
        <v>207551</v>
      </c>
      <c r="Q126" s="65">
        <v>23.608654999999999</v>
      </c>
      <c r="R126" s="65">
        <v>20.194213999999999</v>
      </c>
      <c r="S126" s="66">
        <v>1.2540382000000001</v>
      </c>
      <c r="T126" s="67" t="s">
        <v>24</v>
      </c>
      <c r="U126" s="68">
        <v>46</v>
      </c>
      <c r="V126" s="68">
        <v>207551</v>
      </c>
      <c r="W126" s="69">
        <v>22.163226999999999</v>
      </c>
      <c r="X126" s="69">
        <v>18.909863999999999</v>
      </c>
      <c r="Y126" s="70">
        <v>0.58142059999999995</v>
      </c>
      <c r="Z126" s="71" t="s">
        <v>24</v>
      </c>
      <c r="AA126" s="71" t="s">
        <v>24</v>
      </c>
      <c r="AB126" s="64" t="s">
        <v>502</v>
      </c>
      <c r="AC126" s="64" t="s">
        <v>502</v>
      </c>
      <c r="AD126" s="65" t="s">
        <v>502</v>
      </c>
      <c r="AE126" s="65" t="s">
        <v>502</v>
      </c>
      <c r="AF126" s="66" t="s">
        <v>502</v>
      </c>
      <c r="AG126" s="67"/>
      <c r="AH126" s="68">
        <v>30</v>
      </c>
      <c r="AI126" s="68">
        <v>100106</v>
      </c>
      <c r="AJ126" s="69">
        <v>29.968233999999999</v>
      </c>
      <c r="AK126" s="69">
        <v>28.755396999999999</v>
      </c>
      <c r="AL126" s="70">
        <v>0.97743910000000001</v>
      </c>
    </row>
    <row r="127" spans="1:38" ht="15" customHeight="1">
      <c r="A127" s="63" t="s">
        <v>276</v>
      </c>
      <c r="B127" s="63" t="s">
        <v>277</v>
      </c>
      <c r="C127" s="64">
        <v>1284</v>
      </c>
      <c r="D127" s="64">
        <v>615993</v>
      </c>
      <c r="E127" s="65">
        <v>208.44392999999999</v>
      </c>
      <c r="F127" s="65">
        <v>162.24524</v>
      </c>
      <c r="G127" s="66">
        <v>0.94482869999999997</v>
      </c>
      <c r="H127" s="67" t="s">
        <v>24</v>
      </c>
      <c r="I127" s="68">
        <v>98</v>
      </c>
      <c r="J127" s="68">
        <v>315552</v>
      </c>
      <c r="K127" s="69">
        <v>31.056688000000001</v>
      </c>
      <c r="L127" s="69">
        <v>24.19049</v>
      </c>
      <c r="M127" s="70">
        <v>1.1322322</v>
      </c>
      <c r="N127" s="71" t="s">
        <v>24</v>
      </c>
      <c r="O127" s="64">
        <v>129</v>
      </c>
      <c r="P127" s="64">
        <v>615993</v>
      </c>
      <c r="Q127" s="65">
        <v>20.941796</v>
      </c>
      <c r="R127" s="65">
        <v>15.976787</v>
      </c>
      <c r="S127" s="66">
        <v>0.99214060000000004</v>
      </c>
      <c r="T127" s="67" t="s">
        <v>24</v>
      </c>
      <c r="U127" s="68">
        <v>175</v>
      </c>
      <c r="V127" s="68">
        <v>615993</v>
      </c>
      <c r="W127" s="69">
        <v>28.409414000000002</v>
      </c>
      <c r="X127" s="69">
        <v>22.913463</v>
      </c>
      <c r="Y127" s="70">
        <v>0.70451900000000001</v>
      </c>
      <c r="Z127" s="71" t="s">
        <v>24</v>
      </c>
      <c r="AA127" s="71" t="s">
        <v>24</v>
      </c>
      <c r="AB127" s="64">
        <v>51</v>
      </c>
      <c r="AC127" s="64">
        <v>615993</v>
      </c>
      <c r="AD127" s="65">
        <v>8.2793148999999993</v>
      </c>
      <c r="AE127" s="65">
        <v>6.6092345000000003</v>
      </c>
      <c r="AF127" s="66">
        <v>1.0862867</v>
      </c>
      <c r="AG127" s="67"/>
      <c r="AH127" s="68">
        <v>88</v>
      </c>
      <c r="AI127" s="68">
        <v>300441</v>
      </c>
      <c r="AJ127" s="69">
        <v>29.290277</v>
      </c>
      <c r="AK127" s="69">
        <v>25.313728999999999</v>
      </c>
      <c r="AL127" s="70">
        <v>0.86045159999999998</v>
      </c>
    </row>
    <row r="128" spans="1:38" ht="15" customHeight="1">
      <c r="A128" s="63" t="s">
        <v>278</v>
      </c>
      <c r="B128" s="63" t="s">
        <v>279</v>
      </c>
      <c r="C128" s="64">
        <v>995</v>
      </c>
      <c r="D128" s="64">
        <v>460324</v>
      </c>
      <c r="E128" s="65">
        <v>216.15209999999999</v>
      </c>
      <c r="F128" s="65">
        <v>172.12315000000001</v>
      </c>
      <c r="G128" s="66">
        <v>1.0023523000000001</v>
      </c>
      <c r="H128" s="67" t="s">
        <v>24</v>
      </c>
      <c r="I128" s="68">
        <v>52</v>
      </c>
      <c r="J128" s="68">
        <v>233463</v>
      </c>
      <c r="K128" s="69">
        <v>22.273337000000001</v>
      </c>
      <c r="L128" s="69">
        <v>17.323352</v>
      </c>
      <c r="M128" s="70">
        <v>0.8108168</v>
      </c>
      <c r="N128" s="71" t="s">
        <v>24</v>
      </c>
      <c r="O128" s="64">
        <v>106</v>
      </c>
      <c r="P128" s="64">
        <v>460324</v>
      </c>
      <c r="Q128" s="65">
        <v>23.027259000000001</v>
      </c>
      <c r="R128" s="65">
        <v>18.002271</v>
      </c>
      <c r="S128" s="66">
        <v>1.1179209000000001</v>
      </c>
      <c r="T128" s="67" t="s">
        <v>24</v>
      </c>
      <c r="U128" s="68">
        <v>189</v>
      </c>
      <c r="V128" s="68">
        <v>460324</v>
      </c>
      <c r="W128" s="69">
        <v>41.058036999999999</v>
      </c>
      <c r="X128" s="69">
        <v>32.649672000000002</v>
      </c>
      <c r="Y128" s="70">
        <v>1.0038777000000001</v>
      </c>
      <c r="Z128" s="71" t="s">
        <v>24</v>
      </c>
      <c r="AA128" s="71" t="s">
        <v>24</v>
      </c>
      <c r="AB128" s="64">
        <v>20</v>
      </c>
      <c r="AC128" s="64">
        <v>460324</v>
      </c>
      <c r="AD128" s="65">
        <v>4.3447658999999996</v>
      </c>
      <c r="AE128" s="65">
        <v>3.6282510000000001</v>
      </c>
      <c r="AF128" s="66">
        <v>0.59633539999999996</v>
      </c>
      <c r="AG128" s="67"/>
      <c r="AH128" s="68">
        <v>61</v>
      </c>
      <c r="AI128" s="68">
        <v>226861</v>
      </c>
      <c r="AJ128" s="69">
        <v>26.888712000000002</v>
      </c>
      <c r="AK128" s="69">
        <v>22.643339999999998</v>
      </c>
      <c r="AL128" s="70">
        <v>0.76968110000000001</v>
      </c>
    </row>
    <row r="129" spans="1:38" ht="15" customHeight="1">
      <c r="A129" s="63" t="s">
        <v>280</v>
      </c>
      <c r="B129" s="63" t="s">
        <v>281</v>
      </c>
      <c r="C129" s="64">
        <v>387</v>
      </c>
      <c r="D129" s="64">
        <v>332173</v>
      </c>
      <c r="E129" s="65">
        <v>116.50556</v>
      </c>
      <c r="F129" s="65">
        <v>144.01662999999999</v>
      </c>
      <c r="G129" s="66">
        <v>0.83867510000000001</v>
      </c>
      <c r="H129" s="67" t="s">
        <v>24</v>
      </c>
      <c r="I129" s="68">
        <v>30</v>
      </c>
      <c r="J129" s="68">
        <v>166206</v>
      </c>
      <c r="K129" s="69">
        <v>18.049890000000001</v>
      </c>
      <c r="L129" s="69">
        <v>18.234870000000001</v>
      </c>
      <c r="M129" s="70">
        <v>0.85348029999999997</v>
      </c>
      <c r="N129" s="71" t="s">
        <v>24</v>
      </c>
      <c r="O129" s="64">
        <v>28</v>
      </c>
      <c r="P129" s="64">
        <v>332173</v>
      </c>
      <c r="Q129" s="65">
        <v>8.4293425000000006</v>
      </c>
      <c r="R129" s="65">
        <v>9.6100203000000004</v>
      </c>
      <c r="S129" s="66">
        <v>0.59677150000000001</v>
      </c>
      <c r="T129" s="67" t="s">
        <v>24</v>
      </c>
      <c r="U129" s="68">
        <v>66</v>
      </c>
      <c r="V129" s="68">
        <v>332173</v>
      </c>
      <c r="W129" s="69">
        <v>19.869164999999999</v>
      </c>
      <c r="X129" s="69">
        <v>24.556197999999998</v>
      </c>
      <c r="Y129" s="70">
        <v>0.75502809999999998</v>
      </c>
      <c r="Z129" s="71" t="s">
        <v>24</v>
      </c>
      <c r="AA129" s="71" t="s">
        <v>24</v>
      </c>
      <c r="AB129" s="64" t="s">
        <v>502</v>
      </c>
      <c r="AC129" s="64" t="s">
        <v>502</v>
      </c>
      <c r="AD129" s="65" t="s">
        <v>502</v>
      </c>
      <c r="AE129" s="65" t="s">
        <v>502</v>
      </c>
      <c r="AF129" s="66" t="s">
        <v>502</v>
      </c>
      <c r="AG129" s="67"/>
      <c r="AH129" s="68">
        <v>21</v>
      </c>
      <c r="AI129" s="68">
        <v>165967</v>
      </c>
      <c r="AJ129" s="69">
        <v>12.653117999999999</v>
      </c>
      <c r="AK129" s="69">
        <v>23.250353</v>
      </c>
      <c r="AL129" s="70">
        <v>0.79031439999999997</v>
      </c>
    </row>
    <row r="130" spans="1:38" ht="15" customHeight="1">
      <c r="A130" s="63" t="s">
        <v>282</v>
      </c>
      <c r="B130" s="63" t="s">
        <v>283</v>
      </c>
      <c r="C130" s="64">
        <v>1264</v>
      </c>
      <c r="D130" s="64">
        <v>869907</v>
      </c>
      <c r="E130" s="65">
        <v>145.30288999999999</v>
      </c>
      <c r="F130" s="65">
        <v>174.48849999999999</v>
      </c>
      <c r="G130" s="66">
        <v>1.0161268000000001</v>
      </c>
      <c r="H130" s="67" t="s">
        <v>24</v>
      </c>
      <c r="I130" s="68">
        <v>79</v>
      </c>
      <c r="J130" s="68">
        <v>435949</v>
      </c>
      <c r="K130" s="69">
        <v>18.121386000000001</v>
      </c>
      <c r="L130" s="69">
        <v>19.690897</v>
      </c>
      <c r="M130" s="70">
        <v>0.92162940000000004</v>
      </c>
      <c r="N130" s="71" t="s">
        <v>24</v>
      </c>
      <c r="O130" s="64">
        <v>142</v>
      </c>
      <c r="P130" s="64">
        <v>869907</v>
      </c>
      <c r="Q130" s="65">
        <v>16.323584</v>
      </c>
      <c r="R130" s="65">
        <v>19.584603999999999</v>
      </c>
      <c r="S130" s="66">
        <v>1.2161820999999999</v>
      </c>
      <c r="T130" s="67" t="s">
        <v>24</v>
      </c>
      <c r="U130" s="68">
        <v>239</v>
      </c>
      <c r="V130" s="68">
        <v>869907</v>
      </c>
      <c r="W130" s="69">
        <v>27.474201000000001</v>
      </c>
      <c r="X130" s="69">
        <v>33.464438999999999</v>
      </c>
      <c r="Y130" s="70">
        <v>1.0289292999999999</v>
      </c>
      <c r="Z130" s="71" t="s">
        <v>24</v>
      </c>
      <c r="AA130" s="71" t="s">
        <v>24</v>
      </c>
      <c r="AB130" s="64">
        <v>40</v>
      </c>
      <c r="AC130" s="64">
        <v>869907</v>
      </c>
      <c r="AD130" s="65">
        <v>4.5981927000000002</v>
      </c>
      <c r="AE130" s="65">
        <v>5.1516709000000001</v>
      </c>
      <c r="AF130" s="66">
        <v>0.84672309999999995</v>
      </c>
      <c r="AG130" s="67"/>
      <c r="AH130" s="68">
        <v>56</v>
      </c>
      <c r="AI130" s="68">
        <v>433958</v>
      </c>
      <c r="AJ130" s="69">
        <v>12.904475</v>
      </c>
      <c r="AK130" s="69">
        <v>20.137671000000001</v>
      </c>
      <c r="AL130" s="70">
        <v>0.6845097</v>
      </c>
    </row>
    <row r="131" spans="1:38" ht="15" customHeight="1">
      <c r="A131" s="63" t="s">
        <v>284</v>
      </c>
      <c r="B131" s="63" t="s">
        <v>285</v>
      </c>
      <c r="C131" s="64">
        <v>647</v>
      </c>
      <c r="D131" s="64">
        <v>287018</v>
      </c>
      <c r="E131" s="65">
        <v>225.42140000000001</v>
      </c>
      <c r="F131" s="65">
        <v>156.30667</v>
      </c>
      <c r="G131" s="66">
        <v>0.91024570000000005</v>
      </c>
      <c r="H131" s="67" t="s">
        <v>24</v>
      </c>
      <c r="I131" s="68">
        <v>40</v>
      </c>
      <c r="J131" s="68">
        <v>146525</v>
      </c>
      <c r="K131" s="69">
        <v>27.299095999999999</v>
      </c>
      <c r="L131" s="69">
        <v>19.412590000000002</v>
      </c>
      <c r="M131" s="70">
        <v>0.9086033</v>
      </c>
      <c r="N131" s="71" t="s">
        <v>24</v>
      </c>
      <c r="O131" s="64">
        <v>73</v>
      </c>
      <c r="P131" s="64">
        <v>287018</v>
      </c>
      <c r="Q131" s="65">
        <v>25.433945000000001</v>
      </c>
      <c r="R131" s="65">
        <v>16.797232999999999</v>
      </c>
      <c r="S131" s="66">
        <v>1.0430893999999999</v>
      </c>
      <c r="T131" s="67" t="s">
        <v>24</v>
      </c>
      <c r="U131" s="68">
        <v>105</v>
      </c>
      <c r="V131" s="68">
        <v>287018</v>
      </c>
      <c r="W131" s="69">
        <v>36.583070999999997</v>
      </c>
      <c r="X131" s="69">
        <v>25.240787000000001</v>
      </c>
      <c r="Y131" s="70">
        <v>0.77607709999999996</v>
      </c>
      <c r="Z131" s="71" t="s">
        <v>24</v>
      </c>
      <c r="AA131" s="71" t="s">
        <v>24</v>
      </c>
      <c r="AB131" s="64" t="s">
        <v>502</v>
      </c>
      <c r="AC131" s="64" t="s">
        <v>502</v>
      </c>
      <c r="AD131" s="65" t="s">
        <v>502</v>
      </c>
      <c r="AE131" s="65" t="s">
        <v>502</v>
      </c>
      <c r="AF131" s="66" t="s">
        <v>502</v>
      </c>
      <c r="AG131" s="67"/>
      <c r="AH131" s="68">
        <v>41</v>
      </c>
      <c r="AI131" s="68">
        <v>140493</v>
      </c>
      <c r="AJ131" s="69">
        <v>29.182949000000001</v>
      </c>
      <c r="AK131" s="69">
        <v>21.718693999999999</v>
      </c>
      <c r="AL131" s="70">
        <v>0.73825099999999999</v>
      </c>
    </row>
    <row r="132" spans="1:38" ht="15" customHeight="1">
      <c r="A132" s="63" t="s">
        <v>286</v>
      </c>
      <c r="B132" s="63" t="s">
        <v>287</v>
      </c>
      <c r="C132" s="64">
        <v>212</v>
      </c>
      <c r="D132" s="64">
        <v>136992</v>
      </c>
      <c r="E132" s="65">
        <v>154.75355999999999</v>
      </c>
      <c r="F132" s="65">
        <v>167.8486</v>
      </c>
      <c r="G132" s="66">
        <v>0.97745970000000004</v>
      </c>
      <c r="H132" s="67" t="s">
        <v>24</v>
      </c>
      <c r="I132" s="68" t="s">
        <v>502</v>
      </c>
      <c r="J132" s="68" t="s">
        <v>502</v>
      </c>
      <c r="K132" s="69" t="s">
        <v>502</v>
      </c>
      <c r="L132" s="69" t="s">
        <v>502</v>
      </c>
      <c r="M132" s="70" t="s">
        <v>502</v>
      </c>
      <c r="N132" s="71" t="s">
        <v>24</v>
      </c>
      <c r="O132" s="64" t="s">
        <v>502</v>
      </c>
      <c r="P132" s="64" t="s">
        <v>502</v>
      </c>
      <c r="Q132" s="65" t="s">
        <v>502</v>
      </c>
      <c r="R132" s="65" t="s">
        <v>502</v>
      </c>
      <c r="S132" s="66" t="s">
        <v>502</v>
      </c>
      <c r="T132" s="67" t="s">
        <v>24</v>
      </c>
      <c r="U132" s="68">
        <v>37</v>
      </c>
      <c r="V132" s="68">
        <v>136992</v>
      </c>
      <c r="W132" s="69">
        <v>27.008876000000001</v>
      </c>
      <c r="X132" s="69">
        <v>30.649875000000002</v>
      </c>
      <c r="Y132" s="70">
        <v>0.94239010000000001</v>
      </c>
      <c r="Z132" s="71" t="s">
        <v>24</v>
      </c>
      <c r="AA132" s="71" t="s">
        <v>24</v>
      </c>
      <c r="AB132" s="64" t="s">
        <v>502</v>
      </c>
      <c r="AC132" s="64" t="s">
        <v>502</v>
      </c>
      <c r="AD132" s="65" t="s">
        <v>502</v>
      </c>
      <c r="AE132" s="65" t="s">
        <v>502</v>
      </c>
      <c r="AF132" s="66" t="s">
        <v>502</v>
      </c>
      <c r="AG132" s="67"/>
      <c r="AH132" s="68">
        <v>25</v>
      </c>
      <c r="AI132" s="68">
        <v>68234</v>
      </c>
      <c r="AJ132" s="69">
        <v>36.638626000000002</v>
      </c>
      <c r="AK132" s="69">
        <v>48.306874000000001</v>
      </c>
      <c r="AL132" s="70">
        <v>1.6420231999999999</v>
      </c>
    </row>
    <row r="133" spans="1:38" ht="15" customHeight="1">
      <c r="A133" s="63" t="s">
        <v>288</v>
      </c>
      <c r="B133" s="63" t="s">
        <v>289</v>
      </c>
      <c r="C133" s="64">
        <v>889</v>
      </c>
      <c r="D133" s="64">
        <v>353472</v>
      </c>
      <c r="E133" s="65">
        <v>251.50506999999999</v>
      </c>
      <c r="F133" s="65">
        <v>173.50507999999999</v>
      </c>
      <c r="G133" s="66">
        <v>1.0103998999999999</v>
      </c>
      <c r="H133" s="67" t="s">
        <v>24</v>
      </c>
      <c r="I133" s="68">
        <v>57</v>
      </c>
      <c r="J133" s="68">
        <v>178490</v>
      </c>
      <c r="K133" s="69">
        <v>31.934562</v>
      </c>
      <c r="L133" s="69">
        <v>22.823744999999999</v>
      </c>
      <c r="M133" s="70">
        <v>1.0682619</v>
      </c>
      <c r="N133" s="71" t="s">
        <v>24</v>
      </c>
      <c r="O133" s="64">
        <v>97</v>
      </c>
      <c r="P133" s="64">
        <v>353472</v>
      </c>
      <c r="Q133" s="65">
        <v>27.442060000000001</v>
      </c>
      <c r="R133" s="65">
        <v>19.317163000000001</v>
      </c>
      <c r="S133" s="66">
        <v>1.1995743000000001</v>
      </c>
      <c r="T133" s="67" t="s">
        <v>24</v>
      </c>
      <c r="U133" s="68">
        <v>153</v>
      </c>
      <c r="V133" s="68">
        <v>353472</v>
      </c>
      <c r="W133" s="69">
        <v>43.2849</v>
      </c>
      <c r="X133" s="69">
        <v>31.93993</v>
      </c>
      <c r="Y133" s="70">
        <v>0.98205529999999996</v>
      </c>
      <c r="Z133" s="71" t="s">
        <v>24</v>
      </c>
      <c r="AA133" s="71" t="s">
        <v>24</v>
      </c>
      <c r="AB133" s="64">
        <v>21</v>
      </c>
      <c r="AC133" s="64">
        <v>353472</v>
      </c>
      <c r="AD133" s="65">
        <v>5.9410645999999998</v>
      </c>
      <c r="AE133" s="65">
        <v>4.1176839000000003</v>
      </c>
      <c r="AF133" s="66">
        <v>0.67677810000000005</v>
      </c>
      <c r="AG133" s="67"/>
      <c r="AH133" s="68">
        <v>72</v>
      </c>
      <c r="AI133" s="68">
        <v>174982</v>
      </c>
      <c r="AJ133" s="69">
        <v>41.147089000000001</v>
      </c>
      <c r="AK133" s="69">
        <v>27.392389000000001</v>
      </c>
      <c r="AL133" s="70">
        <v>0.93110839999999995</v>
      </c>
    </row>
    <row r="134" spans="1:38" ht="15" customHeight="1">
      <c r="A134" s="63" t="s">
        <v>290</v>
      </c>
      <c r="B134" s="63" t="s">
        <v>291</v>
      </c>
      <c r="C134" s="64">
        <v>290</v>
      </c>
      <c r="D134" s="64">
        <v>189308</v>
      </c>
      <c r="E134" s="65">
        <v>153.18951000000001</v>
      </c>
      <c r="F134" s="65">
        <v>174.70836</v>
      </c>
      <c r="G134" s="66">
        <v>1.0174072000000001</v>
      </c>
      <c r="H134" s="67" t="s">
        <v>24</v>
      </c>
      <c r="I134" s="68">
        <v>23</v>
      </c>
      <c r="J134" s="68">
        <v>95837</v>
      </c>
      <c r="K134" s="69">
        <v>23.999082000000001</v>
      </c>
      <c r="L134" s="69">
        <v>23.956914000000001</v>
      </c>
      <c r="M134" s="70">
        <v>1.1212997</v>
      </c>
      <c r="N134" s="71" t="s">
        <v>24</v>
      </c>
      <c r="O134" s="64">
        <v>26</v>
      </c>
      <c r="P134" s="64">
        <v>189308</v>
      </c>
      <c r="Q134" s="65">
        <v>13.734232</v>
      </c>
      <c r="R134" s="65">
        <v>14.869918</v>
      </c>
      <c r="S134" s="66">
        <v>0.92340529999999998</v>
      </c>
      <c r="T134" s="67" t="s">
        <v>24</v>
      </c>
      <c r="U134" s="68">
        <v>55</v>
      </c>
      <c r="V134" s="68">
        <v>189308</v>
      </c>
      <c r="W134" s="69">
        <v>29.053183000000001</v>
      </c>
      <c r="X134" s="69">
        <v>33.544311</v>
      </c>
      <c r="Y134" s="70">
        <v>1.0313851000000001</v>
      </c>
      <c r="Z134" s="71" t="s">
        <v>24</v>
      </c>
      <c r="AA134" s="71" t="s">
        <v>24</v>
      </c>
      <c r="AB134" s="64" t="s">
        <v>502</v>
      </c>
      <c r="AC134" s="64" t="s">
        <v>502</v>
      </c>
      <c r="AD134" s="65" t="s">
        <v>502</v>
      </c>
      <c r="AE134" s="65" t="s">
        <v>502</v>
      </c>
      <c r="AF134" s="66" t="s">
        <v>502</v>
      </c>
      <c r="AG134" s="67"/>
      <c r="AH134" s="68">
        <v>20</v>
      </c>
      <c r="AI134" s="68">
        <v>93471</v>
      </c>
      <c r="AJ134" s="69">
        <v>21.397010999999999</v>
      </c>
      <c r="AK134" s="69">
        <v>32.838982999999999</v>
      </c>
      <c r="AL134" s="70">
        <v>1.1162464000000001</v>
      </c>
    </row>
    <row r="135" spans="1:38" ht="15" customHeight="1">
      <c r="A135" s="63" t="s">
        <v>292</v>
      </c>
      <c r="B135" s="63" t="s">
        <v>293</v>
      </c>
      <c r="C135" s="64">
        <v>858</v>
      </c>
      <c r="D135" s="64">
        <v>692775</v>
      </c>
      <c r="E135" s="65">
        <v>123.84972999999999</v>
      </c>
      <c r="F135" s="65">
        <v>176.96806000000001</v>
      </c>
      <c r="G135" s="66">
        <v>1.0305664999999999</v>
      </c>
      <c r="H135" s="67" t="s">
        <v>24</v>
      </c>
      <c r="I135" s="68">
        <v>65</v>
      </c>
      <c r="J135" s="68">
        <v>346538</v>
      </c>
      <c r="K135" s="69">
        <v>18.756962000000001</v>
      </c>
      <c r="L135" s="69">
        <v>23.048414999999999</v>
      </c>
      <c r="M135" s="70">
        <v>1.0787774999999999</v>
      </c>
      <c r="N135" s="71" t="s">
        <v>24</v>
      </c>
      <c r="O135" s="64">
        <v>81</v>
      </c>
      <c r="P135" s="64">
        <v>692775</v>
      </c>
      <c r="Q135" s="65">
        <v>11.692107999999999</v>
      </c>
      <c r="R135" s="65">
        <v>17.623087999999999</v>
      </c>
      <c r="S135" s="66">
        <v>1.0943741</v>
      </c>
      <c r="T135" s="67" t="s">
        <v>24</v>
      </c>
      <c r="U135" s="68">
        <v>195</v>
      </c>
      <c r="V135" s="68">
        <v>692775</v>
      </c>
      <c r="W135" s="69">
        <v>28.147666999999998</v>
      </c>
      <c r="X135" s="69">
        <v>40.004899000000002</v>
      </c>
      <c r="Y135" s="70">
        <v>1.2300285</v>
      </c>
      <c r="Z135" s="71" t="s">
        <v>24</v>
      </c>
      <c r="AA135" s="71" t="s">
        <v>24</v>
      </c>
      <c r="AB135" s="64" t="s">
        <v>502</v>
      </c>
      <c r="AC135" s="64" t="s">
        <v>502</v>
      </c>
      <c r="AD135" s="65" t="s">
        <v>502</v>
      </c>
      <c r="AE135" s="65" t="s">
        <v>502</v>
      </c>
      <c r="AF135" s="66" t="s">
        <v>502</v>
      </c>
      <c r="AG135" s="67"/>
      <c r="AH135" s="68">
        <v>45</v>
      </c>
      <c r="AI135" s="68">
        <v>346237</v>
      </c>
      <c r="AJ135" s="69">
        <v>12.996878000000001</v>
      </c>
      <c r="AK135" s="69">
        <v>24.103686</v>
      </c>
      <c r="AL135" s="70">
        <v>0.81932050000000001</v>
      </c>
    </row>
    <row r="136" spans="1:38" ht="15" customHeight="1">
      <c r="A136" s="63" t="s">
        <v>294</v>
      </c>
      <c r="B136" s="63" t="s">
        <v>295</v>
      </c>
      <c r="C136" s="64">
        <v>1324</v>
      </c>
      <c r="D136" s="64">
        <v>773085</v>
      </c>
      <c r="E136" s="65">
        <v>171.26188999999999</v>
      </c>
      <c r="F136" s="65">
        <v>163.58304000000001</v>
      </c>
      <c r="G136" s="66">
        <v>0.95261929999999995</v>
      </c>
      <c r="H136" s="67" t="s">
        <v>24</v>
      </c>
      <c r="I136" s="68">
        <v>90</v>
      </c>
      <c r="J136" s="68">
        <v>391218</v>
      </c>
      <c r="K136" s="69">
        <v>23.005075999999999</v>
      </c>
      <c r="L136" s="69">
        <v>20.313161999999998</v>
      </c>
      <c r="M136" s="70">
        <v>0.9507544</v>
      </c>
      <c r="N136" s="71" t="s">
        <v>24</v>
      </c>
      <c r="O136" s="64">
        <v>103</v>
      </c>
      <c r="P136" s="64">
        <v>773085</v>
      </c>
      <c r="Q136" s="65">
        <v>13.323244000000001</v>
      </c>
      <c r="R136" s="65">
        <v>12.506444</v>
      </c>
      <c r="S136" s="66">
        <v>0.7766362</v>
      </c>
      <c r="T136" s="67" t="s">
        <v>24</v>
      </c>
      <c r="U136" s="68">
        <v>244</v>
      </c>
      <c r="V136" s="68">
        <v>773085</v>
      </c>
      <c r="W136" s="69">
        <v>31.561858999999998</v>
      </c>
      <c r="X136" s="69">
        <v>30.20675</v>
      </c>
      <c r="Y136" s="70">
        <v>0.92876530000000002</v>
      </c>
      <c r="Z136" s="71" t="s">
        <v>24</v>
      </c>
      <c r="AA136" s="71" t="s">
        <v>24</v>
      </c>
      <c r="AB136" s="64">
        <v>33</v>
      </c>
      <c r="AC136" s="64">
        <v>773085</v>
      </c>
      <c r="AD136" s="65">
        <v>4.2686121000000004</v>
      </c>
      <c r="AE136" s="65">
        <v>3.9985993999999998</v>
      </c>
      <c r="AF136" s="66">
        <v>0.6572055</v>
      </c>
      <c r="AG136" s="67"/>
      <c r="AH136" s="68">
        <v>94</v>
      </c>
      <c r="AI136" s="68">
        <v>381867</v>
      </c>
      <c r="AJ136" s="69">
        <v>24.6159</v>
      </c>
      <c r="AK136" s="69">
        <v>30.855730000000001</v>
      </c>
      <c r="AL136" s="70">
        <v>1.0488325999999999</v>
      </c>
    </row>
    <row r="137" spans="1:38" ht="15" customHeight="1">
      <c r="A137" s="63" t="s">
        <v>296</v>
      </c>
      <c r="B137" s="63" t="s">
        <v>297</v>
      </c>
      <c r="C137" s="64">
        <v>204</v>
      </c>
      <c r="D137" s="64">
        <v>133181</v>
      </c>
      <c r="E137" s="65">
        <v>153.17500000000001</v>
      </c>
      <c r="F137" s="65">
        <v>136.71728999999999</v>
      </c>
      <c r="G137" s="66">
        <v>0.79616770000000003</v>
      </c>
      <c r="H137" s="67" t="s">
        <v>24</v>
      </c>
      <c r="I137" s="68" t="s">
        <v>502</v>
      </c>
      <c r="J137" s="68" t="s">
        <v>502</v>
      </c>
      <c r="K137" s="69" t="s">
        <v>502</v>
      </c>
      <c r="L137" s="69" t="s">
        <v>502</v>
      </c>
      <c r="M137" s="70" t="s">
        <v>502</v>
      </c>
      <c r="N137" s="71" t="s">
        <v>24</v>
      </c>
      <c r="O137" s="64" t="s">
        <v>502</v>
      </c>
      <c r="P137" s="64" t="s">
        <v>502</v>
      </c>
      <c r="Q137" s="65" t="s">
        <v>502</v>
      </c>
      <c r="R137" s="65" t="s">
        <v>502</v>
      </c>
      <c r="S137" s="66" t="s">
        <v>502</v>
      </c>
      <c r="T137" s="67" t="s">
        <v>24</v>
      </c>
      <c r="U137" s="68">
        <v>28</v>
      </c>
      <c r="V137" s="68">
        <v>133181</v>
      </c>
      <c r="W137" s="69">
        <v>21.02402</v>
      </c>
      <c r="X137" s="69">
        <v>19.764337999999999</v>
      </c>
      <c r="Y137" s="70">
        <v>0.60769300000000004</v>
      </c>
      <c r="Z137" s="71" t="s">
        <v>24</v>
      </c>
      <c r="AA137" s="71" t="s">
        <v>24</v>
      </c>
      <c r="AB137" s="64" t="s">
        <v>502</v>
      </c>
      <c r="AC137" s="64" t="s">
        <v>502</v>
      </c>
      <c r="AD137" s="65" t="s">
        <v>502</v>
      </c>
      <c r="AE137" s="65" t="s">
        <v>502</v>
      </c>
      <c r="AF137" s="66" t="s">
        <v>502</v>
      </c>
      <c r="AG137" s="67"/>
      <c r="AH137" s="68" t="s">
        <v>502</v>
      </c>
      <c r="AI137" s="68" t="s">
        <v>502</v>
      </c>
      <c r="AJ137" s="69" t="s">
        <v>502</v>
      </c>
      <c r="AK137" s="69" t="s">
        <v>502</v>
      </c>
      <c r="AL137" s="70" t="s">
        <v>502</v>
      </c>
    </row>
    <row r="138" spans="1:38" ht="15" customHeight="1">
      <c r="A138" s="63" t="s">
        <v>298</v>
      </c>
      <c r="B138" s="63" t="s">
        <v>299</v>
      </c>
      <c r="C138" s="64">
        <v>1059</v>
      </c>
      <c r="D138" s="64">
        <v>535545</v>
      </c>
      <c r="E138" s="65">
        <v>197.74249</v>
      </c>
      <c r="F138" s="65">
        <v>165.88412</v>
      </c>
      <c r="G138" s="66">
        <v>0.96601959999999998</v>
      </c>
      <c r="H138" s="67" t="s">
        <v>24</v>
      </c>
      <c r="I138" s="68">
        <v>91</v>
      </c>
      <c r="J138" s="68">
        <v>274552</v>
      </c>
      <c r="K138" s="69">
        <v>33.144905000000001</v>
      </c>
      <c r="L138" s="69">
        <v>26.113578</v>
      </c>
      <c r="M138" s="70">
        <v>1.2222420000000001</v>
      </c>
      <c r="N138" s="71" t="s">
        <v>24</v>
      </c>
      <c r="O138" s="64">
        <v>94</v>
      </c>
      <c r="P138" s="64">
        <v>535545</v>
      </c>
      <c r="Q138" s="65">
        <v>17.552212999999998</v>
      </c>
      <c r="R138" s="65">
        <v>14.641995</v>
      </c>
      <c r="S138" s="66">
        <v>0.90925149999999999</v>
      </c>
      <c r="T138" s="67" t="s">
        <v>24</v>
      </c>
      <c r="U138" s="68">
        <v>192</v>
      </c>
      <c r="V138" s="68">
        <v>535545</v>
      </c>
      <c r="W138" s="69">
        <v>35.851329</v>
      </c>
      <c r="X138" s="69">
        <v>30.714102</v>
      </c>
      <c r="Y138" s="70">
        <v>0.94436489999999995</v>
      </c>
      <c r="Z138" s="71" t="s">
        <v>24</v>
      </c>
      <c r="AA138" s="71" t="s">
        <v>24</v>
      </c>
      <c r="AB138" s="64">
        <v>31</v>
      </c>
      <c r="AC138" s="64">
        <v>535545</v>
      </c>
      <c r="AD138" s="65">
        <v>5.7884957999999997</v>
      </c>
      <c r="AE138" s="65">
        <v>5.0183137000000002</v>
      </c>
      <c r="AF138" s="66">
        <v>0.8248046</v>
      </c>
      <c r="AG138" s="67"/>
      <c r="AH138" s="68">
        <v>77</v>
      </c>
      <c r="AI138" s="68">
        <v>260993</v>
      </c>
      <c r="AJ138" s="69">
        <v>29.502707000000001</v>
      </c>
      <c r="AK138" s="69">
        <v>28.686682999999999</v>
      </c>
      <c r="AL138" s="70">
        <v>0.97510339999999995</v>
      </c>
    </row>
    <row r="139" spans="1:38" ht="15" customHeight="1">
      <c r="A139" s="63" t="s">
        <v>300</v>
      </c>
      <c r="B139" s="63" t="s">
        <v>301</v>
      </c>
      <c r="C139" s="64">
        <v>639</v>
      </c>
      <c r="D139" s="64">
        <v>298274</v>
      </c>
      <c r="E139" s="65">
        <v>214.23255</v>
      </c>
      <c r="F139" s="65">
        <v>160.07301000000001</v>
      </c>
      <c r="G139" s="66">
        <v>0.93217879999999997</v>
      </c>
      <c r="H139" s="67" t="s">
        <v>24</v>
      </c>
      <c r="I139" s="68">
        <v>43</v>
      </c>
      <c r="J139" s="68">
        <v>153090</v>
      </c>
      <c r="K139" s="69">
        <v>28.088052999999999</v>
      </c>
      <c r="L139" s="69">
        <v>20.497114</v>
      </c>
      <c r="M139" s="70">
        <v>0.95936429999999995</v>
      </c>
      <c r="N139" s="71" t="s">
        <v>24</v>
      </c>
      <c r="O139" s="64">
        <v>76</v>
      </c>
      <c r="P139" s="64">
        <v>298274</v>
      </c>
      <c r="Q139" s="65">
        <v>25.479928000000001</v>
      </c>
      <c r="R139" s="65">
        <v>19.322406999999998</v>
      </c>
      <c r="S139" s="66">
        <v>1.1998998999999999</v>
      </c>
      <c r="T139" s="67" t="s">
        <v>24</v>
      </c>
      <c r="U139" s="68">
        <v>119</v>
      </c>
      <c r="V139" s="68">
        <v>298274</v>
      </c>
      <c r="W139" s="69">
        <v>39.896203</v>
      </c>
      <c r="X139" s="69">
        <v>29.636057000000001</v>
      </c>
      <c r="Y139" s="70">
        <v>0.91121830000000004</v>
      </c>
      <c r="Z139" s="71" t="s">
        <v>24</v>
      </c>
      <c r="AA139" s="71" t="s">
        <v>24</v>
      </c>
      <c r="AB139" s="64">
        <v>24</v>
      </c>
      <c r="AC139" s="64">
        <v>298274</v>
      </c>
      <c r="AD139" s="65">
        <v>8.0462930000000004</v>
      </c>
      <c r="AE139" s="65">
        <v>6.0394629000000002</v>
      </c>
      <c r="AF139" s="66">
        <v>0.99263959999999996</v>
      </c>
      <c r="AG139" s="67"/>
      <c r="AH139" s="68">
        <v>47</v>
      </c>
      <c r="AI139" s="68">
        <v>145184</v>
      </c>
      <c r="AJ139" s="69">
        <v>32.372712999999997</v>
      </c>
      <c r="AK139" s="69">
        <v>26.937016</v>
      </c>
      <c r="AL139" s="70">
        <v>0.91562960000000004</v>
      </c>
    </row>
    <row r="140" spans="1:38" ht="15" customHeight="1">
      <c r="A140" s="63" t="s">
        <v>302</v>
      </c>
      <c r="B140" s="63" t="s">
        <v>303</v>
      </c>
      <c r="C140" s="64">
        <v>1204</v>
      </c>
      <c r="D140" s="64">
        <v>739585</v>
      </c>
      <c r="E140" s="65">
        <v>162.79400000000001</v>
      </c>
      <c r="F140" s="65">
        <v>162.21260000000001</v>
      </c>
      <c r="G140" s="66">
        <v>0.94463859999999999</v>
      </c>
      <c r="H140" s="67" t="s">
        <v>24</v>
      </c>
      <c r="I140" s="68">
        <v>103</v>
      </c>
      <c r="J140" s="68">
        <v>372260</v>
      </c>
      <c r="K140" s="69">
        <v>27.668834</v>
      </c>
      <c r="L140" s="69">
        <v>25.012768000000001</v>
      </c>
      <c r="M140" s="70">
        <v>1.1707187999999999</v>
      </c>
      <c r="N140" s="71" t="s">
        <v>24</v>
      </c>
      <c r="O140" s="64">
        <v>109</v>
      </c>
      <c r="P140" s="64">
        <v>739585</v>
      </c>
      <c r="Q140" s="65">
        <v>14.737995</v>
      </c>
      <c r="R140" s="65">
        <v>14.951093</v>
      </c>
      <c r="S140" s="66">
        <v>0.9284462</v>
      </c>
      <c r="T140" s="67" t="s">
        <v>24</v>
      </c>
      <c r="U140" s="68">
        <v>195</v>
      </c>
      <c r="V140" s="68">
        <v>739585</v>
      </c>
      <c r="W140" s="69">
        <v>26.366137999999999</v>
      </c>
      <c r="X140" s="69">
        <v>25.950330000000001</v>
      </c>
      <c r="Y140" s="70">
        <v>0.79789339999999997</v>
      </c>
      <c r="Z140" s="71" t="s">
        <v>24</v>
      </c>
      <c r="AA140" s="71" t="s">
        <v>24</v>
      </c>
      <c r="AB140" s="64">
        <v>43</v>
      </c>
      <c r="AC140" s="64">
        <v>739585</v>
      </c>
      <c r="AD140" s="65">
        <v>5.8140713999999996</v>
      </c>
      <c r="AE140" s="65">
        <v>5.4242315999999997</v>
      </c>
      <c r="AF140" s="66">
        <v>0.89152089999999995</v>
      </c>
      <c r="AG140" s="67"/>
      <c r="AH140" s="68">
        <v>94</v>
      </c>
      <c r="AI140" s="68">
        <v>367325</v>
      </c>
      <c r="AJ140" s="69">
        <v>25.590416999999999</v>
      </c>
      <c r="AK140" s="69">
        <v>30.784731000000001</v>
      </c>
      <c r="AL140" s="70">
        <v>1.0464192000000001</v>
      </c>
    </row>
    <row r="141" spans="1:38" ht="15" customHeight="1">
      <c r="A141" s="63" t="s">
        <v>304</v>
      </c>
      <c r="B141" s="63" t="s">
        <v>305</v>
      </c>
      <c r="C141" s="64">
        <v>600</v>
      </c>
      <c r="D141" s="64">
        <v>380644</v>
      </c>
      <c r="E141" s="65">
        <v>157.6276</v>
      </c>
      <c r="F141" s="65">
        <v>183.38935000000001</v>
      </c>
      <c r="G141" s="66">
        <v>1.0679605999999999</v>
      </c>
      <c r="H141" s="67" t="s">
        <v>24</v>
      </c>
      <c r="I141" s="68">
        <v>44</v>
      </c>
      <c r="J141" s="68">
        <v>191462</v>
      </c>
      <c r="K141" s="69">
        <v>22.981062000000001</v>
      </c>
      <c r="L141" s="69">
        <v>23.554590999999999</v>
      </c>
      <c r="M141" s="70">
        <v>1.1024689999999999</v>
      </c>
      <c r="N141" s="71" t="s">
        <v>24</v>
      </c>
      <c r="O141" s="64">
        <v>58</v>
      </c>
      <c r="P141" s="64">
        <v>380644</v>
      </c>
      <c r="Q141" s="65">
        <v>15.237335</v>
      </c>
      <c r="R141" s="65">
        <v>18.300167999999999</v>
      </c>
      <c r="S141" s="66">
        <v>1.13642</v>
      </c>
      <c r="T141" s="67" t="s">
        <v>24</v>
      </c>
      <c r="U141" s="68">
        <v>116</v>
      </c>
      <c r="V141" s="68">
        <v>380644</v>
      </c>
      <c r="W141" s="69">
        <v>30.474668999999999</v>
      </c>
      <c r="X141" s="69">
        <v>34.974839000000003</v>
      </c>
      <c r="Y141" s="70">
        <v>1.0753695000000001</v>
      </c>
      <c r="Z141" s="71" t="s">
        <v>24</v>
      </c>
      <c r="AA141" s="71" t="s">
        <v>24</v>
      </c>
      <c r="AB141" s="64">
        <v>22</v>
      </c>
      <c r="AC141" s="64">
        <v>380644</v>
      </c>
      <c r="AD141" s="65">
        <v>5.7796786000000004</v>
      </c>
      <c r="AE141" s="65">
        <v>6.4616530000000001</v>
      </c>
      <c r="AF141" s="66">
        <v>1.0620303</v>
      </c>
      <c r="AG141" s="67"/>
      <c r="AH141" s="68">
        <v>48</v>
      </c>
      <c r="AI141" s="68">
        <v>189182</v>
      </c>
      <c r="AJ141" s="69">
        <v>25.372392999999999</v>
      </c>
      <c r="AK141" s="69">
        <v>35.341886000000002</v>
      </c>
      <c r="AL141" s="70">
        <v>1.2013237999999999</v>
      </c>
    </row>
    <row r="142" spans="1:38" ht="15" customHeight="1">
      <c r="A142" s="63" t="s">
        <v>306</v>
      </c>
      <c r="B142" s="63" t="s">
        <v>307</v>
      </c>
      <c r="C142" s="64">
        <v>857</v>
      </c>
      <c r="D142" s="64">
        <v>642802</v>
      </c>
      <c r="E142" s="65">
        <v>133.32255000000001</v>
      </c>
      <c r="F142" s="65">
        <v>149.98383999999999</v>
      </c>
      <c r="G142" s="66">
        <v>0.87342489999999995</v>
      </c>
      <c r="H142" s="67" t="s">
        <v>24</v>
      </c>
      <c r="I142" s="68">
        <v>61</v>
      </c>
      <c r="J142" s="68">
        <v>323371</v>
      </c>
      <c r="K142" s="69">
        <v>18.863782</v>
      </c>
      <c r="L142" s="69">
        <v>18.904295000000001</v>
      </c>
      <c r="M142" s="70">
        <v>0.88481259999999995</v>
      </c>
      <c r="N142" s="71" t="s">
        <v>24</v>
      </c>
      <c r="O142" s="64">
        <v>80</v>
      </c>
      <c r="P142" s="64">
        <v>642802</v>
      </c>
      <c r="Q142" s="65">
        <v>12.445512000000001</v>
      </c>
      <c r="R142" s="65">
        <v>13.494933</v>
      </c>
      <c r="S142" s="66">
        <v>0.83802030000000005</v>
      </c>
      <c r="T142" s="67" t="s">
        <v>24</v>
      </c>
      <c r="U142" s="68">
        <v>163</v>
      </c>
      <c r="V142" s="68">
        <v>642802</v>
      </c>
      <c r="W142" s="69">
        <v>25.357731000000001</v>
      </c>
      <c r="X142" s="69">
        <v>28.759492999999999</v>
      </c>
      <c r="Y142" s="70">
        <v>0.88426660000000001</v>
      </c>
      <c r="Z142" s="71" t="s">
        <v>24</v>
      </c>
      <c r="AA142" s="71" t="s">
        <v>24</v>
      </c>
      <c r="AB142" s="64" t="s">
        <v>502</v>
      </c>
      <c r="AC142" s="64" t="s">
        <v>502</v>
      </c>
      <c r="AD142" s="65" t="s">
        <v>502</v>
      </c>
      <c r="AE142" s="65" t="s">
        <v>502</v>
      </c>
      <c r="AF142" s="66" t="s">
        <v>502</v>
      </c>
      <c r="AG142" s="67"/>
      <c r="AH142" s="68">
        <v>52</v>
      </c>
      <c r="AI142" s="68">
        <v>319431</v>
      </c>
      <c r="AJ142" s="69">
        <v>16.278946000000001</v>
      </c>
      <c r="AK142" s="69">
        <v>22.972196</v>
      </c>
      <c r="AL142" s="70">
        <v>0.78085939999999998</v>
      </c>
    </row>
    <row r="143" spans="1:38" ht="15" customHeight="1">
      <c r="A143" s="63" t="s">
        <v>308</v>
      </c>
      <c r="B143" s="63" t="s">
        <v>309</v>
      </c>
      <c r="C143" s="64">
        <v>766</v>
      </c>
      <c r="D143" s="64">
        <v>662176</v>
      </c>
      <c r="E143" s="65">
        <v>115.67922</v>
      </c>
      <c r="F143" s="65">
        <v>180.49090000000001</v>
      </c>
      <c r="G143" s="66">
        <v>1.0510816000000001</v>
      </c>
      <c r="H143" s="67" t="s">
        <v>24</v>
      </c>
      <c r="I143" s="68">
        <v>63</v>
      </c>
      <c r="J143" s="68">
        <v>330247</v>
      </c>
      <c r="K143" s="69">
        <v>19.076630999999999</v>
      </c>
      <c r="L143" s="69">
        <v>25.078872</v>
      </c>
      <c r="M143" s="70">
        <v>1.1738127</v>
      </c>
      <c r="N143" s="71" t="s">
        <v>24</v>
      </c>
      <c r="O143" s="64">
        <v>86</v>
      </c>
      <c r="P143" s="64">
        <v>662176</v>
      </c>
      <c r="Q143" s="65">
        <v>12.987484</v>
      </c>
      <c r="R143" s="65">
        <v>19.211281</v>
      </c>
      <c r="S143" s="66">
        <v>1.1929991</v>
      </c>
      <c r="T143" s="67" t="s">
        <v>24</v>
      </c>
      <c r="U143" s="68">
        <v>176</v>
      </c>
      <c r="V143" s="68">
        <v>662176</v>
      </c>
      <c r="W143" s="69">
        <v>26.579035999999999</v>
      </c>
      <c r="X143" s="69">
        <v>42.038939999999997</v>
      </c>
      <c r="Y143" s="70">
        <v>1.2925690000000001</v>
      </c>
      <c r="Z143" s="71" t="s">
        <v>24</v>
      </c>
      <c r="AA143" s="71" t="s">
        <v>24</v>
      </c>
      <c r="AB143" s="64">
        <v>20</v>
      </c>
      <c r="AC143" s="64">
        <v>662176</v>
      </c>
      <c r="AD143" s="65">
        <v>3.0203449999999998</v>
      </c>
      <c r="AE143" s="65">
        <v>4.0738551999999997</v>
      </c>
      <c r="AF143" s="66">
        <v>0.66957449999999996</v>
      </c>
      <c r="AG143" s="67"/>
      <c r="AH143" s="68">
        <v>42</v>
      </c>
      <c r="AI143" s="68">
        <v>331929</v>
      </c>
      <c r="AJ143" s="69">
        <v>12.653308000000001</v>
      </c>
      <c r="AK143" s="69">
        <v>30.235275999999999</v>
      </c>
      <c r="AL143" s="70">
        <v>1.0277423999999999</v>
      </c>
    </row>
    <row r="144" spans="1:38" ht="15" customHeight="1">
      <c r="A144" s="63" t="s">
        <v>310</v>
      </c>
      <c r="B144" s="63" t="s">
        <v>311</v>
      </c>
      <c r="C144" s="64">
        <v>1652</v>
      </c>
      <c r="D144" s="64">
        <v>887377</v>
      </c>
      <c r="E144" s="65">
        <v>186.16665</v>
      </c>
      <c r="F144" s="65">
        <v>165.16531000000001</v>
      </c>
      <c r="G144" s="66">
        <v>0.96183359999999996</v>
      </c>
      <c r="H144" s="67" t="s">
        <v>24</v>
      </c>
      <c r="I144" s="68">
        <v>100</v>
      </c>
      <c r="J144" s="68">
        <v>437400</v>
      </c>
      <c r="K144" s="69">
        <v>22.862369000000001</v>
      </c>
      <c r="L144" s="69">
        <v>18.603860999999998</v>
      </c>
      <c r="M144" s="70">
        <v>0.87075089999999999</v>
      </c>
      <c r="N144" s="71" t="s">
        <v>24</v>
      </c>
      <c r="O144" s="64">
        <v>154</v>
      </c>
      <c r="P144" s="64">
        <v>887377</v>
      </c>
      <c r="Q144" s="65">
        <v>17.354517999999999</v>
      </c>
      <c r="R144" s="65">
        <v>15.211035000000001</v>
      </c>
      <c r="S144" s="66">
        <v>0.94458830000000005</v>
      </c>
      <c r="T144" s="67" t="s">
        <v>24</v>
      </c>
      <c r="U144" s="68">
        <v>346</v>
      </c>
      <c r="V144" s="68">
        <v>887377</v>
      </c>
      <c r="W144" s="69">
        <v>38.991318999999997</v>
      </c>
      <c r="X144" s="69">
        <v>34.612194000000002</v>
      </c>
      <c r="Y144" s="70">
        <v>1.0642193</v>
      </c>
      <c r="Z144" s="71" t="s">
        <v>24</v>
      </c>
      <c r="AA144" s="71" t="s">
        <v>24</v>
      </c>
      <c r="AB144" s="64">
        <v>34</v>
      </c>
      <c r="AC144" s="64">
        <v>887377</v>
      </c>
      <c r="AD144" s="65">
        <v>3.8315169</v>
      </c>
      <c r="AE144" s="65">
        <v>3.3210665000000001</v>
      </c>
      <c r="AF144" s="66">
        <v>0.54584690000000002</v>
      </c>
      <c r="AG144" s="67"/>
      <c r="AH144" s="68">
        <v>99</v>
      </c>
      <c r="AI144" s="68">
        <v>449977</v>
      </c>
      <c r="AJ144" s="69">
        <v>22.001124999999998</v>
      </c>
      <c r="AK144" s="69">
        <v>23.116588</v>
      </c>
      <c r="AL144" s="70">
        <v>0.78576749999999995</v>
      </c>
    </row>
    <row r="145" spans="1:38" ht="15" customHeight="1">
      <c r="A145" s="63" t="s">
        <v>312</v>
      </c>
      <c r="B145" s="63" t="s">
        <v>313</v>
      </c>
      <c r="C145" s="64">
        <v>1629</v>
      </c>
      <c r="D145" s="64">
        <v>852260</v>
      </c>
      <c r="E145" s="65">
        <v>191.13884999999999</v>
      </c>
      <c r="F145" s="65">
        <v>142.80638999999999</v>
      </c>
      <c r="G145" s="66">
        <v>0.83162729999999996</v>
      </c>
      <c r="H145" s="67" t="s">
        <v>24</v>
      </c>
      <c r="I145" s="68">
        <v>119</v>
      </c>
      <c r="J145" s="68">
        <v>428638</v>
      </c>
      <c r="K145" s="69">
        <v>27.762353999999998</v>
      </c>
      <c r="L145" s="69">
        <v>20.538657000000001</v>
      </c>
      <c r="M145" s="70">
        <v>0.96130870000000002</v>
      </c>
      <c r="N145" s="71" t="s">
        <v>24</v>
      </c>
      <c r="O145" s="64">
        <v>154</v>
      </c>
      <c r="P145" s="64">
        <v>852260</v>
      </c>
      <c r="Q145" s="65">
        <v>18.069603000000001</v>
      </c>
      <c r="R145" s="65">
        <v>13.688389000000001</v>
      </c>
      <c r="S145" s="66">
        <v>0.8500337</v>
      </c>
      <c r="T145" s="67" t="s">
        <v>24</v>
      </c>
      <c r="U145" s="68">
        <v>260</v>
      </c>
      <c r="V145" s="68">
        <v>852260</v>
      </c>
      <c r="W145" s="69">
        <v>30.507121999999999</v>
      </c>
      <c r="X145" s="69">
        <v>23.086148000000001</v>
      </c>
      <c r="Y145" s="70">
        <v>0.70982860000000003</v>
      </c>
      <c r="Z145" s="71" t="s">
        <v>24</v>
      </c>
      <c r="AA145" s="71" t="s">
        <v>24</v>
      </c>
      <c r="AB145" s="64">
        <v>49</v>
      </c>
      <c r="AC145" s="64">
        <v>852260</v>
      </c>
      <c r="AD145" s="65">
        <v>5.7494192000000002</v>
      </c>
      <c r="AE145" s="65">
        <v>4.2623123999999999</v>
      </c>
      <c r="AF145" s="66">
        <v>0.70054910000000004</v>
      </c>
      <c r="AG145" s="67"/>
      <c r="AH145" s="68">
        <v>135</v>
      </c>
      <c r="AI145" s="68">
        <v>423622</v>
      </c>
      <c r="AJ145" s="69">
        <v>31.868033</v>
      </c>
      <c r="AK145" s="69">
        <v>25.944474</v>
      </c>
      <c r="AL145" s="70">
        <v>0.8818916</v>
      </c>
    </row>
    <row r="146" spans="1:38" ht="15" customHeight="1">
      <c r="A146" s="63" t="s">
        <v>314</v>
      </c>
      <c r="B146" s="63" t="s">
        <v>315</v>
      </c>
      <c r="C146" s="64">
        <v>1367</v>
      </c>
      <c r="D146" s="64">
        <v>911191</v>
      </c>
      <c r="E146" s="65">
        <v>150.02342999999999</v>
      </c>
      <c r="F146" s="65">
        <v>166.41689</v>
      </c>
      <c r="G146" s="66">
        <v>0.96912209999999999</v>
      </c>
      <c r="H146" s="67" t="s">
        <v>24</v>
      </c>
      <c r="I146" s="68">
        <v>85</v>
      </c>
      <c r="J146" s="68">
        <v>453627</v>
      </c>
      <c r="K146" s="69">
        <v>18.737862</v>
      </c>
      <c r="L146" s="69">
        <v>18.471198000000001</v>
      </c>
      <c r="M146" s="70">
        <v>0.86454160000000002</v>
      </c>
      <c r="N146" s="71" t="s">
        <v>24</v>
      </c>
      <c r="O146" s="64">
        <v>142</v>
      </c>
      <c r="P146" s="64">
        <v>911191</v>
      </c>
      <c r="Q146" s="65">
        <v>15.583999</v>
      </c>
      <c r="R146" s="65">
        <v>17.198388000000001</v>
      </c>
      <c r="S146" s="66">
        <v>1.0680007</v>
      </c>
      <c r="T146" s="67" t="s">
        <v>24</v>
      </c>
      <c r="U146" s="68">
        <v>272</v>
      </c>
      <c r="V146" s="68">
        <v>911191</v>
      </c>
      <c r="W146" s="69">
        <v>29.851040999999999</v>
      </c>
      <c r="X146" s="69">
        <v>32.809919999999998</v>
      </c>
      <c r="Y146" s="70">
        <v>1.0088048000000001</v>
      </c>
      <c r="Z146" s="71" t="s">
        <v>24</v>
      </c>
      <c r="AA146" s="71" t="s">
        <v>24</v>
      </c>
      <c r="AB146" s="64">
        <v>23</v>
      </c>
      <c r="AC146" s="64">
        <v>911191</v>
      </c>
      <c r="AD146" s="65">
        <v>2.5241688999999998</v>
      </c>
      <c r="AE146" s="65">
        <v>2.7943590999999999</v>
      </c>
      <c r="AF146" s="66">
        <v>0.45927790000000002</v>
      </c>
      <c r="AG146" s="67"/>
      <c r="AH146" s="68">
        <v>71</v>
      </c>
      <c r="AI146" s="68">
        <v>457564</v>
      </c>
      <c r="AJ146" s="69">
        <v>15.516954999999999</v>
      </c>
      <c r="AK146" s="69">
        <v>22.862928</v>
      </c>
      <c r="AL146" s="70">
        <v>0.77714519999999998</v>
      </c>
    </row>
    <row r="147" spans="1:38" ht="15" customHeight="1">
      <c r="A147" s="63" t="s">
        <v>316</v>
      </c>
      <c r="B147" s="63" t="s">
        <v>317</v>
      </c>
      <c r="C147" s="64">
        <v>869</v>
      </c>
      <c r="D147" s="64">
        <v>415181</v>
      </c>
      <c r="E147" s="65">
        <v>209.30629999999999</v>
      </c>
      <c r="F147" s="65">
        <v>183.5111</v>
      </c>
      <c r="G147" s="66">
        <v>1.0686696</v>
      </c>
      <c r="H147" s="67" t="s">
        <v>24</v>
      </c>
      <c r="I147" s="68">
        <v>57</v>
      </c>
      <c r="J147" s="68">
        <v>208588</v>
      </c>
      <c r="K147" s="69">
        <v>27.326595999999999</v>
      </c>
      <c r="L147" s="69">
        <v>23.173148999999999</v>
      </c>
      <c r="M147" s="70">
        <v>1.0846157000000001</v>
      </c>
      <c r="N147" s="71" t="s">
        <v>24</v>
      </c>
      <c r="O147" s="64">
        <v>94</v>
      </c>
      <c r="P147" s="64">
        <v>415181</v>
      </c>
      <c r="Q147" s="65">
        <v>22.640727999999999</v>
      </c>
      <c r="R147" s="65">
        <v>19.707722</v>
      </c>
      <c r="S147" s="66">
        <v>1.2238275999999999</v>
      </c>
      <c r="T147" s="67" t="s">
        <v>24</v>
      </c>
      <c r="U147" s="68">
        <v>171</v>
      </c>
      <c r="V147" s="68">
        <v>415181</v>
      </c>
      <c r="W147" s="69">
        <v>41.186855999999999</v>
      </c>
      <c r="X147" s="69">
        <v>37.284782999999997</v>
      </c>
      <c r="Y147" s="70">
        <v>1.1463931999999999</v>
      </c>
      <c r="Z147" s="71" t="s">
        <v>24</v>
      </c>
      <c r="AA147" s="71" t="s">
        <v>24</v>
      </c>
      <c r="AB147" s="64">
        <v>26</v>
      </c>
      <c r="AC147" s="64">
        <v>415181</v>
      </c>
      <c r="AD147" s="65">
        <v>6.2623290000000003</v>
      </c>
      <c r="AE147" s="65">
        <v>5.5353190000000003</v>
      </c>
      <c r="AF147" s="66">
        <v>0.90977909999999995</v>
      </c>
      <c r="AG147" s="67"/>
      <c r="AH147" s="68">
        <v>60</v>
      </c>
      <c r="AI147" s="68">
        <v>206593</v>
      </c>
      <c r="AJ147" s="69">
        <v>29.04261</v>
      </c>
      <c r="AK147" s="69">
        <v>28.589226</v>
      </c>
      <c r="AL147" s="70">
        <v>0.97179070000000001</v>
      </c>
    </row>
    <row r="148" spans="1:38" ht="15" customHeight="1">
      <c r="A148" s="63" t="s">
        <v>318</v>
      </c>
      <c r="B148" s="63" t="s">
        <v>319</v>
      </c>
      <c r="C148" s="64">
        <v>569</v>
      </c>
      <c r="D148" s="64">
        <v>376747</v>
      </c>
      <c r="E148" s="65">
        <v>151.02974</v>
      </c>
      <c r="F148" s="65">
        <v>172.69109</v>
      </c>
      <c r="G148" s="66">
        <v>1.0056597</v>
      </c>
      <c r="H148" s="67" t="s">
        <v>24</v>
      </c>
      <c r="I148" s="68">
        <v>31</v>
      </c>
      <c r="J148" s="68">
        <v>184232</v>
      </c>
      <c r="K148" s="69">
        <v>16.826609999999999</v>
      </c>
      <c r="L148" s="69">
        <v>17.175698000000001</v>
      </c>
      <c r="M148" s="70">
        <v>0.80390589999999995</v>
      </c>
      <c r="N148" s="71" t="s">
        <v>24</v>
      </c>
      <c r="O148" s="64">
        <v>63</v>
      </c>
      <c r="P148" s="64">
        <v>376747</v>
      </c>
      <c r="Q148" s="65">
        <v>16.722097000000002</v>
      </c>
      <c r="R148" s="65">
        <v>19.249144000000001</v>
      </c>
      <c r="S148" s="66">
        <v>1.1953503999999999</v>
      </c>
      <c r="T148" s="67" t="s">
        <v>24</v>
      </c>
      <c r="U148" s="68">
        <v>102</v>
      </c>
      <c r="V148" s="68">
        <v>376747</v>
      </c>
      <c r="W148" s="69">
        <v>27.073872000000001</v>
      </c>
      <c r="X148" s="69">
        <v>31.217396000000001</v>
      </c>
      <c r="Y148" s="70">
        <v>0.95983960000000002</v>
      </c>
      <c r="Z148" s="71" t="s">
        <v>24</v>
      </c>
      <c r="AA148" s="71" t="s">
        <v>24</v>
      </c>
      <c r="AB148" s="64" t="s">
        <v>502</v>
      </c>
      <c r="AC148" s="64" t="s">
        <v>502</v>
      </c>
      <c r="AD148" s="65" t="s">
        <v>502</v>
      </c>
      <c r="AE148" s="65" t="s">
        <v>502</v>
      </c>
      <c r="AF148" s="66" t="s">
        <v>502</v>
      </c>
      <c r="AG148" s="67"/>
      <c r="AH148" s="68">
        <v>45</v>
      </c>
      <c r="AI148" s="68">
        <v>192515</v>
      </c>
      <c r="AJ148" s="69">
        <v>23.374801999999999</v>
      </c>
      <c r="AK148" s="69">
        <v>30.807279999999999</v>
      </c>
      <c r="AL148" s="70">
        <v>1.0471857</v>
      </c>
    </row>
    <row r="149" spans="1:38" ht="15" customHeight="1">
      <c r="A149" s="63" t="s">
        <v>320</v>
      </c>
      <c r="B149" s="63" t="s">
        <v>321</v>
      </c>
      <c r="C149" s="64">
        <v>748</v>
      </c>
      <c r="D149" s="64">
        <v>639209</v>
      </c>
      <c r="E149" s="65">
        <v>117.01963000000001</v>
      </c>
      <c r="F149" s="65">
        <v>181.14614</v>
      </c>
      <c r="G149" s="66">
        <v>1.0548972999999999</v>
      </c>
      <c r="H149" s="67" t="s">
        <v>24</v>
      </c>
      <c r="I149" s="68">
        <v>50</v>
      </c>
      <c r="J149" s="68">
        <v>321124</v>
      </c>
      <c r="K149" s="69">
        <v>15.570309</v>
      </c>
      <c r="L149" s="69">
        <v>20.361284000000001</v>
      </c>
      <c r="M149" s="70">
        <v>0.95300680000000004</v>
      </c>
      <c r="N149" s="71" t="s">
        <v>24</v>
      </c>
      <c r="O149" s="64">
        <v>77</v>
      </c>
      <c r="P149" s="64">
        <v>639209</v>
      </c>
      <c r="Q149" s="65">
        <v>12.046137999999999</v>
      </c>
      <c r="R149" s="65">
        <v>18.861632</v>
      </c>
      <c r="S149" s="66">
        <v>1.1712863</v>
      </c>
      <c r="T149" s="67" t="s">
        <v>24</v>
      </c>
      <c r="U149" s="68">
        <v>157</v>
      </c>
      <c r="V149" s="68">
        <v>639209</v>
      </c>
      <c r="W149" s="69">
        <v>24.561606999999999</v>
      </c>
      <c r="X149" s="69">
        <v>38.207033000000003</v>
      </c>
      <c r="Y149" s="70">
        <v>1.1747495999999999</v>
      </c>
      <c r="Z149" s="71" t="s">
        <v>24</v>
      </c>
      <c r="AA149" s="71" t="s">
        <v>24</v>
      </c>
      <c r="AB149" s="64">
        <v>23</v>
      </c>
      <c r="AC149" s="64">
        <v>639209</v>
      </c>
      <c r="AD149" s="65">
        <v>3.5981971000000001</v>
      </c>
      <c r="AE149" s="65">
        <v>5.3297265999999999</v>
      </c>
      <c r="AF149" s="66">
        <v>0.87598810000000005</v>
      </c>
      <c r="AG149" s="67"/>
      <c r="AH149" s="68">
        <v>55</v>
      </c>
      <c r="AI149" s="68">
        <v>318085</v>
      </c>
      <c r="AJ149" s="69">
        <v>17.290976000000001</v>
      </c>
      <c r="AK149" s="69">
        <v>40.192917000000001</v>
      </c>
      <c r="AL149" s="70">
        <v>1.3662175999999999</v>
      </c>
    </row>
    <row r="150" spans="1:38" ht="15" customHeight="1">
      <c r="A150" s="63" t="s">
        <v>322</v>
      </c>
      <c r="B150" s="63" t="s">
        <v>323</v>
      </c>
      <c r="C150" s="64">
        <v>914</v>
      </c>
      <c r="D150" s="64">
        <v>857179</v>
      </c>
      <c r="E150" s="65">
        <v>106.62884</v>
      </c>
      <c r="F150" s="65">
        <v>177.00890000000001</v>
      </c>
      <c r="G150" s="66">
        <v>1.0308043</v>
      </c>
      <c r="H150" s="67" t="s">
        <v>24</v>
      </c>
      <c r="I150" s="68">
        <v>54</v>
      </c>
      <c r="J150" s="68">
        <v>427187</v>
      </c>
      <c r="K150" s="69">
        <v>12.640834</v>
      </c>
      <c r="L150" s="69">
        <v>17.816089000000002</v>
      </c>
      <c r="M150" s="70">
        <v>0.83387929999999999</v>
      </c>
      <c r="N150" s="71" t="s">
        <v>24</v>
      </c>
      <c r="O150" s="64">
        <v>92</v>
      </c>
      <c r="P150" s="64">
        <v>857179</v>
      </c>
      <c r="Q150" s="65">
        <v>10.732881000000001</v>
      </c>
      <c r="R150" s="65">
        <v>17.725849</v>
      </c>
      <c r="S150" s="66">
        <v>1.1007555</v>
      </c>
      <c r="T150" s="67" t="s">
        <v>24</v>
      </c>
      <c r="U150" s="68">
        <v>202</v>
      </c>
      <c r="V150" s="68">
        <v>857179</v>
      </c>
      <c r="W150" s="69">
        <v>23.565673</v>
      </c>
      <c r="X150" s="69">
        <v>39.112631</v>
      </c>
      <c r="Y150" s="70">
        <v>1.2025939999999999</v>
      </c>
      <c r="Z150" s="71" t="s">
        <v>24</v>
      </c>
      <c r="AA150" s="71" t="s">
        <v>24</v>
      </c>
      <c r="AB150" s="64">
        <v>28</v>
      </c>
      <c r="AC150" s="64">
        <v>857179</v>
      </c>
      <c r="AD150" s="65">
        <v>3.2665289</v>
      </c>
      <c r="AE150" s="65">
        <v>4.8620117</v>
      </c>
      <c r="AF150" s="66">
        <v>0.79911500000000002</v>
      </c>
      <c r="AG150" s="67"/>
      <c r="AH150" s="68">
        <v>55</v>
      </c>
      <c r="AI150" s="68">
        <v>429992</v>
      </c>
      <c r="AJ150" s="69">
        <v>12.790936</v>
      </c>
      <c r="AK150" s="69">
        <v>29.991878</v>
      </c>
      <c r="AL150" s="70">
        <v>1.019469</v>
      </c>
    </row>
    <row r="151" spans="1:38" ht="15" customHeight="1">
      <c r="A151" s="63" t="s">
        <v>324</v>
      </c>
      <c r="B151" s="63" t="s">
        <v>325</v>
      </c>
      <c r="C151" s="64">
        <v>1336</v>
      </c>
      <c r="D151" s="64">
        <v>651867</v>
      </c>
      <c r="E151" s="65">
        <v>204.94978</v>
      </c>
      <c r="F151" s="65">
        <v>185.57514</v>
      </c>
      <c r="G151" s="66">
        <v>1.0806894</v>
      </c>
      <c r="H151" s="67" t="s">
        <v>24</v>
      </c>
      <c r="I151" s="68">
        <v>82</v>
      </c>
      <c r="J151" s="68">
        <v>331475</v>
      </c>
      <c r="K151" s="69">
        <v>24.737914</v>
      </c>
      <c r="L151" s="69">
        <v>20.811727999999999</v>
      </c>
      <c r="M151" s="70">
        <v>0.97408969999999995</v>
      </c>
      <c r="N151" s="71" t="s">
        <v>24</v>
      </c>
      <c r="O151" s="64">
        <v>147</v>
      </c>
      <c r="P151" s="64">
        <v>651867</v>
      </c>
      <c r="Q151" s="65">
        <v>22.550612000000001</v>
      </c>
      <c r="R151" s="65">
        <v>20.278182999999999</v>
      </c>
      <c r="S151" s="66">
        <v>1.2592525999999999</v>
      </c>
      <c r="T151" s="67" t="s">
        <v>24</v>
      </c>
      <c r="U151" s="68">
        <v>268</v>
      </c>
      <c r="V151" s="68">
        <v>651867</v>
      </c>
      <c r="W151" s="69">
        <v>41.112681000000002</v>
      </c>
      <c r="X151" s="69">
        <v>37.309699000000002</v>
      </c>
      <c r="Y151" s="70">
        <v>1.1471593</v>
      </c>
      <c r="Z151" s="71" t="s">
        <v>24</v>
      </c>
      <c r="AA151" s="71" t="s">
        <v>24</v>
      </c>
      <c r="AB151" s="64">
        <v>44</v>
      </c>
      <c r="AC151" s="64">
        <v>651867</v>
      </c>
      <c r="AD151" s="65">
        <v>6.7498430999999997</v>
      </c>
      <c r="AE151" s="65">
        <v>6.1322567000000001</v>
      </c>
      <c r="AF151" s="66">
        <v>1.0078910999999999</v>
      </c>
      <c r="AG151" s="67"/>
      <c r="AH151" s="68">
        <v>95</v>
      </c>
      <c r="AI151" s="68">
        <v>320392</v>
      </c>
      <c r="AJ151" s="69">
        <v>29.651177000000001</v>
      </c>
      <c r="AK151" s="69">
        <v>31.576032999999999</v>
      </c>
      <c r="AL151" s="70">
        <v>1.0733168</v>
      </c>
    </row>
    <row r="152" spans="1:38" ht="15" customHeight="1">
      <c r="A152" s="63" t="s">
        <v>326</v>
      </c>
      <c r="B152" s="63" t="s">
        <v>327</v>
      </c>
      <c r="C152" s="64">
        <v>2011</v>
      </c>
      <c r="D152" s="64">
        <v>747790</v>
      </c>
      <c r="E152" s="65">
        <v>268.92577</v>
      </c>
      <c r="F152" s="65">
        <v>167.94927999999999</v>
      </c>
      <c r="G152" s="66">
        <v>0.97804599999999997</v>
      </c>
      <c r="H152" s="67" t="s">
        <v>24</v>
      </c>
      <c r="I152" s="68">
        <v>153</v>
      </c>
      <c r="J152" s="68">
        <v>384468</v>
      </c>
      <c r="K152" s="69">
        <v>39.795250000000003</v>
      </c>
      <c r="L152" s="69">
        <v>27.356176000000001</v>
      </c>
      <c r="M152" s="70">
        <v>1.2804016</v>
      </c>
      <c r="N152" s="71" t="s">
        <v>24</v>
      </c>
      <c r="O152" s="64">
        <v>195</v>
      </c>
      <c r="P152" s="64">
        <v>747790</v>
      </c>
      <c r="Q152" s="65">
        <v>26.076840000000001</v>
      </c>
      <c r="R152" s="65">
        <v>16.391651</v>
      </c>
      <c r="S152" s="66">
        <v>1.0179031999999999</v>
      </c>
      <c r="T152" s="67" t="s">
        <v>24</v>
      </c>
      <c r="U152" s="68">
        <v>341</v>
      </c>
      <c r="V152" s="68">
        <v>747790</v>
      </c>
      <c r="W152" s="69">
        <v>45.601038000000003</v>
      </c>
      <c r="X152" s="69">
        <v>28.338277999999999</v>
      </c>
      <c r="Y152" s="70">
        <v>0.87131550000000002</v>
      </c>
      <c r="Z152" s="71" t="s">
        <v>24</v>
      </c>
      <c r="AA152" s="71" t="s">
        <v>24</v>
      </c>
      <c r="AB152" s="64">
        <v>76</v>
      </c>
      <c r="AC152" s="64">
        <v>747790</v>
      </c>
      <c r="AD152" s="65">
        <v>10.163281</v>
      </c>
      <c r="AE152" s="65">
        <v>6.7430605999999997</v>
      </c>
      <c r="AF152" s="66">
        <v>1.1082822000000001</v>
      </c>
      <c r="AG152" s="67"/>
      <c r="AH152" s="68">
        <v>156</v>
      </c>
      <c r="AI152" s="68">
        <v>363322</v>
      </c>
      <c r="AJ152" s="69">
        <v>42.937119000000003</v>
      </c>
      <c r="AK152" s="69">
        <v>26.776064000000002</v>
      </c>
      <c r="AL152" s="70">
        <v>0.91015860000000004</v>
      </c>
    </row>
    <row r="153" spans="1:38" ht="15" customHeight="1">
      <c r="A153" s="63" t="s">
        <v>328</v>
      </c>
      <c r="B153" s="63" t="s">
        <v>329</v>
      </c>
      <c r="C153" s="64">
        <v>932</v>
      </c>
      <c r="D153" s="64">
        <v>299771</v>
      </c>
      <c r="E153" s="65">
        <v>310.90399000000002</v>
      </c>
      <c r="F153" s="65">
        <v>195.73121</v>
      </c>
      <c r="G153" s="66">
        <v>1.1398329</v>
      </c>
      <c r="H153" s="67" t="s">
        <v>24</v>
      </c>
      <c r="I153" s="68">
        <v>60</v>
      </c>
      <c r="J153" s="68">
        <v>148756</v>
      </c>
      <c r="K153" s="69">
        <v>40.334508</v>
      </c>
      <c r="L153" s="69">
        <v>25.272375</v>
      </c>
      <c r="M153" s="70">
        <v>1.1828696000000001</v>
      </c>
      <c r="N153" s="71" t="s">
        <v>24</v>
      </c>
      <c r="O153" s="64">
        <v>122</v>
      </c>
      <c r="P153" s="64">
        <v>299771</v>
      </c>
      <c r="Q153" s="65">
        <v>40.697732999999999</v>
      </c>
      <c r="R153" s="65">
        <v>24.732976000000001</v>
      </c>
      <c r="S153" s="66">
        <v>1.5358902000000001</v>
      </c>
      <c r="T153" s="67" t="s">
        <v>24</v>
      </c>
      <c r="U153" s="68">
        <v>143</v>
      </c>
      <c r="V153" s="68">
        <v>299771</v>
      </c>
      <c r="W153" s="69">
        <v>47.70308</v>
      </c>
      <c r="X153" s="69">
        <v>30.778393999999999</v>
      </c>
      <c r="Y153" s="70">
        <v>0.94634160000000001</v>
      </c>
      <c r="Z153" s="71" t="s">
        <v>24</v>
      </c>
      <c r="AA153" s="71" t="s">
        <v>24</v>
      </c>
      <c r="AB153" s="64" t="s">
        <v>502</v>
      </c>
      <c r="AC153" s="64" t="s">
        <v>502</v>
      </c>
      <c r="AD153" s="65" t="s">
        <v>502</v>
      </c>
      <c r="AE153" s="65" t="s">
        <v>502</v>
      </c>
      <c r="AF153" s="66" t="s">
        <v>502</v>
      </c>
      <c r="AG153" s="67"/>
      <c r="AH153" s="68">
        <v>96</v>
      </c>
      <c r="AI153" s="68">
        <v>151015</v>
      </c>
      <c r="AJ153" s="69">
        <v>63.569844000000003</v>
      </c>
      <c r="AK153" s="69">
        <v>42.082124999999998</v>
      </c>
      <c r="AL153" s="70">
        <v>1.4304345999999999</v>
      </c>
    </row>
    <row r="154" spans="1:38" ht="15" customHeight="1">
      <c r="A154" s="63" t="s">
        <v>330</v>
      </c>
      <c r="B154" s="63" t="s">
        <v>331</v>
      </c>
      <c r="C154" s="64">
        <v>618</v>
      </c>
      <c r="D154" s="64">
        <v>259663</v>
      </c>
      <c r="E154" s="65">
        <v>238.00078999999999</v>
      </c>
      <c r="F154" s="65">
        <v>186.70737</v>
      </c>
      <c r="G154" s="66">
        <v>1.0872828999999999</v>
      </c>
      <c r="H154" s="67" t="s">
        <v>24</v>
      </c>
      <c r="I154" s="68">
        <v>42</v>
      </c>
      <c r="J154" s="68">
        <v>130976</v>
      </c>
      <c r="K154" s="69">
        <v>32.066943999999999</v>
      </c>
      <c r="L154" s="69">
        <v>24.541332000000001</v>
      </c>
      <c r="M154" s="70">
        <v>1.1486533000000001</v>
      </c>
      <c r="N154" s="71" t="s">
        <v>24</v>
      </c>
      <c r="O154" s="64">
        <v>55</v>
      </c>
      <c r="P154" s="64">
        <v>259663</v>
      </c>
      <c r="Q154" s="65">
        <v>21.1813</v>
      </c>
      <c r="R154" s="65">
        <v>16.295453999999999</v>
      </c>
      <c r="S154" s="66">
        <v>1.0119294999999999</v>
      </c>
      <c r="T154" s="67" t="s">
        <v>24</v>
      </c>
      <c r="U154" s="68">
        <v>127</v>
      </c>
      <c r="V154" s="68">
        <v>259663</v>
      </c>
      <c r="W154" s="69">
        <v>48.909548000000001</v>
      </c>
      <c r="X154" s="69">
        <v>38.291496000000002</v>
      </c>
      <c r="Y154" s="70">
        <v>1.1773465999999999</v>
      </c>
      <c r="Z154" s="71" t="s">
        <v>24</v>
      </c>
      <c r="AA154" s="71" t="s">
        <v>24</v>
      </c>
      <c r="AB154" s="64">
        <v>22</v>
      </c>
      <c r="AC154" s="64">
        <v>259663</v>
      </c>
      <c r="AD154" s="65">
        <v>8.4725201999999999</v>
      </c>
      <c r="AE154" s="65">
        <v>7.1267924000000002</v>
      </c>
      <c r="AF154" s="66">
        <v>1.1713518999999999</v>
      </c>
      <c r="AG154" s="67"/>
      <c r="AH154" s="68">
        <v>64</v>
      </c>
      <c r="AI154" s="68">
        <v>128687</v>
      </c>
      <c r="AJ154" s="69">
        <v>49.733072999999997</v>
      </c>
      <c r="AK154" s="69">
        <v>43.361493000000003</v>
      </c>
      <c r="AL154" s="70">
        <v>1.4739222000000001</v>
      </c>
    </row>
    <row r="155" spans="1:38" ht="15" customHeight="1">
      <c r="A155" s="63" t="s">
        <v>332</v>
      </c>
      <c r="B155" s="63" t="s">
        <v>333</v>
      </c>
      <c r="C155" s="64">
        <v>579</v>
      </c>
      <c r="D155" s="64">
        <v>189862</v>
      </c>
      <c r="E155" s="65">
        <v>304.95834000000002</v>
      </c>
      <c r="F155" s="65">
        <v>196.1559</v>
      </c>
      <c r="G155" s="66">
        <v>1.1423061000000001</v>
      </c>
      <c r="H155" s="67" t="s">
        <v>24</v>
      </c>
      <c r="I155" s="68">
        <v>31</v>
      </c>
      <c r="J155" s="68">
        <v>93448</v>
      </c>
      <c r="K155" s="69">
        <v>33.17353</v>
      </c>
      <c r="L155" s="69">
        <v>19.103950000000001</v>
      </c>
      <c r="M155" s="70">
        <v>0.89415739999999999</v>
      </c>
      <c r="N155" s="71" t="s">
        <v>24</v>
      </c>
      <c r="O155" s="64">
        <v>62</v>
      </c>
      <c r="P155" s="64">
        <v>189862</v>
      </c>
      <c r="Q155" s="65">
        <v>32.655296999999997</v>
      </c>
      <c r="R155" s="65">
        <v>21.179266999999999</v>
      </c>
      <c r="S155" s="66">
        <v>1.3152088</v>
      </c>
      <c r="T155" s="67" t="s">
        <v>24</v>
      </c>
      <c r="U155" s="68">
        <v>95</v>
      </c>
      <c r="V155" s="68">
        <v>189862</v>
      </c>
      <c r="W155" s="69">
        <v>50.036341999999998</v>
      </c>
      <c r="X155" s="69">
        <v>33.222031999999999</v>
      </c>
      <c r="Y155" s="70">
        <v>1.0214760000000001</v>
      </c>
      <c r="Z155" s="71" t="s">
        <v>24</v>
      </c>
      <c r="AA155" s="71" t="s">
        <v>24</v>
      </c>
      <c r="AB155" s="64" t="s">
        <v>502</v>
      </c>
      <c r="AC155" s="64" t="s">
        <v>502</v>
      </c>
      <c r="AD155" s="65" t="s">
        <v>502</v>
      </c>
      <c r="AE155" s="65" t="s">
        <v>502</v>
      </c>
      <c r="AF155" s="66" t="s">
        <v>502</v>
      </c>
      <c r="AG155" s="67"/>
      <c r="AH155" s="68">
        <v>61</v>
      </c>
      <c r="AI155" s="68">
        <v>96414</v>
      </c>
      <c r="AJ155" s="69">
        <v>63.268819999999998</v>
      </c>
      <c r="AK155" s="69">
        <v>42.874402000000003</v>
      </c>
      <c r="AL155" s="70">
        <v>1.4573653</v>
      </c>
    </row>
    <row r="156" spans="1:38" ht="15" customHeight="1">
      <c r="A156" s="63" t="s">
        <v>334</v>
      </c>
      <c r="B156" s="63" t="s">
        <v>335</v>
      </c>
      <c r="C156" s="64">
        <v>480</v>
      </c>
      <c r="D156" s="64">
        <v>185559</v>
      </c>
      <c r="E156" s="65">
        <v>258.67782999999997</v>
      </c>
      <c r="F156" s="65">
        <v>176.89972</v>
      </c>
      <c r="G156" s="66">
        <v>1.0301685</v>
      </c>
      <c r="H156" s="67" t="s">
        <v>24</v>
      </c>
      <c r="I156" s="68">
        <v>32</v>
      </c>
      <c r="J156" s="68">
        <v>92392</v>
      </c>
      <c r="K156" s="69">
        <v>34.635033</v>
      </c>
      <c r="L156" s="69">
        <v>22.320316999999999</v>
      </c>
      <c r="M156" s="70">
        <v>1.044699</v>
      </c>
      <c r="N156" s="71" t="s">
        <v>24</v>
      </c>
      <c r="O156" s="64">
        <v>51</v>
      </c>
      <c r="P156" s="64">
        <v>185559</v>
      </c>
      <c r="Q156" s="65">
        <v>27.48452</v>
      </c>
      <c r="R156" s="65">
        <v>19.348776999999998</v>
      </c>
      <c r="S156" s="66">
        <v>1.2015374999999999</v>
      </c>
      <c r="T156" s="67" t="s">
        <v>24</v>
      </c>
      <c r="U156" s="68">
        <v>97</v>
      </c>
      <c r="V156" s="68">
        <v>185559</v>
      </c>
      <c r="W156" s="69">
        <v>52.274478999999999</v>
      </c>
      <c r="X156" s="69">
        <v>35.785794000000003</v>
      </c>
      <c r="Y156" s="70">
        <v>1.1003038999999999</v>
      </c>
      <c r="Z156" s="71" t="s">
        <v>24</v>
      </c>
      <c r="AA156" s="71" t="s">
        <v>24</v>
      </c>
      <c r="AB156" s="64" t="s">
        <v>502</v>
      </c>
      <c r="AC156" s="64" t="s">
        <v>502</v>
      </c>
      <c r="AD156" s="65" t="s">
        <v>502</v>
      </c>
      <c r="AE156" s="65" t="s">
        <v>502</v>
      </c>
      <c r="AF156" s="66" t="s">
        <v>502</v>
      </c>
      <c r="AG156" s="67"/>
      <c r="AH156" s="68">
        <v>39</v>
      </c>
      <c r="AI156" s="68">
        <v>93167</v>
      </c>
      <c r="AJ156" s="69">
        <v>41.860315</v>
      </c>
      <c r="AK156" s="69">
        <v>30.916571999999999</v>
      </c>
      <c r="AL156" s="70">
        <v>1.0509006999999999</v>
      </c>
    </row>
    <row r="157" spans="1:38" ht="15" customHeight="1">
      <c r="A157" s="63" t="s">
        <v>336</v>
      </c>
      <c r="B157" s="63" t="s">
        <v>337</v>
      </c>
      <c r="C157" s="64">
        <v>431</v>
      </c>
      <c r="D157" s="64">
        <v>142177</v>
      </c>
      <c r="E157" s="65">
        <v>303.14326999999997</v>
      </c>
      <c r="F157" s="65">
        <v>185.72646</v>
      </c>
      <c r="G157" s="66">
        <v>1.0815707000000001</v>
      </c>
      <c r="H157" s="67" t="s">
        <v>24</v>
      </c>
      <c r="I157" s="68">
        <v>24</v>
      </c>
      <c r="J157" s="68">
        <v>70628</v>
      </c>
      <c r="K157" s="69">
        <v>33.980857</v>
      </c>
      <c r="L157" s="69">
        <v>23.177388000000001</v>
      </c>
      <c r="M157" s="70">
        <v>1.0848141</v>
      </c>
      <c r="N157" s="71" t="s">
        <v>24</v>
      </c>
      <c r="O157" s="64">
        <v>40</v>
      </c>
      <c r="P157" s="64">
        <v>142177</v>
      </c>
      <c r="Q157" s="65">
        <v>28.133946000000002</v>
      </c>
      <c r="R157" s="65">
        <v>16.131979999999999</v>
      </c>
      <c r="S157" s="66">
        <v>1.0017780000000001</v>
      </c>
      <c r="T157" s="67" t="s">
        <v>24</v>
      </c>
      <c r="U157" s="68">
        <v>82</v>
      </c>
      <c r="V157" s="68">
        <v>142177</v>
      </c>
      <c r="W157" s="69">
        <v>57.674588999999997</v>
      </c>
      <c r="X157" s="69">
        <v>35.513641999999997</v>
      </c>
      <c r="Y157" s="70">
        <v>1.091936</v>
      </c>
      <c r="Z157" s="71" t="s">
        <v>24</v>
      </c>
      <c r="AA157" s="71" t="s">
        <v>24</v>
      </c>
      <c r="AB157" s="64">
        <v>22</v>
      </c>
      <c r="AC157" s="64">
        <v>142177</v>
      </c>
      <c r="AD157" s="65">
        <v>15.47367</v>
      </c>
      <c r="AE157" s="65">
        <v>9.9263387000000005</v>
      </c>
      <c r="AF157" s="66">
        <v>1.6314824000000001</v>
      </c>
      <c r="AG157" s="67"/>
      <c r="AH157" s="68">
        <v>29</v>
      </c>
      <c r="AI157" s="68">
        <v>71549</v>
      </c>
      <c r="AJ157" s="69">
        <v>40.531663999999999</v>
      </c>
      <c r="AK157" s="69">
        <v>26.007573000000001</v>
      </c>
      <c r="AL157" s="70">
        <v>0.8840365</v>
      </c>
    </row>
    <row r="158" spans="1:38" ht="15" customHeight="1">
      <c r="A158" s="63" t="s">
        <v>338</v>
      </c>
      <c r="B158" s="63" t="s">
        <v>339</v>
      </c>
      <c r="C158" s="64">
        <v>646</v>
      </c>
      <c r="D158" s="64">
        <v>307575</v>
      </c>
      <c r="E158" s="65">
        <v>210.03006999999999</v>
      </c>
      <c r="F158" s="65">
        <v>176.20099999999999</v>
      </c>
      <c r="G158" s="66">
        <v>1.0260994999999999</v>
      </c>
      <c r="H158" s="67" t="s">
        <v>24</v>
      </c>
      <c r="I158" s="68">
        <v>38</v>
      </c>
      <c r="J158" s="68">
        <v>153599</v>
      </c>
      <c r="K158" s="69">
        <v>24.739744000000002</v>
      </c>
      <c r="L158" s="69">
        <v>20.452922000000001</v>
      </c>
      <c r="M158" s="70">
        <v>0.95729589999999998</v>
      </c>
      <c r="N158" s="71" t="s">
        <v>24</v>
      </c>
      <c r="O158" s="64">
        <v>74</v>
      </c>
      <c r="P158" s="64">
        <v>307575</v>
      </c>
      <c r="Q158" s="65">
        <v>24.059173000000001</v>
      </c>
      <c r="R158" s="65">
        <v>19.665973000000001</v>
      </c>
      <c r="S158" s="66">
        <v>1.2212350000000001</v>
      </c>
      <c r="T158" s="67" t="s">
        <v>24</v>
      </c>
      <c r="U158" s="68">
        <v>103</v>
      </c>
      <c r="V158" s="68">
        <v>307575</v>
      </c>
      <c r="W158" s="69">
        <v>33.487766999999998</v>
      </c>
      <c r="X158" s="69">
        <v>28.186157000000001</v>
      </c>
      <c r="Y158" s="70">
        <v>0.86663829999999997</v>
      </c>
      <c r="Z158" s="71" t="s">
        <v>24</v>
      </c>
      <c r="AA158" s="71" t="s">
        <v>24</v>
      </c>
      <c r="AB158" s="64">
        <v>26</v>
      </c>
      <c r="AC158" s="64">
        <v>307575</v>
      </c>
      <c r="AD158" s="65">
        <v>8.4532228000000007</v>
      </c>
      <c r="AE158" s="65">
        <v>7.3588810999999996</v>
      </c>
      <c r="AF158" s="66">
        <v>1.2094978000000001</v>
      </c>
      <c r="AG158" s="67"/>
      <c r="AH158" s="68">
        <v>49</v>
      </c>
      <c r="AI158" s="68">
        <v>153976</v>
      </c>
      <c r="AJ158" s="69">
        <v>31.823141</v>
      </c>
      <c r="AK158" s="69">
        <v>30.147123000000001</v>
      </c>
      <c r="AL158" s="70">
        <v>1.0247459999999999</v>
      </c>
    </row>
    <row r="159" spans="1:38" ht="15" customHeight="1">
      <c r="A159" s="63" t="s">
        <v>340</v>
      </c>
      <c r="B159" s="63" t="s">
        <v>341</v>
      </c>
      <c r="C159" s="64">
        <v>510</v>
      </c>
      <c r="D159" s="64">
        <v>182093</v>
      </c>
      <c r="E159" s="65">
        <v>280.07666</v>
      </c>
      <c r="F159" s="65">
        <v>188.20708999999999</v>
      </c>
      <c r="G159" s="66">
        <v>1.0960164999999999</v>
      </c>
      <c r="H159" s="67" t="s">
        <v>24</v>
      </c>
      <c r="I159" s="68">
        <v>34</v>
      </c>
      <c r="J159" s="68">
        <v>90685</v>
      </c>
      <c r="K159" s="69">
        <v>37.492418999999998</v>
      </c>
      <c r="L159" s="69">
        <v>23.498666</v>
      </c>
      <c r="M159" s="70">
        <v>1.0998513999999999</v>
      </c>
      <c r="N159" s="71" t="s">
        <v>24</v>
      </c>
      <c r="O159" s="64">
        <v>55</v>
      </c>
      <c r="P159" s="64">
        <v>182093</v>
      </c>
      <c r="Q159" s="65">
        <v>30.204346000000001</v>
      </c>
      <c r="R159" s="65">
        <v>20.507622999999999</v>
      </c>
      <c r="S159" s="66">
        <v>1.2735004999999999</v>
      </c>
      <c r="T159" s="67" t="s">
        <v>24</v>
      </c>
      <c r="U159" s="68">
        <v>75</v>
      </c>
      <c r="V159" s="68">
        <v>182093</v>
      </c>
      <c r="W159" s="69">
        <v>41.187745</v>
      </c>
      <c r="X159" s="69">
        <v>28.530027</v>
      </c>
      <c r="Y159" s="70">
        <v>0.87721119999999997</v>
      </c>
      <c r="Z159" s="71" t="s">
        <v>24</v>
      </c>
      <c r="AA159" s="71" t="s">
        <v>24</v>
      </c>
      <c r="AB159" s="64" t="s">
        <v>502</v>
      </c>
      <c r="AC159" s="64" t="s">
        <v>502</v>
      </c>
      <c r="AD159" s="65" t="s">
        <v>502</v>
      </c>
      <c r="AE159" s="65" t="s">
        <v>502</v>
      </c>
      <c r="AF159" s="66" t="s">
        <v>502</v>
      </c>
      <c r="AG159" s="67"/>
      <c r="AH159" s="68">
        <v>67</v>
      </c>
      <c r="AI159" s="68">
        <v>91408</v>
      </c>
      <c r="AJ159" s="69">
        <v>73.297742</v>
      </c>
      <c r="AK159" s="69">
        <v>55.154476000000003</v>
      </c>
      <c r="AL159" s="70">
        <v>1.8747834000000001</v>
      </c>
    </row>
    <row r="160" spans="1:38" ht="15" customHeight="1">
      <c r="A160" s="63" t="s">
        <v>342</v>
      </c>
      <c r="B160" s="63" t="s">
        <v>343</v>
      </c>
      <c r="C160" s="64">
        <v>1146</v>
      </c>
      <c r="D160" s="64">
        <v>429856</v>
      </c>
      <c r="E160" s="65">
        <v>266.60091</v>
      </c>
      <c r="F160" s="65">
        <v>195.96696</v>
      </c>
      <c r="G160" s="66">
        <v>1.1412058</v>
      </c>
      <c r="H160" s="67" t="s">
        <v>24</v>
      </c>
      <c r="I160" s="68">
        <v>64</v>
      </c>
      <c r="J160" s="68">
        <v>215023</v>
      </c>
      <c r="K160" s="69">
        <v>29.764258000000002</v>
      </c>
      <c r="L160" s="69">
        <v>21.357012999999998</v>
      </c>
      <c r="M160" s="70">
        <v>0.99961169999999999</v>
      </c>
      <c r="N160" s="71" t="s">
        <v>24</v>
      </c>
      <c r="O160" s="64">
        <v>109</v>
      </c>
      <c r="P160" s="64">
        <v>429856</v>
      </c>
      <c r="Q160" s="65">
        <v>25.357329</v>
      </c>
      <c r="R160" s="65">
        <v>18.16545</v>
      </c>
      <c r="S160" s="66">
        <v>1.1280542</v>
      </c>
      <c r="T160" s="67" t="s">
        <v>24</v>
      </c>
      <c r="U160" s="68">
        <v>185</v>
      </c>
      <c r="V160" s="68">
        <v>429856</v>
      </c>
      <c r="W160" s="69">
        <v>43.037667999999996</v>
      </c>
      <c r="X160" s="69">
        <v>31.883253</v>
      </c>
      <c r="Y160" s="70">
        <v>0.98031270000000004</v>
      </c>
      <c r="Z160" s="71" t="s">
        <v>24</v>
      </c>
      <c r="AA160" s="71" t="s">
        <v>24</v>
      </c>
      <c r="AB160" s="64">
        <v>40</v>
      </c>
      <c r="AC160" s="64">
        <v>429856</v>
      </c>
      <c r="AD160" s="65">
        <v>9.3054418000000005</v>
      </c>
      <c r="AE160" s="65">
        <v>7.2092761999999997</v>
      </c>
      <c r="AF160" s="66">
        <v>1.1849088999999999</v>
      </c>
      <c r="AG160" s="67"/>
      <c r="AH160" s="68">
        <v>122</v>
      </c>
      <c r="AI160" s="68">
        <v>214833</v>
      </c>
      <c r="AJ160" s="69">
        <v>56.788296000000003</v>
      </c>
      <c r="AK160" s="69">
        <v>47.472090000000001</v>
      </c>
      <c r="AL160" s="70">
        <v>1.6136476</v>
      </c>
    </row>
    <row r="161" spans="1:38" ht="15" customHeight="1">
      <c r="A161" s="63" t="s">
        <v>344</v>
      </c>
      <c r="B161" s="63" t="s">
        <v>345</v>
      </c>
      <c r="C161" s="64">
        <v>642</v>
      </c>
      <c r="D161" s="64">
        <v>363233</v>
      </c>
      <c r="E161" s="65">
        <v>176.74606</v>
      </c>
      <c r="F161" s="65">
        <v>185.22978000000001</v>
      </c>
      <c r="G161" s="66">
        <v>1.0786783</v>
      </c>
      <c r="H161" s="67" t="s">
        <v>24</v>
      </c>
      <c r="I161" s="68">
        <v>48</v>
      </c>
      <c r="J161" s="68">
        <v>182997</v>
      </c>
      <c r="K161" s="69">
        <v>26.229938000000001</v>
      </c>
      <c r="L161" s="69">
        <v>23.520993000000001</v>
      </c>
      <c r="M161" s="70">
        <v>1.1008964999999999</v>
      </c>
      <c r="N161" s="71" t="s">
        <v>24</v>
      </c>
      <c r="O161" s="64">
        <v>55</v>
      </c>
      <c r="P161" s="64">
        <v>363233</v>
      </c>
      <c r="Q161" s="65">
        <v>15.141795999999999</v>
      </c>
      <c r="R161" s="65">
        <v>16.190760999999998</v>
      </c>
      <c r="S161" s="66">
        <v>1.0054282000000001</v>
      </c>
      <c r="T161" s="67" t="s">
        <v>24</v>
      </c>
      <c r="U161" s="68">
        <v>122</v>
      </c>
      <c r="V161" s="68">
        <v>363233</v>
      </c>
      <c r="W161" s="69">
        <v>33.587257000000001</v>
      </c>
      <c r="X161" s="69">
        <v>35.642032</v>
      </c>
      <c r="Y161" s="70">
        <v>1.0958836000000001</v>
      </c>
      <c r="Z161" s="71" t="s">
        <v>24</v>
      </c>
      <c r="AA161" s="71" t="s">
        <v>24</v>
      </c>
      <c r="AB161" s="64">
        <v>31</v>
      </c>
      <c r="AC161" s="64">
        <v>363233</v>
      </c>
      <c r="AD161" s="65">
        <v>8.5344669</v>
      </c>
      <c r="AE161" s="65">
        <v>8.3994292999999995</v>
      </c>
      <c r="AF161" s="66">
        <v>1.3805212</v>
      </c>
      <c r="AG161" s="67"/>
      <c r="AH161" s="68">
        <v>51</v>
      </c>
      <c r="AI161" s="68">
        <v>180236</v>
      </c>
      <c r="AJ161" s="69">
        <v>28.296233999999998</v>
      </c>
      <c r="AK161" s="69">
        <v>36.161969999999997</v>
      </c>
      <c r="AL161" s="70">
        <v>1.2291996999999999</v>
      </c>
    </row>
    <row r="162" spans="1:38" ht="15" customHeight="1">
      <c r="A162" s="63" t="s">
        <v>346</v>
      </c>
      <c r="B162" s="63" t="s">
        <v>347</v>
      </c>
      <c r="C162" s="64">
        <v>904</v>
      </c>
      <c r="D162" s="64">
        <v>395237</v>
      </c>
      <c r="E162" s="65">
        <v>228.72353000000001</v>
      </c>
      <c r="F162" s="65">
        <v>172.76268999999999</v>
      </c>
      <c r="G162" s="66">
        <v>1.0060766999999999</v>
      </c>
      <c r="H162" s="67" t="s">
        <v>24</v>
      </c>
      <c r="I162" s="68">
        <v>69</v>
      </c>
      <c r="J162" s="68">
        <v>201282</v>
      </c>
      <c r="K162" s="69">
        <v>34.280264000000003</v>
      </c>
      <c r="L162" s="69">
        <v>25.083568</v>
      </c>
      <c r="M162" s="70">
        <v>1.1740326000000001</v>
      </c>
      <c r="N162" s="71" t="s">
        <v>24</v>
      </c>
      <c r="O162" s="64">
        <v>83</v>
      </c>
      <c r="P162" s="64">
        <v>395237</v>
      </c>
      <c r="Q162" s="65">
        <v>21.000057999999999</v>
      </c>
      <c r="R162" s="65">
        <v>15.60383</v>
      </c>
      <c r="S162" s="66">
        <v>0.96898039999999996</v>
      </c>
      <c r="T162" s="67" t="s">
        <v>24</v>
      </c>
      <c r="U162" s="68">
        <v>155</v>
      </c>
      <c r="V162" s="68">
        <v>395237</v>
      </c>
      <c r="W162" s="69">
        <v>39.216976000000003</v>
      </c>
      <c r="X162" s="69">
        <v>29.990670000000001</v>
      </c>
      <c r="Y162" s="70">
        <v>0.92212150000000004</v>
      </c>
      <c r="Z162" s="71" t="s">
        <v>24</v>
      </c>
      <c r="AA162" s="71" t="s">
        <v>24</v>
      </c>
      <c r="AB162" s="64">
        <v>38</v>
      </c>
      <c r="AC162" s="64">
        <v>395237</v>
      </c>
      <c r="AD162" s="65">
        <v>9.6144844999999997</v>
      </c>
      <c r="AE162" s="65">
        <v>7.0931281000000004</v>
      </c>
      <c r="AF162" s="66">
        <v>1.1658189000000001</v>
      </c>
      <c r="AG162" s="67"/>
      <c r="AH162" s="68">
        <v>69</v>
      </c>
      <c r="AI162" s="68">
        <v>193955</v>
      </c>
      <c r="AJ162" s="69">
        <v>35.575262000000002</v>
      </c>
      <c r="AK162" s="69">
        <v>30.082509999999999</v>
      </c>
      <c r="AL162" s="70">
        <v>1.0225496999999999</v>
      </c>
    </row>
    <row r="163" spans="1:38" ht="15" customHeight="1">
      <c r="A163" s="63" t="s">
        <v>348</v>
      </c>
      <c r="B163" s="63" t="s">
        <v>349</v>
      </c>
      <c r="C163" s="64">
        <v>628</v>
      </c>
      <c r="D163" s="64">
        <v>336440</v>
      </c>
      <c r="E163" s="65">
        <v>186.66032999999999</v>
      </c>
      <c r="F163" s="65">
        <v>174.13517999999999</v>
      </c>
      <c r="G163" s="66">
        <v>1.0140693000000001</v>
      </c>
      <c r="H163" s="67" t="s">
        <v>24</v>
      </c>
      <c r="I163" s="68">
        <v>41</v>
      </c>
      <c r="J163" s="68">
        <v>170588</v>
      </c>
      <c r="K163" s="69">
        <v>24.034516</v>
      </c>
      <c r="L163" s="69">
        <v>20.493310999999999</v>
      </c>
      <c r="M163" s="70">
        <v>0.95918630000000005</v>
      </c>
      <c r="N163" s="71" t="s">
        <v>24</v>
      </c>
      <c r="O163" s="64">
        <v>54</v>
      </c>
      <c r="P163" s="64">
        <v>336440</v>
      </c>
      <c r="Q163" s="65">
        <v>16.050409999999999</v>
      </c>
      <c r="R163" s="65">
        <v>14.564432</v>
      </c>
      <c r="S163" s="66">
        <v>0.90443499999999999</v>
      </c>
      <c r="T163" s="67" t="s">
        <v>24</v>
      </c>
      <c r="U163" s="68">
        <v>114</v>
      </c>
      <c r="V163" s="68">
        <v>336440</v>
      </c>
      <c r="W163" s="69">
        <v>33.884199000000002</v>
      </c>
      <c r="X163" s="69">
        <v>32.674850999999997</v>
      </c>
      <c r="Y163" s="70">
        <v>1.0046519</v>
      </c>
      <c r="Z163" s="71" t="s">
        <v>24</v>
      </c>
      <c r="AA163" s="71" t="s">
        <v>24</v>
      </c>
      <c r="AB163" s="64">
        <v>24</v>
      </c>
      <c r="AC163" s="64">
        <v>336440</v>
      </c>
      <c r="AD163" s="65">
        <v>7.1335156</v>
      </c>
      <c r="AE163" s="65">
        <v>6.5993157</v>
      </c>
      <c r="AF163" s="66">
        <v>1.0846564000000001</v>
      </c>
      <c r="AG163" s="67"/>
      <c r="AH163" s="68">
        <v>52</v>
      </c>
      <c r="AI163" s="68">
        <v>165852</v>
      </c>
      <c r="AJ163" s="69">
        <v>31.353255000000001</v>
      </c>
      <c r="AK163" s="69">
        <v>35.342564000000003</v>
      </c>
      <c r="AL163" s="70">
        <v>1.2013468</v>
      </c>
    </row>
    <row r="164" spans="1:38" ht="15" customHeight="1">
      <c r="A164" s="63" t="s">
        <v>350</v>
      </c>
      <c r="B164" s="63" t="s">
        <v>351</v>
      </c>
      <c r="C164" s="64">
        <v>336</v>
      </c>
      <c r="D164" s="64">
        <v>196538</v>
      </c>
      <c r="E164" s="65">
        <v>170.95930999999999</v>
      </c>
      <c r="F164" s="65">
        <v>147.77268000000001</v>
      </c>
      <c r="G164" s="66">
        <v>0.86054830000000004</v>
      </c>
      <c r="H164" s="67" t="s">
        <v>24</v>
      </c>
      <c r="I164" s="68">
        <v>22</v>
      </c>
      <c r="J164" s="68">
        <v>100631</v>
      </c>
      <c r="K164" s="69">
        <v>21.86205</v>
      </c>
      <c r="L164" s="69">
        <v>16.359247</v>
      </c>
      <c r="M164" s="70">
        <v>0.76569200000000004</v>
      </c>
      <c r="N164" s="71" t="s">
        <v>24</v>
      </c>
      <c r="O164" s="64">
        <v>39</v>
      </c>
      <c r="P164" s="64">
        <v>196538</v>
      </c>
      <c r="Q164" s="65">
        <v>19.843491</v>
      </c>
      <c r="R164" s="65">
        <v>17.557766999999998</v>
      </c>
      <c r="S164" s="66">
        <v>1.0903176999999999</v>
      </c>
      <c r="T164" s="67" t="s">
        <v>24</v>
      </c>
      <c r="U164" s="68">
        <v>53</v>
      </c>
      <c r="V164" s="68">
        <v>196538</v>
      </c>
      <c r="W164" s="69">
        <v>26.966795000000001</v>
      </c>
      <c r="X164" s="69">
        <v>23.318704</v>
      </c>
      <c r="Y164" s="70">
        <v>0.71697889999999997</v>
      </c>
      <c r="Z164" s="71" t="s">
        <v>24</v>
      </c>
      <c r="AA164" s="71" t="s">
        <v>24</v>
      </c>
      <c r="AB164" s="64" t="s">
        <v>502</v>
      </c>
      <c r="AC164" s="64" t="s">
        <v>502</v>
      </c>
      <c r="AD164" s="65" t="s">
        <v>502</v>
      </c>
      <c r="AE164" s="65" t="s">
        <v>502</v>
      </c>
      <c r="AF164" s="66" t="s">
        <v>502</v>
      </c>
      <c r="AG164" s="67"/>
      <c r="AH164" s="68">
        <v>22</v>
      </c>
      <c r="AI164" s="68">
        <v>95907</v>
      </c>
      <c r="AJ164" s="69">
        <v>22.938889</v>
      </c>
      <c r="AK164" s="69">
        <v>24.590191999999998</v>
      </c>
      <c r="AL164" s="70">
        <v>0.83585750000000003</v>
      </c>
    </row>
    <row r="165" spans="1:38" ht="15" customHeight="1">
      <c r="A165" s="63" t="s">
        <v>352</v>
      </c>
      <c r="B165" s="63" t="s">
        <v>353</v>
      </c>
      <c r="C165" s="64">
        <v>701</v>
      </c>
      <c r="D165" s="64">
        <v>342750</v>
      </c>
      <c r="E165" s="65">
        <v>204.52225000000001</v>
      </c>
      <c r="F165" s="65">
        <v>158.58769000000001</v>
      </c>
      <c r="G165" s="66">
        <v>0.92352909999999999</v>
      </c>
      <c r="H165" s="67" t="s">
        <v>24</v>
      </c>
      <c r="I165" s="68">
        <v>44</v>
      </c>
      <c r="J165" s="68">
        <v>176387</v>
      </c>
      <c r="K165" s="69">
        <v>24.945149000000001</v>
      </c>
      <c r="L165" s="69">
        <v>18.486730000000001</v>
      </c>
      <c r="M165" s="70">
        <v>0.86526860000000005</v>
      </c>
      <c r="N165" s="71" t="s">
        <v>24</v>
      </c>
      <c r="O165" s="64">
        <v>87</v>
      </c>
      <c r="P165" s="64">
        <v>342750</v>
      </c>
      <c r="Q165" s="65">
        <v>25.382932</v>
      </c>
      <c r="R165" s="65">
        <v>20.438943999999999</v>
      </c>
      <c r="S165" s="66">
        <v>1.2692356</v>
      </c>
      <c r="T165" s="67" t="s">
        <v>24</v>
      </c>
      <c r="U165" s="68">
        <v>110</v>
      </c>
      <c r="V165" s="68">
        <v>342750</v>
      </c>
      <c r="W165" s="69">
        <v>32.093362999999997</v>
      </c>
      <c r="X165" s="69">
        <v>26.902743000000001</v>
      </c>
      <c r="Y165" s="70">
        <v>0.82717719999999995</v>
      </c>
      <c r="Z165" s="71" t="s">
        <v>24</v>
      </c>
      <c r="AA165" s="71" t="s">
        <v>24</v>
      </c>
      <c r="AB165" s="64">
        <v>37</v>
      </c>
      <c r="AC165" s="64">
        <v>342750</v>
      </c>
      <c r="AD165" s="65">
        <v>10.79504</v>
      </c>
      <c r="AE165" s="65">
        <v>8.5632297000000008</v>
      </c>
      <c r="AF165" s="66">
        <v>1.4074431999999999</v>
      </c>
      <c r="AG165" s="67"/>
      <c r="AH165" s="68">
        <v>53</v>
      </c>
      <c r="AI165" s="68">
        <v>166363</v>
      </c>
      <c r="AJ165" s="69">
        <v>31.858045000000001</v>
      </c>
      <c r="AK165" s="69">
        <v>26.868480000000002</v>
      </c>
      <c r="AL165" s="70">
        <v>0.9133</v>
      </c>
    </row>
    <row r="166" spans="1:38" ht="15" customHeight="1">
      <c r="A166" s="63" t="s">
        <v>354</v>
      </c>
      <c r="B166" s="63" t="s">
        <v>355</v>
      </c>
      <c r="C166" s="64">
        <v>331</v>
      </c>
      <c r="D166" s="64">
        <v>179421</v>
      </c>
      <c r="E166" s="65">
        <v>184.48231000000001</v>
      </c>
      <c r="F166" s="65">
        <v>178.03084000000001</v>
      </c>
      <c r="G166" s="66">
        <v>1.0367556</v>
      </c>
      <c r="H166" s="67" t="s">
        <v>24</v>
      </c>
      <c r="I166" s="68" t="s">
        <v>502</v>
      </c>
      <c r="J166" s="68" t="s">
        <v>502</v>
      </c>
      <c r="K166" s="69" t="s">
        <v>502</v>
      </c>
      <c r="L166" s="69" t="s">
        <v>502</v>
      </c>
      <c r="M166" s="70" t="s">
        <v>502</v>
      </c>
      <c r="N166" s="71" t="s">
        <v>24</v>
      </c>
      <c r="O166" s="64">
        <v>34</v>
      </c>
      <c r="P166" s="64">
        <v>179421</v>
      </c>
      <c r="Q166" s="65">
        <v>18.949843999999999</v>
      </c>
      <c r="R166" s="65">
        <v>17.606124000000001</v>
      </c>
      <c r="S166" s="66">
        <v>1.0933207</v>
      </c>
      <c r="T166" s="67" t="s">
        <v>24</v>
      </c>
      <c r="U166" s="68">
        <v>49</v>
      </c>
      <c r="V166" s="68">
        <v>179421</v>
      </c>
      <c r="W166" s="69">
        <v>27.31007</v>
      </c>
      <c r="X166" s="69">
        <v>26.902077999999999</v>
      </c>
      <c r="Y166" s="70">
        <v>0.82715669999999997</v>
      </c>
      <c r="Z166" s="71" t="s">
        <v>24</v>
      </c>
      <c r="AA166" s="71" t="s">
        <v>24</v>
      </c>
      <c r="AB166" s="64" t="s">
        <v>502</v>
      </c>
      <c r="AC166" s="64" t="s">
        <v>502</v>
      </c>
      <c r="AD166" s="65" t="s">
        <v>502</v>
      </c>
      <c r="AE166" s="65" t="s">
        <v>502</v>
      </c>
      <c r="AF166" s="66" t="s">
        <v>502</v>
      </c>
      <c r="AG166" s="67"/>
      <c r="AH166" s="68">
        <v>30</v>
      </c>
      <c r="AI166" s="68">
        <v>90862</v>
      </c>
      <c r="AJ166" s="69">
        <v>33.017102999999999</v>
      </c>
      <c r="AK166" s="69">
        <v>40.534115999999997</v>
      </c>
      <c r="AL166" s="70">
        <v>1.3778155000000001</v>
      </c>
    </row>
    <row r="167" spans="1:38" ht="15" customHeight="1">
      <c r="A167" s="63" t="s">
        <v>356</v>
      </c>
      <c r="B167" s="63" t="s">
        <v>357</v>
      </c>
      <c r="C167" s="64">
        <v>596</v>
      </c>
      <c r="D167" s="64">
        <v>274592</v>
      </c>
      <c r="E167" s="65">
        <v>217.04929000000001</v>
      </c>
      <c r="F167" s="65">
        <v>180.12987000000001</v>
      </c>
      <c r="G167" s="66">
        <v>1.0489792</v>
      </c>
      <c r="H167" s="67" t="s">
        <v>24</v>
      </c>
      <c r="I167" s="68">
        <v>40</v>
      </c>
      <c r="J167" s="68">
        <v>140589</v>
      </c>
      <c r="K167" s="69">
        <v>28.451727999999999</v>
      </c>
      <c r="L167" s="69">
        <v>20.553892000000001</v>
      </c>
      <c r="M167" s="70">
        <v>0.96202169999999998</v>
      </c>
      <c r="N167" s="71" t="s">
        <v>24</v>
      </c>
      <c r="O167" s="64">
        <v>67</v>
      </c>
      <c r="P167" s="64">
        <v>274592</v>
      </c>
      <c r="Q167" s="65">
        <v>24.399837000000002</v>
      </c>
      <c r="R167" s="65">
        <v>20.102136000000002</v>
      </c>
      <c r="S167" s="66">
        <v>1.2483202</v>
      </c>
      <c r="T167" s="67" t="s">
        <v>24</v>
      </c>
      <c r="U167" s="68">
        <v>128</v>
      </c>
      <c r="V167" s="68">
        <v>274592</v>
      </c>
      <c r="W167" s="69">
        <v>46.614614000000003</v>
      </c>
      <c r="X167" s="69">
        <v>40.403728999999998</v>
      </c>
      <c r="Y167" s="70">
        <v>1.2422913</v>
      </c>
      <c r="Z167" s="71" t="s">
        <v>24</v>
      </c>
      <c r="AA167" s="71" t="s">
        <v>24</v>
      </c>
      <c r="AB167" s="64">
        <v>20</v>
      </c>
      <c r="AC167" s="64">
        <v>274592</v>
      </c>
      <c r="AD167" s="65">
        <v>7.2835333999999996</v>
      </c>
      <c r="AE167" s="65">
        <v>6.1643466</v>
      </c>
      <c r="AF167" s="66">
        <v>1.0131654000000001</v>
      </c>
      <c r="AG167" s="67"/>
      <c r="AH167" s="68">
        <v>46</v>
      </c>
      <c r="AI167" s="68">
        <v>134003</v>
      </c>
      <c r="AJ167" s="69">
        <v>34.327590000000001</v>
      </c>
      <c r="AK167" s="69">
        <v>32.649740999999999</v>
      </c>
      <c r="AL167" s="70">
        <v>1.1098136999999999</v>
      </c>
    </row>
    <row r="168" spans="1:38" ht="15" customHeight="1">
      <c r="A168" s="63" t="s">
        <v>358</v>
      </c>
      <c r="B168" s="63" t="s">
        <v>359</v>
      </c>
      <c r="C168" s="64">
        <v>420</v>
      </c>
      <c r="D168" s="64">
        <v>245335</v>
      </c>
      <c r="E168" s="65">
        <v>171.19449</v>
      </c>
      <c r="F168" s="65">
        <v>155.95862</v>
      </c>
      <c r="G168" s="66">
        <v>0.90821879999999999</v>
      </c>
      <c r="H168" s="67" t="s">
        <v>24</v>
      </c>
      <c r="I168" s="68">
        <v>23</v>
      </c>
      <c r="J168" s="68">
        <v>125648</v>
      </c>
      <c r="K168" s="69">
        <v>18.305105999999999</v>
      </c>
      <c r="L168" s="69">
        <v>16.072340000000001</v>
      </c>
      <c r="M168" s="70">
        <v>0.75226340000000003</v>
      </c>
      <c r="N168" s="71" t="s">
        <v>24</v>
      </c>
      <c r="O168" s="64">
        <v>42</v>
      </c>
      <c r="P168" s="64">
        <v>245335</v>
      </c>
      <c r="Q168" s="65">
        <v>17.119448999999999</v>
      </c>
      <c r="R168" s="65">
        <v>15.675179</v>
      </c>
      <c r="S168" s="66">
        <v>0.97341109999999997</v>
      </c>
      <c r="T168" s="67" t="s">
        <v>24</v>
      </c>
      <c r="U168" s="68">
        <v>67</v>
      </c>
      <c r="V168" s="68">
        <v>245335</v>
      </c>
      <c r="W168" s="69">
        <v>27.309597</v>
      </c>
      <c r="X168" s="69">
        <v>25.601202000000001</v>
      </c>
      <c r="Y168" s="70">
        <v>0.78715880000000005</v>
      </c>
      <c r="Z168" s="71" t="s">
        <v>24</v>
      </c>
      <c r="AA168" s="71" t="s">
        <v>24</v>
      </c>
      <c r="AB168" s="64">
        <v>24</v>
      </c>
      <c r="AC168" s="64">
        <v>245335</v>
      </c>
      <c r="AD168" s="65">
        <v>9.7825422</v>
      </c>
      <c r="AE168" s="65">
        <v>9.0527251</v>
      </c>
      <c r="AF168" s="66">
        <v>1.4878960999999999</v>
      </c>
      <c r="AG168" s="67"/>
      <c r="AH168" s="68">
        <v>49</v>
      </c>
      <c r="AI168" s="68">
        <v>119687</v>
      </c>
      <c r="AJ168" s="69">
        <v>40.940119000000003</v>
      </c>
      <c r="AK168" s="69">
        <v>44.503950000000003</v>
      </c>
      <c r="AL168" s="70">
        <v>1.5127561</v>
      </c>
    </row>
    <row r="169" spans="1:38" ht="15" customHeight="1">
      <c r="A169" s="63" t="s">
        <v>360</v>
      </c>
      <c r="B169" s="63" t="s">
        <v>361</v>
      </c>
      <c r="C169" s="64">
        <v>520</v>
      </c>
      <c r="D169" s="64">
        <v>344330</v>
      </c>
      <c r="E169" s="65">
        <v>151.01792</v>
      </c>
      <c r="F169" s="65">
        <v>169.82638</v>
      </c>
      <c r="G169" s="66">
        <v>0.9889772</v>
      </c>
      <c r="H169" s="67" t="s">
        <v>24</v>
      </c>
      <c r="I169" s="68">
        <v>32</v>
      </c>
      <c r="J169" s="68">
        <v>172104</v>
      </c>
      <c r="K169" s="69">
        <v>18.593409000000001</v>
      </c>
      <c r="L169" s="69">
        <v>18.667555</v>
      </c>
      <c r="M169" s="70">
        <v>0.87373210000000001</v>
      </c>
      <c r="N169" s="71" t="s">
        <v>24</v>
      </c>
      <c r="O169" s="64">
        <v>68</v>
      </c>
      <c r="P169" s="64">
        <v>344330</v>
      </c>
      <c r="Q169" s="65">
        <v>19.748497</v>
      </c>
      <c r="R169" s="65">
        <v>21.902607</v>
      </c>
      <c r="S169" s="66">
        <v>1.3601274999999999</v>
      </c>
      <c r="T169" s="67" t="s">
        <v>24</v>
      </c>
      <c r="U169" s="68">
        <v>93</v>
      </c>
      <c r="V169" s="68">
        <v>344330</v>
      </c>
      <c r="W169" s="69">
        <v>27.008973999999998</v>
      </c>
      <c r="X169" s="69">
        <v>32.096193</v>
      </c>
      <c r="Y169" s="70">
        <v>0.98685990000000001</v>
      </c>
      <c r="Z169" s="71" t="s">
        <v>24</v>
      </c>
      <c r="AA169" s="71" t="s">
        <v>24</v>
      </c>
      <c r="AB169" s="64" t="s">
        <v>502</v>
      </c>
      <c r="AC169" s="64" t="s">
        <v>502</v>
      </c>
      <c r="AD169" s="65" t="s">
        <v>502</v>
      </c>
      <c r="AE169" s="65" t="s">
        <v>502</v>
      </c>
      <c r="AF169" s="66" t="s">
        <v>502</v>
      </c>
      <c r="AG169" s="67"/>
      <c r="AH169" s="68">
        <v>27</v>
      </c>
      <c r="AI169" s="68">
        <v>172226</v>
      </c>
      <c r="AJ169" s="69">
        <v>15.677075</v>
      </c>
      <c r="AK169" s="69">
        <v>22.319744</v>
      </c>
      <c r="AL169" s="70">
        <v>0.75868159999999996</v>
      </c>
    </row>
    <row r="170" spans="1:38" ht="15" customHeight="1">
      <c r="A170" s="63" t="s">
        <v>362</v>
      </c>
      <c r="B170" s="63" t="s">
        <v>363</v>
      </c>
      <c r="C170" s="64">
        <v>644</v>
      </c>
      <c r="D170" s="64">
        <v>343075</v>
      </c>
      <c r="E170" s="65">
        <v>187.71405999999999</v>
      </c>
      <c r="F170" s="65">
        <v>172.25620000000001</v>
      </c>
      <c r="G170" s="66">
        <v>1.0031272</v>
      </c>
      <c r="H170" s="67" t="s">
        <v>24</v>
      </c>
      <c r="I170" s="68">
        <v>42</v>
      </c>
      <c r="J170" s="68">
        <v>174312</v>
      </c>
      <c r="K170" s="69">
        <v>24.094726999999999</v>
      </c>
      <c r="L170" s="69">
        <v>21.013553999999999</v>
      </c>
      <c r="M170" s="70">
        <v>0.98353619999999997</v>
      </c>
      <c r="N170" s="71" t="s">
        <v>24</v>
      </c>
      <c r="O170" s="64">
        <v>60</v>
      </c>
      <c r="P170" s="64">
        <v>343075</v>
      </c>
      <c r="Q170" s="65">
        <v>17.488886999999998</v>
      </c>
      <c r="R170" s="65">
        <v>15.807407</v>
      </c>
      <c r="S170" s="66">
        <v>0.98162229999999995</v>
      </c>
      <c r="T170" s="67" t="s">
        <v>24</v>
      </c>
      <c r="U170" s="68">
        <v>117</v>
      </c>
      <c r="V170" s="68">
        <v>343075</v>
      </c>
      <c r="W170" s="69">
        <v>34.10333</v>
      </c>
      <c r="X170" s="69">
        <v>31.776133000000002</v>
      </c>
      <c r="Y170" s="70">
        <v>0.97701910000000003</v>
      </c>
      <c r="Z170" s="71" t="s">
        <v>24</v>
      </c>
      <c r="AA170" s="71" t="s">
        <v>24</v>
      </c>
      <c r="AB170" s="64">
        <v>22</v>
      </c>
      <c r="AC170" s="64">
        <v>343075</v>
      </c>
      <c r="AD170" s="65">
        <v>6.4125920000000001</v>
      </c>
      <c r="AE170" s="65">
        <v>5.9565077999999998</v>
      </c>
      <c r="AF170" s="66">
        <v>0.97900520000000002</v>
      </c>
      <c r="AG170" s="67"/>
      <c r="AH170" s="68">
        <v>54</v>
      </c>
      <c r="AI170" s="68">
        <v>168763</v>
      </c>
      <c r="AJ170" s="69">
        <v>31.997534999999999</v>
      </c>
      <c r="AK170" s="69">
        <v>35.212786999999999</v>
      </c>
      <c r="AL170" s="70">
        <v>1.1969354999999999</v>
      </c>
    </row>
    <row r="171" spans="1:38" ht="15" customHeight="1">
      <c r="A171" s="63" t="s">
        <v>364</v>
      </c>
      <c r="B171" s="63" t="s">
        <v>365</v>
      </c>
      <c r="C171" s="64">
        <v>350</v>
      </c>
      <c r="D171" s="64">
        <v>190875</v>
      </c>
      <c r="E171" s="65">
        <v>183.36608000000001</v>
      </c>
      <c r="F171" s="65">
        <v>171.83942999999999</v>
      </c>
      <c r="G171" s="66">
        <v>1.0007001</v>
      </c>
      <c r="H171" s="67" t="s">
        <v>24</v>
      </c>
      <c r="I171" s="68" t="s">
        <v>502</v>
      </c>
      <c r="J171" s="68" t="s">
        <v>502</v>
      </c>
      <c r="K171" s="69" t="s">
        <v>502</v>
      </c>
      <c r="L171" s="69" t="s">
        <v>502</v>
      </c>
      <c r="M171" s="70" t="s">
        <v>502</v>
      </c>
      <c r="N171" s="71" t="s">
        <v>24</v>
      </c>
      <c r="O171" s="64">
        <v>33</v>
      </c>
      <c r="P171" s="64">
        <v>190875</v>
      </c>
      <c r="Q171" s="65">
        <v>17.288802</v>
      </c>
      <c r="R171" s="65">
        <v>15.788926</v>
      </c>
      <c r="S171" s="66">
        <v>0.98047470000000003</v>
      </c>
      <c r="T171" s="67" t="s">
        <v>24</v>
      </c>
      <c r="U171" s="68">
        <v>50</v>
      </c>
      <c r="V171" s="68">
        <v>190875</v>
      </c>
      <c r="W171" s="69">
        <v>26.195153999999999</v>
      </c>
      <c r="X171" s="69">
        <v>25.411826000000001</v>
      </c>
      <c r="Y171" s="70">
        <v>0.78133609999999998</v>
      </c>
      <c r="Z171" s="71" t="s">
        <v>24</v>
      </c>
      <c r="AA171" s="71" t="s">
        <v>24</v>
      </c>
      <c r="AB171" s="64">
        <v>21</v>
      </c>
      <c r="AC171" s="64">
        <v>190875</v>
      </c>
      <c r="AD171" s="65">
        <v>11.001965</v>
      </c>
      <c r="AE171" s="65">
        <v>10.614502999999999</v>
      </c>
      <c r="AF171" s="66">
        <v>1.7445884</v>
      </c>
      <c r="AG171" s="67"/>
      <c r="AH171" s="68">
        <v>24</v>
      </c>
      <c r="AI171" s="68">
        <v>95868</v>
      </c>
      <c r="AJ171" s="69">
        <v>25.034421999999999</v>
      </c>
      <c r="AK171" s="69">
        <v>26.681222999999999</v>
      </c>
      <c r="AL171" s="70">
        <v>0.90693480000000004</v>
      </c>
    </row>
    <row r="172" spans="1:38" ht="15" customHeight="1">
      <c r="A172" s="63" t="s">
        <v>366</v>
      </c>
      <c r="B172" s="63" t="s">
        <v>367</v>
      </c>
      <c r="C172" s="64">
        <v>376</v>
      </c>
      <c r="D172" s="64">
        <v>280033</v>
      </c>
      <c r="E172" s="65">
        <v>134.26989</v>
      </c>
      <c r="F172" s="65">
        <v>185.26079999999999</v>
      </c>
      <c r="G172" s="66">
        <v>1.0788589</v>
      </c>
      <c r="H172" s="67" t="s">
        <v>24</v>
      </c>
      <c r="I172" s="68">
        <v>23</v>
      </c>
      <c r="J172" s="68">
        <v>140320</v>
      </c>
      <c r="K172" s="69">
        <v>16.391106000000001</v>
      </c>
      <c r="L172" s="69">
        <v>20.731534</v>
      </c>
      <c r="M172" s="70">
        <v>0.97033619999999998</v>
      </c>
      <c r="N172" s="71" t="s">
        <v>24</v>
      </c>
      <c r="O172" s="64">
        <v>38</v>
      </c>
      <c r="P172" s="64">
        <v>280033</v>
      </c>
      <c r="Q172" s="65">
        <v>13.569829</v>
      </c>
      <c r="R172" s="65">
        <v>18.272779</v>
      </c>
      <c r="S172" s="66">
        <v>1.1347191999999999</v>
      </c>
      <c r="T172" s="67" t="s">
        <v>24</v>
      </c>
      <c r="U172" s="68">
        <v>66</v>
      </c>
      <c r="V172" s="68">
        <v>280033</v>
      </c>
      <c r="W172" s="69">
        <v>23.568650999999999</v>
      </c>
      <c r="X172" s="69">
        <v>33.846176</v>
      </c>
      <c r="Y172" s="70">
        <v>1.0406666</v>
      </c>
      <c r="Z172" s="71" t="s">
        <v>24</v>
      </c>
      <c r="AA172" s="71" t="s">
        <v>24</v>
      </c>
      <c r="AB172" s="64" t="s">
        <v>502</v>
      </c>
      <c r="AC172" s="64" t="s">
        <v>502</v>
      </c>
      <c r="AD172" s="65" t="s">
        <v>502</v>
      </c>
      <c r="AE172" s="65" t="s">
        <v>502</v>
      </c>
      <c r="AF172" s="66" t="s">
        <v>502</v>
      </c>
      <c r="AG172" s="67"/>
      <c r="AH172" s="68">
        <v>33</v>
      </c>
      <c r="AI172" s="68">
        <v>139713</v>
      </c>
      <c r="AJ172" s="69">
        <v>23.619848999999999</v>
      </c>
      <c r="AK172" s="69">
        <v>40.949088000000003</v>
      </c>
      <c r="AL172" s="70">
        <v>1.391921</v>
      </c>
    </row>
    <row r="173" spans="1:38" ht="15" customHeight="1">
      <c r="A173" s="63" t="s">
        <v>368</v>
      </c>
      <c r="B173" s="63" t="s">
        <v>369</v>
      </c>
      <c r="C173" s="64">
        <v>313</v>
      </c>
      <c r="D173" s="64">
        <v>242098</v>
      </c>
      <c r="E173" s="65">
        <v>129.28648999999999</v>
      </c>
      <c r="F173" s="65">
        <v>145.26467</v>
      </c>
      <c r="G173" s="66">
        <v>0.845943</v>
      </c>
      <c r="H173" s="67" t="s">
        <v>24</v>
      </c>
      <c r="I173" s="68" t="s">
        <v>502</v>
      </c>
      <c r="J173" s="68" t="s">
        <v>502</v>
      </c>
      <c r="K173" s="69" t="s">
        <v>502</v>
      </c>
      <c r="L173" s="69" t="s">
        <v>502</v>
      </c>
      <c r="M173" s="70" t="s">
        <v>502</v>
      </c>
      <c r="N173" s="71" t="s">
        <v>24</v>
      </c>
      <c r="O173" s="64">
        <v>29</v>
      </c>
      <c r="P173" s="64">
        <v>242098</v>
      </c>
      <c r="Q173" s="65">
        <v>11.978619999999999</v>
      </c>
      <c r="R173" s="65">
        <v>13.850051000000001</v>
      </c>
      <c r="S173" s="66">
        <v>0.86007270000000002</v>
      </c>
      <c r="T173" s="67" t="s">
        <v>24</v>
      </c>
      <c r="U173" s="68">
        <v>66</v>
      </c>
      <c r="V173" s="68">
        <v>242098</v>
      </c>
      <c r="W173" s="69">
        <v>27.261686999999998</v>
      </c>
      <c r="X173" s="69">
        <v>31.161176999999999</v>
      </c>
      <c r="Y173" s="70">
        <v>0.95811100000000005</v>
      </c>
      <c r="Z173" s="71" t="s">
        <v>24</v>
      </c>
      <c r="AA173" s="71" t="s">
        <v>24</v>
      </c>
      <c r="AB173" s="64" t="s">
        <v>502</v>
      </c>
      <c r="AC173" s="64" t="s">
        <v>502</v>
      </c>
      <c r="AD173" s="65" t="s">
        <v>502</v>
      </c>
      <c r="AE173" s="65" t="s">
        <v>502</v>
      </c>
      <c r="AF173" s="66" t="s">
        <v>502</v>
      </c>
      <c r="AG173" s="67"/>
      <c r="AH173" s="68">
        <v>24</v>
      </c>
      <c r="AI173" s="68">
        <v>121004</v>
      </c>
      <c r="AJ173" s="69">
        <v>19.834054999999999</v>
      </c>
      <c r="AK173" s="69">
        <v>28.307652000000001</v>
      </c>
      <c r="AL173" s="70">
        <v>0.96221959999999995</v>
      </c>
    </row>
    <row r="174" spans="1:38" ht="15" customHeight="1">
      <c r="A174" s="63" t="s">
        <v>370</v>
      </c>
      <c r="B174" s="63" t="s">
        <v>371</v>
      </c>
      <c r="C174" s="64">
        <v>253</v>
      </c>
      <c r="D174" s="64">
        <v>168185</v>
      </c>
      <c r="E174" s="65">
        <v>150.42958999999999</v>
      </c>
      <c r="F174" s="65">
        <v>155.02536000000001</v>
      </c>
      <c r="G174" s="66">
        <v>0.90278409999999998</v>
      </c>
      <c r="H174" s="67" t="s">
        <v>24</v>
      </c>
      <c r="I174" s="68">
        <v>23</v>
      </c>
      <c r="J174" s="68">
        <v>85337</v>
      </c>
      <c r="K174" s="69">
        <v>26.951967</v>
      </c>
      <c r="L174" s="69">
        <v>26.493608999999999</v>
      </c>
      <c r="M174" s="70">
        <v>1.2400293</v>
      </c>
      <c r="N174" s="71" t="s">
        <v>24</v>
      </c>
      <c r="O174" s="64">
        <v>25</v>
      </c>
      <c r="P174" s="64">
        <v>168185</v>
      </c>
      <c r="Q174" s="65">
        <v>14.864584000000001</v>
      </c>
      <c r="R174" s="65">
        <v>15.954041999999999</v>
      </c>
      <c r="S174" s="66">
        <v>0.99072819999999995</v>
      </c>
      <c r="T174" s="67" t="s">
        <v>24</v>
      </c>
      <c r="U174" s="68">
        <v>39</v>
      </c>
      <c r="V174" s="68">
        <v>168185</v>
      </c>
      <c r="W174" s="69">
        <v>23.188749999999999</v>
      </c>
      <c r="X174" s="69">
        <v>22.422395000000002</v>
      </c>
      <c r="Y174" s="70">
        <v>0.68942020000000004</v>
      </c>
      <c r="Z174" s="71" t="s">
        <v>24</v>
      </c>
      <c r="AA174" s="71" t="s">
        <v>24</v>
      </c>
      <c r="AB174" s="64" t="s">
        <v>502</v>
      </c>
      <c r="AC174" s="64" t="s">
        <v>502</v>
      </c>
      <c r="AD174" s="65" t="s">
        <v>502</v>
      </c>
      <c r="AE174" s="65" t="s">
        <v>502</v>
      </c>
      <c r="AF174" s="66" t="s">
        <v>502</v>
      </c>
      <c r="AG174" s="67"/>
      <c r="AH174" s="68">
        <v>24</v>
      </c>
      <c r="AI174" s="68">
        <v>82848</v>
      </c>
      <c r="AJ174" s="69">
        <v>28.968713999999999</v>
      </c>
      <c r="AK174" s="69">
        <v>42.231776000000004</v>
      </c>
      <c r="AL174" s="70">
        <v>1.4355214999999999</v>
      </c>
    </row>
    <row r="175" spans="1:38" ht="15" customHeight="1">
      <c r="A175" s="63" t="s">
        <v>372</v>
      </c>
      <c r="B175" s="63" t="s">
        <v>373</v>
      </c>
      <c r="C175" s="64">
        <v>349</v>
      </c>
      <c r="D175" s="64">
        <v>228209</v>
      </c>
      <c r="E175" s="65">
        <v>152.92999</v>
      </c>
      <c r="F175" s="65">
        <v>141.28384</v>
      </c>
      <c r="G175" s="66">
        <v>0.82276079999999996</v>
      </c>
      <c r="H175" s="67" t="s">
        <v>24</v>
      </c>
      <c r="I175" s="68">
        <v>24</v>
      </c>
      <c r="J175" s="68">
        <v>115679</v>
      </c>
      <c r="K175" s="69">
        <v>20.747067000000001</v>
      </c>
      <c r="L175" s="69">
        <v>17.753309000000002</v>
      </c>
      <c r="M175" s="70">
        <v>0.83094089999999998</v>
      </c>
      <c r="N175" s="71" t="s">
        <v>24</v>
      </c>
      <c r="O175" s="64">
        <v>34</v>
      </c>
      <c r="P175" s="64">
        <v>228209</v>
      </c>
      <c r="Q175" s="65">
        <v>14.898624</v>
      </c>
      <c r="R175" s="65">
        <v>13.958696</v>
      </c>
      <c r="S175" s="66">
        <v>0.86681940000000002</v>
      </c>
      <c r="T175" s="67" t="s">
        <v>24</v>
      </c>
      <c r="U175" s="68">
        <v>55</v>
      </c>
      <c r="V175" s="68">
        <v>228209</v>
      </c>
      <c r="W175" s="69">
        <v>24.100715000000001</v>
      </c>
      <c r="X175" s="69">
        <v>22.214441999999998</v>
      </c>
      <c r="Y175" s="70">
        <v>0.68302629999999998</v>
      </c>
      <c r="Z175" s="71" t="s">
        <v>24</v>
      </c>
      <c r="AA175" s="71" t="s">
        <v>24</v>
      </c>
      <c r="AB175" s="64">
        <v>22</v>
      </c>
      <c r="AC175" s="64">
        <v>228209</v>
      </c>
      <c r="AD175" s="65">
        <v>9.6402859000000003</v>
      </c>
      <c r="AE175" s="65">
        <v>8.3514002000000005</v>
      </c>
      <c r="AF175" s="66">
        <v>1.3726271999999999</v>
      </c>
      <c r="AG175" s="67"/>
      <c r="AH175" s="68">
        <v>44</v>
      </c>
      <c r="AI175" s="68">
        <v>112530</v>
      </c>
      <c r="AJ175" s="69">
        <v>39.100684000000001</v>
      </c>
      <c r="AK175" s="69">
        <v>41.949713000000003</v>
      </c>
      <c r="AL175" s="70">
        <v>1.4259337000000001</v>
      </c>
    </row>
    <row r="176" spans="1:38" ht="15" customHeight="1">
      <c r="A176" s="63" t="s">
        <v>374</v>
      </c>
      <c r="B176" s="63" t="s">
        <v>375</v>
      </c>
      <c r="C176" s="64">
        <v>337</v>
      </c>
      <c r="D176" s="64">
        <v>250660</v>
      </c>
      <c r="E176" s="65">
        <v>134.44506999999999</v>
      </c>
      <c r="F176" s="65">
        <v>147.34674999999999</v>
      </c>
      <c r="G176" s="66">
        <v>0.85806789999999999</v>
      </c>
      <c r="H176" s="67" t="s">
        <v>24</v>
      </c>
      <c r="I176" s="68">
        <v>21</v>
      </c>
      <c r="J176" s="68">
        <v>126846</v>
      </c>
      <c r="K176" s="69">
        <v>16.555508</v>
      </c>
      <c r="L176" s="69">
        <v>17.036294999999999</v>
      </c>
      <c r="M176" s="70">
        <v>0.79738120000000001</v>
      </c>
      <c r="N176" s="71" t="s">
        <v>24</v>
      </c>
      <c r="O176" s="64">
        <v>46</v>
      </c>
      <c r="P176" s="64">
        <v>250660</v>
      </c>
      <c r="Q176" s="65">
        <v>18.351552000000002</v>
      </c>
      <c r="R176" s="65">
        <v>21.024221000000001</v>
      </c>
      <c r="S176" s="66">
        <v>1.3055806999999999</v>
      </c>
      <c r="T176" s="67" t="s">
        <v>24</v>
      </c>
      <c r="U176" s="68">
        <v>63</v>
      </c>
      <c r="V176" s="68">
        <v>250660</v>
      </c>
      <c r="W176" s="69">
        <v>25.133647</v>
      </c>
      <c r="X176" s="69">
        <v>27.091967</v>
      </c>
      <c r="Y176" s="70">
        <v>0.83299529999999999</v>
      </c>
      <c r="Z176" s="71" t="s">
        <v>24</v>
      </c>
      <c r="AA176" s="71" t="s">
        <v>24</v>
      </c>
      <c r="AB176" s="64" t="s">
        <v>502</v>
      </c>
      <c r="AC176" s="64" t="s">
        <v>502</v>
      </c>
      <c r="AD176" s="65" t="s">
        <v>502</v>
      </c>
      <c r="AE176" s="65" t="s">
        <v>502</v>
      </c>
      <c r="AF176" s="66" t="s">
        <v>502</v>
      </c>
      <c r="AG176" s="67"/>
      <c r="AH176" s="68">
        <v>30</v>
      </c>
      <c r="AI176" s="68">
        <v>123814</v>
      </c>
      <c r="AJ176" s="69">
        <v>24.229893000000001</v>
      </c>
      <c r="AK176" s="69">
        <v>33.564076</v>
      </c>
      <c r="AL176" s="70">
        <v>1.1408933000000001</v>
      </c>
    </row>
    <row r="177" spans="1:38" ht="15" customHeight="1">
      <c r="A177" s="63" t="s">
        <v>376</v>
      </c>
      <c r="B177" s="63" t="s">
        <v>377</v>
      </c>
      <c r="C177" s="64">
        <v>432</v>
      </c>
      <c r="D177" s="64">
        <v>247030</v>
      </c>
      <c r="E177" s="65">
        <v>174.87755000000001</v>
      </c>
      <c r="F177" s="65">
        <v>166.43414000000001</v>
      </c>
      <c r="G177" s="66">
        <v>0.96922260000000005</v>
      </c>
      <c r="H177" s="67" t="s">
        <v>24</v>
      </c>
      <c r="I177" s="68">
        <v>41</v>
      </c>
      <c r="J177" s="68">
        <v>124620</v>
      </c>
      <c r="K177" s="69">
        <v>32.900016000000001</v>
      </c>
      <c r="L177" s="69">
        <v>29.273084000000001</v>
      </c>
      <c r="M177" s="70">
        <v>1.3701222</v>
      </c>
      <c r="N177" s="71" t="s">
        <v>24</v>
      </c>
      <c r="O177" s="64">
        <v>41</v>
      </c>
      <c r="P177" s="64">
        <v>247030</v>
      </c>
      <c r="Q177" s="65">
        <v>16.597173999999999</v>
      </c>
      <c r="R177" s="65">
        <v>16.593233000000001</v>
      </c>
      <c r="S177" s="66">
        <v>1.0304211999999999</v>
      </c>
      <c r="T177" s="67" t="s">
        <v>24</v>
      </c>
      <c r="U177" s="68">
        <v>54</v>
      </c>
      <c r="V177" s="68">
        <v>247030</v>
      </c>
      <c r="W177" s="69">
        <v>21.859693</v>
      </c>
      <c r="X177" s="69">
        <v>20.962599000000001</v>
      </c>
      <c r="Y177" s="70">
        <v>0.64453590000000005</v>
      </c>
      <c r="Z177" s="71" t="s">
        <v>24</v>
      </c>
      <c r="AA177" s="71" t="s">
        <v>24</v>
      </c>
      <c r="AB177" s="64">
        <v>22</v>
      </c>
      <c r="AC177" s="64">
        <v>247030</v>
      </c>
      <c r="AD177" s="65">
        <v>8.9058008999999991</v>
      </c>
      <c r="AE177" s="65">
        <v>9.3107410000000002</v>
      </c>
      <c r="AF177" s="66">
        <v>1.5303034</v>
      </c>
      <c r="AG177" s="67"/>
      <c r="AH177" s="68">
        <v>43</v>
      </c>
      <c r="AI177" s="68">
        <v>122410</v>
      </c>
      <c r="AJ177" s="69">
        <v>35.127848999999998</v>
      </c>
      <c r="AK177" s="69">
        <v>41.597842999999997</v>
      </c>
      <c r="AL177" s="70">
        <v>1.4139731</v>
      </c>
    </row>
    <row r="178" spans="1:38" ht="15" customHeight="1">
      <c r="A178" s="63" t="s">
        <v>378</v>
      </c>
      <c r="B178" s="63" t="s">
        <v>379</v>
      </c>
      <c r="C178" s="64">
        <v>411</v>
      </c>
      <c r="D178" s="64">
        <v>307299</v>
      </c>
      <c r="E178" s="65">
        <v>133.74596</v>
      </c>
      <c r="F178" s="65">
        <v>167.45202</v>
      </c>
      <c r="G178" s="66">
        <v>0.97515019999999997</v>
      </c>
      <c r="H178" s="67" t="s">
        <v>24</v>
      </c>
      <c r="I178" s="68">
        <v>24</v>
      </c>
      <c r="J178" s="68">
        <v>145445</v>
      </c>
      <c r="K178" s="69">
        <v>16.501083000000001</v>
      </c>
      <c r="L178" s="69">
        <v>17.602243000000001</v>
      </c>
      <c r="M178" s="70">
        <v>0.82387030000000006</v>
      </c>
      <c r="N178" s="71" t="s">
        <v>24</v>
      </c>
      <c r="O178" s="64">
        <v>35</v>
      </c>
      <c r="P178" s="64">
        <v>307299</v>
      </c>
      <c r="Q178" s="65">
        <v>11.389559</v>
      </c>
      <c r="R178" s="65">
        <v>14.414545</v>
      </c>
      <c r="S178" s="66">
        <v>0.89512720000000001</v>
      </c>
      <c r="T178" s="67" t="s">
        <v>24</v>
      </c>
      <c r="U178" s="68">
        <v>81</v>
      </c>
      <c r="V178" s="68">
        <v>307299</v>
      </c>
      <c r="W178" s="69">
        <v>26.358692999999999</v>
      </c>
      <c r="X178" s="69">
        <v>34.493994999999998</v>
      </c>
      <c r="Y178" s="70">
        <v>1.0605850000000001</v>
      </c>
      <c r="Z178" s="71" t="s">
        <v>24</v>
      </c>
      <c r="AA178" s="71" t="s">
        <v>24</v>
      </c>
      <c r="AB178" s="64" t="s">
        <v>502</v>
      </c>
      <c r="AC178" s="64" t="s">
        <v>502</v>
      </c>
      <c r="AD178" s="65" t="s">
        <v>502</v>
      </c>
      <c r="AE178" s="65" t="s">
        <v>502</v>
      </c>
      <c r="AF178" s="66" t="s">
        <v>502</v>
      </c>
      <c r="AG178" s="67"/>
      <c r="AH178" s="68">
        <v>33</v>
      </c>
      <c r="AI178" s="68">
        <v>161854</v>
      </c>
      <c r="AJ178" s="69">
        <v>20.388745</v>
      </c>
      <c r="AK178" s="69">
        <v>33.296601000000003</v>
      </c>
      <c r="AL178" s="70">
        <v>1.1318014999999999</v>
      </c>
    </row>
    <row r="179" spans="1:38" ht="15" customHeight="1">
      <c r="A179" s="63" t="s">
        <v>380</v>
      </c>
      <c r="B179" s="63" t="s">
        <v>381</v>
      </c>
      <c r="C179" s="64">
        <v>224</v>
      </c>
      <c r="D179" s="64">
        <v>198968</v>
      </c>
      <c r="E179" s="65">
        <v>112.58092000000001</v>
      </c>
      <c r="F179" s="65">
        <v>156.55618999999999</v>
      </c>
      <c r="G179" s="66">
        <v>0.91169869999999997</v>
      </c>
      <c r="H179" s="67" t="s">
        <v>24</v>
      </c>
      <c r="I179" s="68" t="s">
        <v>502</v>
      </c>
      <c r="J179" s="68" t="s">
        <v>502</v>
      </c>
      <c r="K179" s="69" t="s">
        <v>502</v>
      </c>
      <c r="L179" s="69" t="s">
        <v>502</v>
      </c>
      <c r="M179" s="70" t="s">
        <v>502</v>
      </c>
      <c r="N179" s="71" t="s">
        <v>24</v>
      </c>
      <c r="O179" s="64">
        <v>23</v>
      </c>
      <c r="P179" s="64">
        <v>198968</v>
      </c>
      <c r="Q179" s="65">
        <v>11.559647999999999</v>
      </c>
      <c r="R179" s="65">
        <v>14.678623999999999</v>
      </c>
      <c r="S179" s="66">
        <v>0.91152619999999995</v>
      </c>
      <c r="T179" s="67" t="s">
        <v>24</v>
      </c>
      <c r="U179" s="68">
        <v>41</v>
      </c>
      <c r="V179" s="68">
        <v>198968</v>
      </c>
      <c r="W179" s="69">
        <v>20.606328999999999</v>
      </c>
      <c r="X179" s="69">
        <v>31.175827999999999</v>
      </c>
      <c r="Y179" s="70">
        <v>0.95856149999999996</v>
      </c>
      <c r="Z179" s="71" t="s">
        <v>24</v>
      </c>
      <c r="AA179" s="71" t="s">
        <v>24</v>
      </c>
      <c r="AB179" s="64" t="s">
        <v>502</v>
      </c>
      <c r="AC179" s="64" t="s">
        <v>502</v>
      </c>
      <c r="AD179" s="65" t="s">
        <v>502</v>
      </c>
      <c r="AE179" s="65" t="s">
        <v>502</v>
      </c>
      <c r="AF179" s="66" t="s">
        <v>502</v>
      </c>
      <c r="AG179" s="67"/>
      <c r="AH179" s="68" t="s">
        <v>502</v>
      </c>
      <c r="AI179" s="68" t="s">
        <v>502</v>
      </c>
      <c r="AJ179" s="69" t="s">
        <v>502</v>
      </c>
      <c r="AK179" s="69" t="s">
        <v>502</v>
      </c>
      <c r="AL179" s="70" t="s">
        <v>502</v>
      </c>
    </row>
    <row r="180" spans="1:38" ht="15" customHeight="1">
      <c r="A180" s="63" t="s">
        <v>382</v>
      </c>
      <c r="B180" s="63" t="s">
        <v>383</v>
      </c>
      <c r="C180" s="64">
        <v>489</v>
      </c>
      <c r="D180" s="64">
        <v>396085</v>
      </c>
      <c r="E180" s="65">
        <v>123.45835</v>
      </c>
      <c r="F180" s="65">
        <v>145.58506</v>
      </c>
      <c r="G180" s="66">
        <v>0.84780880000000003</v>
      </c>
      <c r="H180" s="67" t="s">
        <v>24</v>
      </c>
      <c r="I180" s="68">
        <v>30</v>
      </c>
      <c r="J180" s="68">
        <v>198619</v>
      </c>
      <c r="K180" s="69">
        <v>15.104295</v>
      </c>
      <c r="L180" s="69">
        <v>16.615233</v>
      </c>
      <c r="M180" s="70">
        <v>0.77767339999999996</v>
      </c>
      <c r="N180" s="71" t="s">
        <v>24</v>
      </c>
      <c r="O180" s="64">
        <v>60</v>
      </c>
      <c r="P180" s="64">
        <v>396085</v>
      </c>
      <c r="Q180" s="65">
        <v>15.148263999999999</v>
      </c>
      <c r="R180" s="65">
        <v>18.404098000000001</v>
      </c>
      <c r="S180" s="66">
        <v>1.1428739999999999</v>
      </c>
      <c r="T180" s="67" t="s">
        <v>24</v>
      </c>
      <c r="U180" s="68">
        <v>88</v>
      </c>
      <c r="V180" s="68">
        <v>396085</v>
      </c>
      <c r="W180" s="69">
        <v>22.217452999999999</v>
      </c>
      <c r="X180" s="69">
        <v>27.667956</v>
      </c>
      <c r="Y180" s="70">
        <v>0.85070509999999999</v>
      </c>
      <c r="Z180" s="71" t="s">
        <v>24</v>
      </c>
      <c r="AA180" s="71" t="s">
        <v>24</v>
      </c>
      <c r="AB180" s="64">
        <v>28</v>
      </c>
      <c r="AC180" s="64">
        <v>396085</v>
      </c>
      <c r="AD180" s="65">
        <v>7.0691896999999999</v>
      </c>
      <c r="AE180" s="65">
        <v>7.4834427000000003</v>
      </c>
      <c r="AF180" s="66">
        <v>1.2299705999999999</v>
      </c>
      <c r="AG180" s="67"/>
      <c r="AH180" s="68">
        <v>26</v>
      </c>
      <c r="AI180" s="68">
        <v>197466</v>
      </c>
      <c r="AJ180" s="69">
        <v>13.166824</v>
      </c>
      <c r="AK180" s="69">
        <v>19.908677999999998</v>
      </c>
      <c r="AL180" s="70">
        <v>0.67672589999999999</v>
      </c>
    </row>
    <row r="181" spans="1:38" ht="15" customHeight="1">
      <c r="A181" s="63" t="s">
        <v>384</v>
      </c>
      <c r="B181" s="63" t="s">
        <v>385</v>
      </c>
      <c r="C181" s="64">
        <v>272</v>
      </c>
      <c r="D181" s="64">
        <v>284204</v>
      </c>
      <c r="E181" s="65">
        <v>95.705900999999997</v>
      </c>
      <c r="F181" s="65">
        <v>129.63705999999999</v>
      </c>
      <c r="G181" s="66">
        <v>0.7549363</v>
      </c>
      <c r="H181" s="67" t="s">
        <v>24</v>
      </c>
      <c r="I181" s="68">
        <v>27</v>
      </c>
      <c r="J181" s="68">
        <v>143642</v>
      </c>
      <c r="K181" s="69">
        <v>18.796731000000001</v>
      </c>
      <c r="L181" s="69">
        <v>22.274016</v>
      </c>
      <c r="M181" s="70">
        <v>1.0425319</v>
      </c>
      <c r="N181" s="71" t="s">
        <v>24</v>
      </c>
      <c r="O181" s="64">
        <v>37</v>
      </c>
      <c r="P181" s="64">
        <v>284204</v>
      </c>
      <c r="Q181" s="65">
        <v>13.018817</v>
      </c>
      <c r="R181" s="65">
        <v>18.111667000000001</v>
      </c>
      <c r="S181" s="66">
        <v>1.1247142999999999</v>
      </c>
      <c r="T181" s="67" t="s">
        <v>24</v>
      </c>
      <c r="U181" s="68">
        <v>39</v>
      </c>
      <c r="V181" s="68">
        <v>284204</v>
      </c>
      <c r="W181" s="69">
        <v>13.722537000000001</v>
      </c>
      <c r="X181" s="69">
        <v>19.326872000000002</v>
      </c>
      <c r="Y181" s="70">
        <v>0.5942423</v>
      </c>
      <c r="Z181" s="71" t="s">
        <v>24</v>
      </c>
      <c r="AA181" s="71" t="s">
        <v>24</v>
      </c>
      <c r="AB181" s="64">
        <v>21</v>
      </c>
      <c r="AC181" s="64">
        <v>284204</v>
      </c>
      <c r="AD181" s="65">
        <v>7.3890586000000003</v>
      </c>
      <c r="AE181" s="65">
        <v>9.6332783000000006</v>
      </c>
      <c r="AF181" s="66">
        <v>1.5833153</v>
      </c>
      <c r="AG181" s="67"/>
      <c r="AH181" s="68" t="s">
        <v>502</v>
      </c>
      <c r="AI181" s="68" t="s">
        <v>502</v>
      </c>
      <c r="AJ181" s="69" t="s">
        <v>502</v>
      </c>
      <c r="AK181" s="69" t="s">
        <v>502</v>
      </c>
      <c r="AL181" s="70" t="s">
        <v>502</v>
      </c>
    </row>
    <row r="182" spans="1:38" ht="15" customHeight="1">
      <c r="A182" s="63" t="s">
        <v>386</v>
      </c>
      <c r="B182" s="63" t="s">
        <v>387</v>
      </c>
      <c r="C182" s="64">
        <v>293</v>
      </c>
      <c r="D182" s="64">
        <v>244716</v>
      </c>
      <c r="E182" s="65">
        <v>119.73063</v>
      </c>
      <c r="F182" s="65">
        <v>163.32617999999999</v>
      </c>
      <c r="G182" s="66">
        <v>0.95112350000000001</v>
      </c>
      <c r="H182" s="67" t="s">
        <v>24</v>
      </c>
      <c r="I182" s="68">
        <v>27</v>
      </c>
      <c r="J182" s="68">
        <v>123918</v>
      </c>
      <c r="K182" s="69">
        <v>21.788602000000001</v>
      </c>
      <c r="L182" s="69">
        <v>27.034938</v>
      </c>
      <c r="M182" s="70">
        <v>1.2653661</v>
      </c>
      <c r="N182" s="71" t="s">
        <v>24</v>
      </c>
      <c r="O182" s="64">
        <v>32</v>
      </c>
      <c r="P182" s="64">
        <v>244716</v>
      </c>
      <c r="Q182" s="65">
        <v>13.076382000000001</v>
      </c>
      <c r="R182" s="65">
        <v>17.684994</v>
      </c>
      <c r="S182" s="66">
        <v>1.0982183999999999</v>
      </c>
      <c r="T182" s="67" t="s">
        <v>24</v>
      </c>
      <c r="U182" s="68">
        <v>53</v>
      </c>
      <c r="V182" s="68">
        <v>244716</v>
      </c>
      <c r="W182" s="69">
        <v>21.657758000000001</v>
      </c>
      <c r="X182" s="69">
        <v>27.563571</v>
      </c>
      <c r="Y182" s="70">
        <v>0.84749560000000002</v>
      </c>
      <c r="Z182" s="71" t="s">
        <v>24</v>
      </c>
      <c r="AA182" s="71" t="s">
        <v>24</v>
      </c>
      <c r="AB182" s="64" t="s">
        <v>502</v>
      </c>
      <c r="AC182" s="64" t="s">
        <v>502</v>
      </c>
      <c r="AD182" s="65" t="s">
        <v>502</v>
      </c>
      <c r="AE182" s="65" t="s">
        <v>502</v>
      </c>
      <c r="AF182" s="66" t="s">
        <v>502</v>
      </c>
      <c r="AG182" s="67"/>
      <c r="AH182" s="68">
        <v>23</v>
      </c>
      <c r="AI182" s="68">
        <v>120798</v>
      </c>
      <c r="AJ182" s="69">
        <v>19.040050000000001</v>
      </c>
      <c r="AK182" s="69">
        <v>34.865468</v>
      </c>
      <c r="AL182" s="70">
        <v>1.1851296</v>
      </c>
    </row>
    <row r="183" spans="1:38" ht="15" customHeight="1">
      <c r="A183" s="63" t="s">
        <v>388</v>
      </c>
      <c r="B183" s="63" t="s">
        <v>389</v>
      </c>
      <c r="C183" s="64">
        <v>804</v>
      </c>
      <c r="D183" s="64">
        <v>494387</v>
      </c>
      <c r="E183" s="65">
        <v>162.62564</v>
      </c>
      <c r="F183" s="65">
        <v>189.94748999999999</v>
      </c>
      <c r="G183" s="66">
        <v>1.1061516</v>
      </c>
      <c r="H183" s="67" t="s">
        <v>24</v>
      </c>
      <c r="I183" s="68">
        <v>52</v>
      </c>
      <c r="J183" s="68">
        <v>247386</v>
      </c>
      <c r="K183" s="69">
        <v>21.019783</v>
      </c>
      <c r="L183" s="69">
        <v>22.772328999999999</v>
      </c>
      <c r="M183" s="70">
        <v>1.0658552999999999</v>
      </c>
      <c r="N183" s="71" t="s">
        <v>24</v>
      </c>
      <c r="O183" s="64">
        <v>71</v>
      </c>
      <c r="P183" s="64">
        <v>494387</v>
      </c>
      <c r="Q183" s="65">
        <v>14.361219</v>
      </c>
      <c r="R183" s="65">
        <v>17.331091000000001</v>
      </c>
      <c r="S183" s="66">
        <v>1.0762414</v>
      </c>
      <c r="T183" s="67" t="s">
        <v>24</v>
      </c>
      <c r="U183" s="68">
        <v>187</v>
      </c>
      <c r="V183" s="68">
        <v>494387</v>
      </c>
      <c r="W183" s="69">
        <v>37.824618999999998</v>
      </c>
      <c r="X183" s="69">
        <v>43.141252000000001</v>
      </c>
      <c r="Y183" s="70">
        <v>1.3264617999999999</v>
      </c>
      <c r="Z183" s="71" t="s">
        <v>24</v>
      </c>
      <c r="AA183" s="71" t="s">
        <v>24</v>
      </c>
      <c r="AB183" s="64">
        <v>29</v>
      </c>
      <c r="AC183" s="64">
        <v>494387</v>
      </c>
      <c r="AD183" s="65">
        <v>5.86585</v>
      </c>
      <c r="AE183" s="65">
        <v>6.5637093000000002</v>
      </c>
      <c r="AF183" s="66">
        <v>1.0788042</v>
      </c>
      <c r="AG183" s="67"/>
      <c r="AH183" s="68">
        <v>50</v>
      </c>
      <c r="AI183" s="68">
        <v>247001</v>
      </c>
      <c r="AJ183" s="69">
        <v>20.242833000000001</v>
      </c>
      <c r="AK183" s="69">
        <v>29.209607999999999</v>
      </c>
      <c r="AL183" s="70">
        <v>0.99287840000000005</v>
      </c>
    </row>
    <row r="184" spans="1:38" ht="15" customHeight="1">
      <c r="A184" s="63" t="s">
        <v>390</v>
      </c>
      <c r="B184" s="63" t="s">
        <v>391</v>
      </c>
      <c r="C184" s="64">
        <v>416</v>
      </c>
      <c r="D184" s="64">
        <v>174373</v>
      </c>
      <c r="E184" s="65">
        <v>238.56904</v>
      </c>
      <c r="F184" s="65">
        <v>197.30623</v>
      </c>
      <c r="G184" s="66">
        <v>1.1490050000000001</v>
      </c>
      <c r="H184" s="67" t="s">
        <v>24</v>
      </c>
      <c r="I184" s="68">
        <v>21</v>
      </c>
      <c r="J184" s="68">
        <v>83998</v>
      </c>
      <c r="K184" s="69">
        <v>25.000595000000001</v>
      </c>
      <c r="L184" s="69">
        <v>20.570285999999999</v>
      </c>
      <c r="M184" s="70">
        <v>0.96278909999999995</v>
      </c>
      <c r="N184" s="71" t="s">
        <v>24</v>
      </c>
      <c r="O184" s="64">
        <v>37</v>
      </c>
      <c r="P184" s="64">
        <v>174373</v>
      </c>
      <c r="Q184" s="65">
        <v>21.218881</v>
      </c>
      <c r="R184" s="65">
        <v>17.653131999999999</v>
      </c>
      <c r="S184" s="66">
        <v>1.0962398</v>
      </c>
      <c r="T184" s="67" t="s">
        <v>24</v>
      </c>
      <c r="U184" s="68">
        <v>97</v>
      </c>
      <c r="V184" s="68">
        <v>174373</v>
      </c>
      <c r="W184" s="69">
        <v>55.627878000000003</v>
      </c>
      <c r="X184" s="69">
        <v>44.745095999999997</v>
      </c>
      <c r="Y184" s="70">
        <v>1.3757751</v>
      </c>
      <c r="Z184" s="71" t="s">
        <v>24</v>
      </c>
      <c r="AA184" s="71" t="s">
        <v>24</v>
      </c>
      <c r="AB184" s="64" t="s">
        <v>502</v>
      </c>
      <c r="AC184" s="64" t="s">
        <v>502</v>
      </c>
      <c r="AD184" s="65" t="s">
        <v>502</v>
      </c>
      <c r="AE184" s="65" t="s">
        <v>502</v>
      </c>
      <c r="AF184" s="66" t="s">
        <v>502</v>
      </c>
      <c r="AG184" s="67"/>
      <c r="AH184" s="68">
        <v>29</v>
      </c>
      <c r="AI184" s="68">
        <v>90375</v>
      </c>
      <c r="AJ184" s="69">
        <v>32.088520000000003</v>
      </c>
      <c r="AK184" s="69">
        <v>31.504455</v>
      </c>
      <c r="AL184" s="70">
        <v>1.0708837</v>
      </c>
    </row>
    <row r="185" spans="1:38" ht="15" customHeight="1">
      <c r="A185" s="63" t="s">
        <v>392</v>
      </c>
      <c r="B185" s="63" t="s">
        <v>393</v>
      </c>
      <c r="C185" s="64">
        <v>119</v>
      </c>
      <c r="D185" s="64">
        <v>55902</v>
      </c>
      <c r="E185" s="65">
        <v>212.87253000000001</v>
      </c>
      <c r="F185" s="65">
        <v>200.32485</v>
      </c>
      <c r="G185" s="66">
        <v>1.1665837999999999</v>
      </c>
      <c r="H185" s="67" t="s">
        <v>24</v>
      </c>
      <c r="I185" s="68" t="s">
        <v>502</v>
      </c>
      <c r="J185" s="68" t="s">
        <v>502</v>
      </c>
      <c r="K185" s="69" t="s">
        <v>502</v>
      </c>
      <c r="L185" s="69" t="s">
        <v>502</v>
      </c>
      <c r="M185" s="70" t="s">
        <v>502</v>
      </c>
      <c r="N185" s="71" t="s">
        <v>24</v>
      </c>
      <c r="O185" s="64" t="s">
        <v>502</v>
      </c>
      <c r="P185" s="64" t="s">
        <v>502</v>
      </c>
      <c r="Q185" s="65" t="s">
        <v>502</v>
      </c>
      <c r="R185" s="65" t="s">
        <v>502</v>
      </c>
      <c r="S185" s="66" t="s">
        <v>502</v>
      </c>
      <c r="T185" s="67" t="s">
        <v>24</v>
      </c>
      <c r="U185" s="68">
        <v>27</v>
      </c>
      <c r="V185" s="68">
        <v>55902</v>
      </c>
      <c r="W185" s="69">
        <v>48.298808999999999</v>
      </c>
      <c r="X185" s="69">
        <v>44.851329</v>
      </c>
      <c r="Y185" s="70">
        <v>1.3790414</v>
      </c>
      <c r="Z185" s="71" t="s">
        <v>24</v>
      </c>
      <c r="AA185" s="71" t="s">
        <v>24</v>
      </c>
      <c r="AB185" s="64" t="s">
        <v>502</v>
      </c>
      <c r="AC185" s="64" t="s">
        <v>502</v>
      </c>
      <c r="AD185" s="65" t="s">
        <v>502</v>
      </c>
      <c r="AE185" s="65" t="s">
        <v>502</v>
      </c>
      <c r="AF185" s="66" t="s">
        <v>502</v>
      </c>
      <c r="AG185" s="67"/>
      <c r="AH185" s="68" t="s">
        <v>502</v>
      </c>
      <c r="AI185" s="68" t="s">
        <v>502</v>
      </c>
      <c r="AJ185" s="69" t="s">
        <v>502</v>
      </c>
      <c r="AK185" s="69" t="s">
        <v>502</v>
      </c>
      <c r="AL185" s="70" t="s">
        <v>502</v>
      </c>
    </row>
    <row r="186" spans="1:38" ht="15" customHeight="1">
      <c r="A186" s="63" t="s">
        <v>394</v>
      </c>
      <c r="B186" s="63" t="s">
        <v>395</v>
      </c>
      <c r="C186" s="64">
        <v>485</v>
      </c>
      <c r="D186" s="64">
        <v>197142</v>
      </c>
      <c r="E186" s="65">
        <v>246.01555999999999</v>
      </c>
      <c r="F186" s="65">
        <v>183.17757</v>
      </c>
      <c r="G186" s="66">
        <v>1.0667272999999999</v>
      </c>
      <c r="H186" s="67" t="s">
        <v>24</v>
      </c>
      <c r="I186" s="68">
        <v>22</v>
      </c>
      <c r="J186" s="68">
        <v>99309</v>
      </c>
      <c r="K186" s="69">
        <v>22.153078000000001</v>
      </c>
      <c r="L186" s="69">
        <v>16.087046000000001</v>
      </c>
      <c r="M186" s="70">
        <v>0.7529517</v>
      </c>
      <c r="N186" s="71" t="s">
        <v>24</v>
      </c>
      <c r="O186" s="64">
        <v>36</v>
      </c>
      <c r="P186" s="64">
        <v>197142</v>
      </c>
      <c r="Q186" s="65">
        <v>18.260949</v>
      </c>
      <c r="R186" s="65">
        <v>13.123191</v>
      </c>
      <c r="S186" s="66">
        <v>0.81493550000000003</v>
      </c>
      <c r="T186" s="67" t="s">
        <v>24</v>
      </c>
      <c r="U186" s="68">
        <v>98</v>
      </c>
      <c r="V186" s="68">
        <v>197142</v>
      </c>
      <c r="W186" s="69">
        <v>49.710360999999999</v>
      </c>
      <c r="X186" s="69">
        <v>36.227356</v>
      </c>
      <c r="Y186" s="70">
        <v>1.1138806000000001</v>
      </c>
      <c r="Z186" s="71" t="s">
        <v>24</v>
      </c>
      <c r="AA186" s="71" t="s">
        <v>24</v>
      </c>
      <c r="AB186" s="64">
        <v>22</v>
      </c>
      <c r="AC186" s="64">
        <v>197142</v>
      </c>
      <c r="AD186" s="65">
        <v>11.159469</v>
      </c>
      <c r="AE186" s="65">
        <v>9.2439595000000008</v>
      </c>
      <c r="AF186" s="66">
        <v>1.5193272</v>
      </c>
      <c r="AG186" s="67"/>
      <c r="AH186" s="68">
        <v>49</v>
      </c>
      <c r="AI186" s="68">
        <v>97833</v>
      </c>
      <c r="AJ186" s="69">
        <v>50.085349999999998</v>
      </c>
      <c r="AK186" s="69">
        <v>39.623936</v>
      </c>
      <c r="AL186" s="70">
        <v>1.3468770999999999</v>
      </c>
    </row>
    <row r="187" spans="1:38" ht="15" customHeight="1">
      <c r="A187" s="63" t="s">
        <v>396</v>
      </c>
      <c r="B187" s="63" t="s">
        <v>397</v>
      </c>
      <c r="C187" s="64">
        <v>456</v>
      </c>
      <c r="D187" s="64">
        <v>221723</v>
      </c>
      <c r="E187" s="65">
        <v>205.66202000000001</v>
      </c>
      <c r="F187" s="65">
        <v>191.53372999999999</v>
      </c>
      <c r="G187" s="66">
        <v>1.1153891</v>
      </c>
      <c r="H187" s="67" t="s">
        <v>24</v>
      </c>
      <c r="I187" s="68" t="s">
        <v>502</v>
      </c>
      <c r="J187" s="68" t="s">
        <v>502</v>
      </c>
      <c r="K187" s="69" t="s">
        <v>502</v>
      </c>
      <c r="L187" s="69" t="s">
        <v>502</v>
      </c>
      <c r="M187" s="70" t="s">
        <v>502</v>
      </c>
      <c r="N187" s="71" t="s">
        <v>24</v>
      </c>
      <c r="O187" s="64">
        <v>31</v>
      </c>
      <c r="P187" s="64">
        <v>221723</v>
      </c>
      <c r="Q187" s="65">
        <v>13.981408999999999</v>
      </c>
      <c r="R187" s="65">
        <v>12.979024000000001</v>
      </c>
      <c r="S187" s="66">
        <v>0.80598289999999995</v>
      </c>
      <c r="T187" s="67" t="s">
        <v>24</v>
      </c>
      <c r="U187" s="68">
        <v>81</v>
      </c>
      <c r="V187" s="68">
        <v>221723</v>
      </c>
      <c r="W187" s="69">
        <v>36.532069</v>
      </c>
      <c r="X187" s="69">
        <v>33.207695999999999</v>
      </c>
      <c r="Y187" s="70">
        <v>1.0210353000000001</v>
      </c>
      <c r="Z187" s="71" t="s">
        <v>24</v>
      </c>
      <c r="AA187" s="71" t="s">
        <v>24</v>
      </c>
      <c r="AB187" s="64" t="s">
        <v>502</v>
      </c>
      <c r="AC187" s="64" t="s">
        <v>502</v>
      </c>
      <c r="AD187" s="65" t="s">
        <v>502</v>
      </c>
      <c r="AE187" s="65" t="s">
        <v>502</v>
      </c>
      <c r="AF187" s="66" t="s">
        <v>502</v>
      </c>
      <c r="AG187" s="67"/>
      <c r="AH187" s="68">
        <v>50</v>
      </c>
      <c r="AI187" s="68">
        <v>114687</v>
      </c>
      <c r="AJ187" s="69">
        <v>43.596919999999997</v>
      </c>
      <c r="AK187" s="69">
        <v>45.608311</v>
      </c>
      <c r="AL187" s="70">
        <v>1.550295</v>
      </c>
    </row>
    <row r="188" spans="1:38" ht="15" customHeight="1">
      <c r="A188" s="63" t="s">
        <v>398</v>
      </c>
      <c r="B188" s="63" t="s">
        <v>399</v>
      </c>
      <c r="C188" s="64">
        <v>419</v>
      </c>
      <c r="D188" s="64">
        <v>207115</v>
      </c>
      <c r="E188" s="65">
        <v>202.30306999999999</v>
      </c>
      <c r="F188" s="65">
        <v>166.65640999999999</v>
      </c>
      <c r="G188" s="66">
        <v>0.97051699999999996</v>
      </c>
      <c r="H188" s="67" t="s">
        <v>24</v>
      </c>
      <c r="I188" s="68">
        <v>37</v>
      </c>
      <c r="J188" s="68">
        <v>101427</v>
      </c>
      <c r="K188" s="69">
        <v>36.479438000000002</v>
      </c>
      <c r="L188" s="69">
        <v>27.245532000000001</v>
      </c>
      <c r="M188" s="70">
        <v>1.2752228999999999</v>
      </c>
      <c r="N188" s="71" t="s">
        <v>24</v>
      </c>
      <c r="O188" s="64">
        <v>33</v>
      </c>
      <c r="P188" s="64">
        <v>207115</v>
      </c>
      <c r="Q188" s="65">
        <v>15.933177000000001</v>
      </c>
      <c r="R188" s="65">
        <v>13.424198000000001</v>
      </c>
      <c r="S188" s="66">
        <v>0.83362769999999997</v>
      </c>
      <c r="T188" s="67" t="s">
        <v>24</v>
      </c>
      <c r="U188" s="68">
        <v>67</v>
      </c>
      <c r="V188" s="68">
        <v>207115</v>
      </c>
      <c r="W188" s="69">
        <v>32.349178000000002</v>
      </c>
      <c r="X188" s="69">
        <v>26.120259999999998</v>
      </c>
      <c r="Y188" s="70">
        <v>0.8031182</v>
      </c>
      <c r="Z188" s="71" t="s">
        <v>24</v>
      </c>
      <c r="AA188" s="71" t="s">
        <v>24</v>
      </c>
      <c r="AB188" s="64">
        <v>21</v>
      </c>
      <c r="AC188" s="64">
        <v>207115</v>
      </c>
      <c r="AD188" s="65">
        <v>10.139295000000001</v>
      </c>
      <c r="AE188" s="65">
        <v>8.2843228999999994</v>
      </c>
      <c r="AF188" s="66">
        <v>1.3616024</v>
      </c>
      <c r="AG188" s="67"/>
      <c r="AH188" s="68">
        <v>40</v>
      </c>
      <c r="AI188" s="68">
        <v>105688</v>
      </c>
      <c r="AJ188" s="69">
        <v>37.847248999999998</v>
      </c>
      <c r="AK188" s="69">
        <v>36.249184999999997</v>
      </c>
      <c r="AL188" s="70">
        <v>1.2321641999999999</v>
      </c>
    </row>
    <row r="189" spans="1:38" ht="15" customHeight="1">
      <c r="A189" s="63" t="s">
        <v>400</v>
      </c>
      <c r="B189" s="63" t="s">
        <v>401</v>
      </c>
      <c r="C189" s="64">
        <v>484</v>
      </c>
      <c r="D189" s="64">
        <v>196932</v>
      </c>
      <c r="E189" s="65">
        <v>245.77010999999999</v>
      </c>
      <c r="F189" s="65">
        <v>174.39500000000001</v>
      </c>
      <c r="G189" s="66">
        <v>1.0155824</v>
      </c>
      <c r="H189" s="67" t="s">
        <v>24</v>
      </c>
      <c r="I189" s="68">
        <v>29</v>
      </c>
      <c r="J189" s="68">
        <v>100051</v>
      </c>
      <c r="K189" s="69">
        <v>28.985218</v>
      </c>
      <c r="L189" s="69">
        <v>20.050913000000001</v>
      </c>
      <c r="M189" s="70">
        <v>0.93847990000000003</v>
      </c>
      <c r="N189" s="71" t="s">
        <v>24</v>
      </c>
      <c r="O189" s="64">
        <v>32</v>
      </c>
      <c r="P189" s="64">
        <v>196932</v>
      </c>
      <c r="Q189" s="65">
        <v>16.249264</v>
      </c>
      <c r="R189" s="65">
        <v>11.897707</v>
      </c>
      <c r="S189" s="66">
        <v>0.73883430000000005</v>
      </c>
      <c r="T189" s="67" t="s">
        <v>24</v>
      </c>
      <c r="U189" s="68">
        <v>94</v>
      </c>
      <c r="V189" s="68">
        <v>196932</v>
      </c>
      <c r="W189" s="69">
        <v>47.732211999999997</v>
      </c>
      <c r="X189" s="69">
        <v>33.853067000000003</v>
      </c>
      <c r="Y189" s="70">
        <v>1.0408784</v>
      </c>
      <c r="Z189" s="71" t="s">
        <v>24</v>
      </c>
      <c r="AA189" s="71" t="s">
        <v>24</v>
      </c>
      <c r="AB189" s="64">
        <v>21</v>
      </c>
      <c r="AC189" s="64">
        <v>196932</v>
      </c>
      <c r="AD189" s="65">
        <v>10.663579</v>
      </c>
      <c r="AE189" s="65">
        <v>7.7818227999999996</v>
      </c>
      <c r="AF189" s="66">
        <v>1.279012</v>
      </c>
      <c r="AG189" s="67"/>
      <c r="AH189" s="68">
        <v>42</v>
      </c>
      <c r="AI189" s="68">
        <v>96881</v>
      </c>
      <c r="AJ189" s="69">
        <v>43.352153999999999</v>
      </c>
      <c r="AK189" s="69">
        <v>33.481490000000001</v>
      </c>
      <c r="AL189" s="70">
        <v>1.1380861</v>
      </c>
    </row>
    <row r="190" spans="1:38" ht="15" customHeight="1">
      <c r="A190" s="63" t="s">
        <v>402</v>
      </c>
      <c r="B190" s="63" t="s">
        <v>403</v>
      </c>
      <c r="C190" s="64">
        <v>153</v>
      </c>
      <c r="D190" s="64">
        <v>153962</v>
      </c>
      <c r="E190" s="65">
        <v>99.375169999999997</v>
      </c>
      <c r="F190" s="65">
        <v>190.84911</v>
      </c>
      <c r="G190" s="66">
        <v>1.1114021999999999</v>
      </c>
      <c r="H190" s="67" t="s">
        <v>24</v>
      </c>
      <c r="I190" s="68" t="s">
        <v>502</v>
      </c>
      <c r="J190" s="68" t="s">
        <v>502</v>
      </c>
      <c r="K190" s="69" t="s">
        <v>502</v>
      </c>
      <c r="L190" s="69" t="s">
        <v>502</v>
      </c>
      <c r="M190" s="70" t="s">
        <v>502</v>
      </c>
      <c r="N190" s="71" t="s">
        <v>24</v>
      </c>
      <c r="O190" s="64" t="s">
        <v>502</v>
      </c>
      <c r="P190" s="64" t="s">
        <v>502</v>
      </c>
      <c r="Q190" s="65" t="s">
        <v>502</v>
      </c>
      <c r="R190" s="65" t="s">
        <v>502</v>
      </c>
      <c r="S190" s="66" t="s">
        <v>502</v>
      </c>
      <c r="T190" s="67" t="s">
        <v>24</v>
      </c>
      <c r="U190" s="68">
        <v>44</v>
      </c>
      <c r="V190" s="68">
        <v>153962</v>
      </c>
      <c r="W190" s="69">
        <v>28.578479999999999</v>
      </c>
      <c r="X190" s="69">
        <v>56.829953000000003</v>
      </c>
      <c r="Y190" s="70">
        <v>1.7473475000000001</v>
      </c>
      <c r="Z190" s="71" t="s">
        <v>24</v>
      </c>
      <c r="AA190" s="71" t="s">
        <v>24</v>
      </c>
      <c r="AB190" s="64" t="s">
        <v>502</v>
      </c>
      <c r="AC190" s="64" t="s">
        <v>502</v>
      </c>
      <c r="AD190" s="65" t="s">
        <v>502</v>
      </c>
      <c r="AE190" s="65" t="s">
        <v>502</v>
      </c>
      <c r="AF190" s="66" t="s">
        <v>502</v>
      </c>
      <c r="AG190" s="67"/>
      <c r="AH190" s="68" t="s">
        <v>502</v>
      </c>
      <c r="AI190" s="68" t="s">
        <v>502</v>
      </c>
      <c r="AJ190" s="69" t="s">
        <v>502</v>
      </c>
      <c r="AK190" s="69" t="s">
        <v>502</v>
      </c>
      <c r="AL190" s="70" t="s">
        <v>502</v>
      </c>
    </row>
    <row r="191" spans="1:38" ht="15" customHeight="1">
      <c r="A191" s="63" t="s">
        <v>404</v>
      </c>
      <c r="B191" s="63" t="s">
        <v>405</v>
      </c>
      <c r="C191" s="64">
        <v>574</v>
      </c>
      <c r="D191" s="64">
        <v>374322</v>
      </c>
      <c r="E191" s="65">
        <v>153.34390999999999</v>
      </c>
      <c r="F191" s="65">
        <v>195.06457</v>
      </c>
      <c r="G191" s="66">
        <v>1.1359508</v>
      </c>
      <c r="H191" s="67" t="s">
        <v>24</v>
      </c>
      <c r="I191" s="68">
        <v>34</v>
      </c>
      <c r="J191" s="68">
        <v>178444</v>
      </c>
      <c r="K191" s="69">
        <v>19.053597</v>
      </c>
      <c r="L191" s="69">
        <v>20.974219000000002</v>
      </c>
      <c r="M191" s="70">
        <v>0.98169510000000004</v>
      </c>
      <c r="N191" s="71" t="s">
        <v>24</v>
      </c>
      <c r="O191" s="64">
        <v>49</v>
      </c>
      <c r="P191" s="64">
        <v>374322</v>
      </c>
      <c r="Q191" s="65">
        <v>13.090334</v>
      </c>
      <c r="R191" s="65">
        <v>16.662804000000001</v>
      </c>
      <c r="S191" s="66">
        <v>1.0347415</v>
      </c>
      <c r="T191" s="67" t="s">
        <v>24</v>
      </c>
      <c r="U191" s="68">
        <v>120</v>
      </c>
      <c r="V191" s="68">
        <v>374322</v>
      </c>
      <c r="W191" s="69">
        <v>32.057960999999999</v>
      </c>
      <c r="X191" s="69">
        <v>38.658188000000003</v>
      </c>
      <c r="Y191" s="70">
        <v>1.1886212</v>
      </c>
      <c r="Z191" s="71" t="s">
        <v>24</v>
      </c>
      <c r="AA191" s="71" t="s">
        <v>24</v>
      </c>
      <c r="AB191" s="64">
        <v>24</v>
      </c>
      <c r="AC191" s="64">
        <v>374322</v>
      </c>
      <c r="AD191" s="65">
        <v>6.4115922000000003</v>
      </c>
      <c r="AE191" s="65">
        <v>7.5193779999999997</v>
      </c>
      <c r="AF191" s="66">
        <v>1.2358769000000001</v>
      </c>
      <c r="AG191" s="67"/>
      <c r="AH191" s="68">
        <v>36</v>
      </c>
      <c r="AI191" s="68">
        <v>195878</v>
      </c>
      <c r="AJ191" s="69">
        <v>18.378786999999999</v>
      </c>
      <c r="AK191" s="69">
        <v>29.838114000000001</v>
      </c>
      <c r="AL191" s="70">
        <v>1.0142423</v>
      </c>
    </row>
    <row r="192" spans="1:38" ht="15" customHeight="1">
      <c r="A192" s="63" t="s">
        <v>406</v>
      </c>
      <c r="B192" s="63" t="s">
        <v>407</v>
      </c>
      <c r="C192" s="64">
        <v>1254</v>
      </c>
      <c r="D192" s="64">
        <v>566663</v>
      </c>
      <c r="E192" s="65">
        <v>221.29554999999999</v>
      </c>
      <c r="F192" s="65">
        <v>200.63235</v>
      </c>
      <c r="G192" s="66">
        <v>1.1683745000000001</v>
      </c>
      <c r="H192" s="67" t="s">
        <v>24</v>
      </c>
      <c r="I192" s="68">
        <v>81</v>
      </c>
      <c r="J192" s="68">
        <v>281278</v>
      </c>
      <c r="K192" s="69">
        <v>28.797132999999999</v>
      </c>
      <c r="L192" s="69">
        <v>25.350026</v>
      </c>
      <c r="M192" s="70">
        <v>1.1865041000000001</v>
      </c>
      <c r="N192" s="71" t="s">
        <v>24</v>
      </c>
      <c r="O192" s="64">
        <v>120</v>
      </c>
      <c r="P192" s="64">
        <v>566663</v>
      </c>
      <c r="Q192" s="65">
        <v>21.176608000000002</v>
      </c>
      <c r="R192" s="65">
        <v>18.986245</v>
      </c>
      <c r="S192" s="66">
        <v>1.1790246</v>
      </c>
      <c r="T192" s="67" t="s">
        <v>24</v>
      </c>
      <c r="U192" s="68">
        <v>268</v>
      </c>
      <c r="V192" s="68">
        <v>566663</v>
      </c>
      <c r="W192" s="69">
        <v>47.294423999999999</v>
      </c>
      <c r="X192" s="69">
        <v>43.021644999999999</v>
      </c>
      <c r="Y192" s="70">
        <v>1.3227842000000001</v>
      </c>
      <c r="Z192" s="71" t="s">
        <v>24</v>
      </c>
      <c r="AA192" s="71" t="s">
        <v>24</v>
      </c>
      <c r="AB192" s="64">
        <v>63</v>
      </c>
      <c r="AC192" s="64">
        <v>566663</v>
      </c>
      <c r="AD192" s="65">
        <v>11.117718999999999</v>
      </c>
      <c r="AE192" s="65">
        <v>10.088876000000001</v>
      </c>
      <c r="AF192" s="66">
        <v>1.6581968</v>
      </c>
      <c r="AG192" s="67"/>
      <c r="AH192" s="68">
        <v>99</v>
      </c>
      <c r="AI192" s="68">
        <v>285385</v>
      </c>
      <c r="AJ192" s="69">
        <v>34.689979999999998</v>
      </c>
      <c r="AK192" s="69">
        <v>36.559052999999999</v>
      </c>
      <c r="AL192" s="70">
        <v>1.2426971</v>
      </c>
    </row>
    <row r="193" spans="1:38" ht="15" customHeight="1">
      <c r="A193" s="63" t="s">
        <v>408</v>
      </c>
      <c r="B193" s="63" t="s">
        <v>409</v>
      </c>
      <c r="C193" s="64">
        <v>713</v>
      </c>
      <c r="D193" s="64">
        <v>305707</v>
      </c>
      <c r="E193" s="65">
        <v>233.22986</v>
      </c>
      <c r="F193" s="65">
        <v>165.56247999999999</v>
      </c>
      <c r="G193" s="66">
        <v>0.96414650000000002</v>
      </c>
      <c r="H193" s="67" t="s">
        <v>24</v>
      </c>
      <c r="I193" s="68">
        <v>45</v>
      </c>
      <c r="J193" s="68">
        <v>155692</v>
      </c>
      <c r="K193" s="69">
        <v>28.903219</v>
      </c>
      <c r="L193" s="69">
        <v>20.092189999999999</v>
      </c>
      <c r="M193" s="70">
        <v>0.94041180000000002</v>
      </c>
      <c r="N193" s="71" t="s">
        <v>24</v>
      </c>
      <c r="O193" s="64">
        <v>53</v>
      </c>
      <c r="P193" s="64">
        <v>305707</v>
      </c>
      <c r="Q193" s="65">
        <v>17.336862</v>
      </c>
      <c r="R193" s="65">
        <v>12.426143</v>
      </c>
      <c r="S193" s="66">
        <v>0.77164960000000005</v>
      </c>
      <c r="T193" s="67" t="s">
        <v>24</v>
      </c>
      <c r="U193" s="68">
        <v>131</v>
      </c>
      <c r="V193" s="68">
        <v>305707</v>
      </c>
      <c r="W193" s="69">
        <v>42.851489000000001</v>
      </c>
      <c r="X193" s="69">
        <v>30.220866999999998</v>
      </c>
      <c r="Y193" s="70">
        <v>0.92919940000000001</v>
      </c>
      <c r="Z193" s="71" t="s">
        <v>24</v>
      </c>
      <c r="AA193" s="71" t="s">
        <v>24</v>
      </c>
      <c r="AB193" s="64">
        <v>30</v>
      </c>
      <c r="AC193" s="64">
        <v>305707</v>
      </c>
      <c r="AD193" s="65">
        <v>9.8133180000000007</v>
      </c>
      <c r="AE193" s="65">
        <v>6.9501226000000003</v>
      </c>
      <c r="AF193" s="66">
        <v>1.1423147</v>
      </c>
      <c r="AG193" s="67"/>
      <c r="AH193" s="68">
        <v>58</v>
      </c>
      <c r="AI193" s="68">
        <v>150015</v>
      </c>
      <c r="AJ193" s="69">
        <v>38.662799999999997</v>
      </c>
      <c r="AK193" s="69">
        <v>30.236753</v>
      </c>
      <c r="AL193" s="70">
        <v>1.0277925999999999</v>
      </c>
    </row>
    <row r="194" spans="1:38" ht="15" customHeight="1">
      <c r="A194" s="63" t="s">
        <v>410</v>
      </c>
      <c r="B194" s="63" t="s">
        <v>411</v>
      </c>
      <c r="C194" s="64">
        <v>633</v>
      </c>
      <c r="D194" s="64">
        <v>260814</v>
      </c>
      <c r="E194" s="65">
        <v>242.70169999999999</v>
      </c>
      <c r="F194" s="65">
        <v>172.77829</v>
      </c>
      <c r="G194" s="66">
        <v>1.0061675000000001</v>
      </c>
      <c r="H194" s="67" t="s">
        <v>24</v>
      </c>
      <c r="I194" s="68">
        <v>40</v>
      </c>
      <c r="J194" s="68">
        <v>132422</v>
      </c>
      <c r="K194" s="69">
        <v>30.206461000000001</v>
      </c>
      <c r="L194" s="69">
        <v>20.705552999999998</v>
      </c>
      <c r="M194" s="70">
        <v>0.96912019999999999</v>
      </c>
      <c r="N194" s="71" t="s">
        <v>24</v>
      </c>
      <c r="O194" s="64">
        <v>68</v>
      </c>
      <c r="P194" s="64">
        <v>260814</v>
      </c>
      <c r="Q194" s="65">
        <v>26.072220000000002</v>
      </c>
      <c r="R194" s="65">
        <v>18.883358999999999</v>
      </c>
      <c r="S194" s="66">
        <v>1.1726354999999999</v>
      </c>
      <c r="T194" s="67" t="s">
        <v>24</v>
      </c>
      <c r="U194" s="68">
        <v>135</v>
      </c>
      <c r="V194" s="68">
        <v>260814</v>
      </c>
      <c r="W194" s="69">
        <v>51.761024999999997</v>
      </c>
      <c r="X194" s="69">
        <v>38.414861000000002</v>
      </c>
      <c r="Y194" s="70">
        <v>1.1811396999999999</v>
      </c>
      <c r="Z194" s="71" t="s">
        <v>24</v>
      </c>
      <c r="AA194" s="71" t="s">
        <v>24</v>
      </c>
      <c r="AB194" s="64">
        <v>26</v>
      </c>
      <c r="AC194" s="64">
        <v>260814</v>
      </c>
      <c r="AD194" s="65">
        <v>9.9687900000000003</v>
      </c>
      <c r="AE194" s="65">
        <v>6.8937732</v>
      </c>
      <c r="AF194" s="66">
        <v>1.1330530999999999</v>
      </c>
      <c r="AG194" s="67"/>
      <c r="AH194" s="68">
        <v>53</v>
      </c>
      <c r="AI194" s="68">
        <v>128392</v>
      </c>
      <c r="AJ194" s="69">
        <v>41.279831000000001</v>
      </c>
      <c r="AK194" s="69">
        <v>30.086116000000001</v>
      </c>
      <c r="AL194" s="70">
        <v>1.0226723</v>
      </c>
    </row>
    <row r="195" spans="1:38" ht="15" customHeight="1">
      <c r="A195" s="63" t="s">
        <v>412</v>
      </c>
      <c r="B195" s="63" t="s">
        <v>413</v>
      </c>
      <c r="C195" s="64">
        <v>834</v>
      </c>
      <c r="D195" s="64">
        <v>312066</v>
      </c>
      <c r="E195" s="65">
        <v>267.25116000000003</v>
      </c>
      <c r="F195" s="65">
        <v>175.50385</v>
      </c>
      <c r="G195" s="66">
        <v>1.0220397000000001</v>
      </c>
      <c r="H195" s="67" t="s">
        <v>24</v>
      </c>
      <c r="I195" s="68">
        <v>50</v>
      </c>
      <c r="J195" s="68">
        <v>161457</v>
      </c>
      <c r="K195" s="69">
        <v>30.967998000000001</v>
      </c>
      <c r="L195" s="69">
        <v>20.552695</v>
      </c>
      <c r="M195" s="70">
        <v>0.96196579999999998</v>
      </c>
      <c r="N195" s="71" t="s">
        <v>24</v>
      </c>
      <c r="O195" s="64">
        <v>76</v>
      </c>
      <c r="P195" s="64">
        <v>312066</v>
      </c>
      <c r="Q195" s="65">
        <v>24.353822999999998</v>
      </c>
      <c r="R195" s="65">
        <v>15.963666999999999</v>
      </c>
      <c r="S195" s="66">
        <v>0.99132589999999998</v>
      </c>
      <c r="T195" s="67" t="s">
        <v>24</v>
      </c>
      <c r="U195" s="68">
        <v>158</v>
      </c>
      <c r="V195" s="68">
        <v>312066</v>
      </c>
      <c r="W195" s="69">
        <v>50.630315000000003</v>
      </c>
      <c r="X195" s="69">
        <v>33.357852000000001</v>
      </c>
      <c r="Y195" s="70">
        <v>1.0256521000000001</v>
      </c>
      <c r="Z195" s="71" t="s">
        <v>24</v>
      </c>
      <c r="AA195" s="71" t="s">
        <v>24</v>
      </c>
      <c r="AB195" s="64">
        <v>28</v>
      </c>
      <c r="AC195" s="64">
        <v>312066</v>
      </c>
      <c r="AD195" s="65">
        <v>8.9724609999999991</v>
      </c>
      <c r="AE195" s="65">
        <v>6.2106626</v>
      </c>
      <c r="AF195" s="66">
        <v>1.0207778000000001</v>
      </c>
      <c r="AG195" s="67"/>
      <c r="AH195" s="68">
        <v>70</v>
      </c>
      <c r="AI195" s="68">
        <v>150609</v>
      </c>
      <c r="AJ195" s="69">
        <v>46.477966000000002</v>
      </c>
      <c r="AK195" s="69">
        <v>31.871433</v>
      </c>
      <c r="AL195" s="70">
        <v>1.0833579</v>
      </c>
    </row>
    <row r="196" spans="1:38" ht="15" customHeight="1">
      <c r="A196" s="63" t="s">
        <v>414</v>
      </c>
      <c r="B196" s="63" t="s">
        <v>415</v>
      </c>
      <c r="C196" s="64">
        <v>165</v>
      </c>
      <c r="D196" s="64">
        <v>88844</v>
      </c>
      <c r="E196" s="65">
        <v>185.71879000000001</v>
      </c>
      <c r="F196" s="65">
        <v>166.65516</v>
      </c>
      <c r="G196" s="66">
        <v>0.97050970000000003</v>
      </c>
      <c r="H196" s="67" t="s">
        <v>24</v>
      </c>
      <c r="I196" s="68" t="s">
        <v>502</v>
      </c>
      <c r="J196" s="68" t="s">
        <v>502</v>
      </c>
      <c r="K196" s="69" t="s">
        <v>502</v>
      </c>
      <c r="L196" s="69" t="s">
        <v>502</v>
      </c>
      <c r="M196" s="70" t="s">
        <v>502</v>
      </c>
      <c r="N196" s="71" t="s">
        <v>24</v>
      </c>
      <c r="O196" s="64" t="s">
        <v>502</v>
      </c>
      <c r="P196" s="64" t="s">
        <v>502</v>
      </c>
      <c r="Q196" s="65" t="s">
        <v>502</v>
      </c>
      <c r="R196" s="65" t="s">
        <v>502</v>
      </c>
      <c r="S196" s="66" t="s">
        <v>502</v>
      </c>
      <c r="T196" s="67" t="s">
        <v>24</v>
      </c>
      <c r="U196" s="68">
        <v>32</v>
      </c>
      <c r="V196" s="68">
        <v>88844</v>
      </c>
      <c r="W196" s="69">
        <v>36.018189</v>
      </c>
      <c r="X196" s="69">
        <v>31.521505999999999</v>
      </c>
      <c r="Y196" s="70">
        <v>0.96919</v>
      </c>
      <c r="Z196" s="71" t="s">
        <v>24</v>
      </c>
      <c r="AA196" s="71" t="s">
        <v>24</v>
      </c>
      <c r="AB196" s="64" t="s">
        <v>502</v>
      </c>
      <c r="AC196" s="64" t="s">
        <v>502</v>
      </c>
      <c r="AD196" s="65" t="s">
        <v>502</v>
      </c>
      <c r="AE196" s="65" t="s">
        <v>502</v>
      </c>
      <c r="AF196" s="66" t="s">
        <v>502</v>
      </c>
      <c r="AG196" s="67"/>
      <c r="AH196" s="68" t="s">
        <v>502</v>
      </c>
      <c r="AI196" s="68" t="s">
        <v>502</v>
      </c>
      <c r="AJ196" s="69" t="s">
        <v>502</v>
      </c>
      <c r="AK196" s="69" t="s">
        <v>502</v>
      </c>
      <c r="AL196" s="70" t="s">
        <v>502</v>
      </c>
    </row>
    <row r="197" spans="1:38" ht="15" customHeight="1">
      <c r="A197" s="63" t="s">
        <v>416</v>
      </c>
      <c r="B197" s="63" t="s">
        <v>417</v>
      </c>
      <c r="C197" s="64">
        <v>216</v>
      </c>
      <c r="D197" s="64">
        <v>160154</v>
      </c>
      <c r="E197" s="65">
        <v>134.87019000000001</v>
      </c>
      <c r="F197" s="65">
        <v>163.43073000000001</v>
      </c>
      <c r="G197" s="66">
        <v>0.95173240000000003</v>
      </c>
      <c r="H197" s="67" t="s">
        <v>24</v>
      </c>
      <c r="I197" s="68" t="s">
        <v>502</v>
      </c>
      <c r="J197" s="68" t="s">
        <v>502</v>
      </c>
      <c r="K197" s="69" t="s">
        <v>502</v>
      </c>
      <c r="L197" s="69" t="s">
        <v>502</v>
      </c>
      <c r="M197" s="70" t="s">
        <v>502</v>
      </c>
      <c r="N197" s="71" t="s">
        <v>24</v>
      </c>
      <c r="O197" s="64" t="s">
        <v>502</v>
      </c>
      <c r="P197" s="64" t="s">
        <v>502</v>
      </c>
      <c r="Q197" s="65" t="s">
        <v>502</v>
      </c>
      <c r="R197" s="65" t="s">
        <v>502</v>
      </c>
      <c r="S197" s="66" t="s">
        <v>502</v>
      </c>
      <c r="T197" s="67" t="s">
        <v>24</v>
      </c>
      <c r="U197" s="68">
        <v>35</v>
      </c>
      <c r="V197" s="68">
        <v>160154</v>
      </c>
      <c r="W197" s="69">
        <v>21.853966</v>
      </c>
      <c r="X197" s="69">
        <v>25.533470000000001</v>
      </c>
      <c r="Y197" s="70">
        <v>0.7850762</v>
      </c>
      <c r="Z197" s="71" t="s">
        <v>24</v>
      </c>
      <c r="AA197" s="71" t="s">
        <v>24</v>
      </c>
      <c r="AB197" s="64" t="s">
        <v>502</v>
      </c>
      <c r="AC197" s="64" t="s">
        <v>502</v>
      </c>
      <c r="AD197" s="65" t="s">
        <v>502</v>
      </c>
      <c r="AE197" s="65" t="s">
        <v>502</v>
      </c>
      <c r="AF197" s="66" t="s">
        <v>502</v>
      </c>
      <c r="AG197" s="67"/>
      <c r="AH197" s="68">
        <v>27</v>
      </c>
      <c r="AI197" s="68">
        <v>78440</v>
      </c>
      <c r="AJ197" s="69">
        <v>34.421213999999999</v>
      </c>
      <c r="AK197" s="69">
        <v>48.558525000000003</v>
      </c>
      <c r="AL197" s="70">
        <v>1.6505772000000001</v>
      </c>
    </row>
    <row r="198" spans="1:38" ht="15" customHeight="1">
      <c r="A198" s="63" t="s">
        <v>418</v>
      </c>
      <c r="B198" s="63" t="s">
        <v>419</v>
      </c>
      <c r="C198" s="64">
        <v>575</v>
      </c>
      <c r="D198" s="64">
        <v>324848</v>
      </c>
      <c r="E198" s="65">
        <v>177.00586000000001</v>
      </c>
      <c r="F198" s="65">
        <v>190.63972000000001</v>
      </c>
      <c r="G198" s="66">
        <v>1.1101829000000001</v>
      </c>
      <c r="H198" s="67" t="s">
        <v>24</v>
      </c>
      <c r="I198" s="68">
        <v>36</v>
      </c>
      <c r="J198" s="68">
        <v>165000</v>
      </c>
      <c r="K198" s="69">
        <v>21.818182</v>
      </c>
      <c r="L198" s="69">
        <v>21.538792999999998</v>
      </c>
      <c r="M198" s="70">
        <v>1.0081199000000001</v>
      </c>
      <c r="N198" s="71" t="s">
        <v>24</v>
      </c>
      <c r="O198" s="64">
        <v>55</v>
      </c>
      <c r="P198" s="64">
        <v>324848</v>
      </c>
      <c r="Q198" s="65">
        <v>16.930994999999999</v>
      </c>
      <c r="R198" s="65">
        <v>18.095732999999999</v>
      </c>
      <c r="S198" s="66">
        <v>1.1237248</v>
      </c>
      <c r="T198" s="67" t="s">
        <v>24</v>
      </c>
      <c r="U198" s="68">
        <v>113</v>
      </c>
      <c r="V198" s="68">
        <v>324848</v>
      </c>
      <c r="W198" s="69">
        <v>34.785499999999999</v>
      </c>
      <c r="X198" s="69">
        <v>37.767034000000002</v>
      </c>
      <c r="Y198" s="70">
        <v>1.1612210000000001</v>
      </c>
      <c r="Z198" s="71" t="s">
        <v>24</v>
      </c>
      <c r="AA198" s="71" t="s">
        <v>24</v>
      </c>
      <c r="AB198" s="64">
        <v>28</v>
      </c>
      <c r="AC198" s="64">
        <v>324848</v>
      </c>
      <c r="AD198" s="65">
        <v>8.6194158000000005</v>
      </c>
      <c r="AE198" s="65">
        <v>9.0023026000000002</v>
      </c>
      <c r="AF198" s="66">
        <v>1.4796088000000001</v>
      </c>
      <c r="AG198" s="67"/>
      <c r="AH198" s="68">
        <v>59</v>
      </c>
      <c r="AI198" s="68">
        <v>159848</v>
      </c>
      <c r="AJ198" s="69">
        <v>36.910065000000003</v>
      </c>
      <c r="AK198" s="69">
        <v>44.568823000000002</v>
      </c>
      <c r="AL198" s="70">
        <v>1.5149611999999999</v>
      </c>
    </row>
    <row r="199" spans="1:38" ht="15" customHeight="1">
      <c r="A199" s="63" t="s">
        <v>420</v>
      </c>
      <c r="B199" s="63" t="s">
        <v>421</v>
      </c>
      <c r="C199" s="64">
        <v>585</v>
      </c>
      <c r="D199" s="64">
        <v>487681</v>
      </c>
      <c r="E199" s="65">
        <v>119.95546</v>
      </c>
      <c r="F199" s="65">
        <v>159.27819</v>
      </c>
      <c r="G199" s="66">
        <v>0.92755019999999999</v>
      </c>
      <c r="H199" s="67" t="s">
        <v>24</v>
      </c>
      <c r="I199" s="68">
        <v>40</v>
      </c>
      <c r="J199" s="68">
        <v>244608</v>
      </c>
      <c r="K199" s="69">
        <v>16.352695000000001</v>
      </c>
      <c r="L199" s="69">
        <v>19.440163999999999</v>
      </c>
      <c r="M199" s="70">
        <v>0.90989390000000003</v>
      </c>
      <c r="N199" s="71" t="s">
        <v>24</v>
      </c>
      <c r="O199" s="64">
        <v>70</v>
      </c>
      <c r="P199" s="64">
        <v>487681</v>
      </c>
      <c r="Q199" s="65">
        <v>14.353645</v>
      </c>
      <c r="R199" s="65">
        <v>18.010269000000001</v>
      </c>
      <c r="S199" s="66">
        <v>1.1184175999999999</v>
      </c>
      <c r="T199" s="67" t="s">
        <v>24</v>
      </c>
      <c r="U199" s="68">
        <v>94</v>
      </c>
      <c r="V199" s="68">
        <v>487681</v>
      </c>
      <c r="W199" s="69">
        <v>19.274895000000001</v>
      </c>
      <c r="X199" s="69">
        <v>25.128898</v>
      </c>
      <c r="Y199" s="70">
        <v>0.77263689999999996</v>
      </c>
      <c r="Z199" s="71" t="s">
        <v>24</v>
      </c>
      <c r="AA199" s="71" t="s">
        <v>24</v>
      </c>
      <c r="AB199" s="64">
        <v>30</v>
      </c>
      <c r="AC199" s="64">
        <v>487681</v>
      </c>
      <c r="AD199" s="65">
        <v>6.1515621999999999</v>
      </c>
      <c r="AE199" s="65">
        <v>7.5854971000000004</v>
      </c>
      <c r="AF199" s="66">
        <v>1.2467440999999999</v>
      </c>
      <c r="AG199" s="67"/>
      <c r="AH199" s="68">
        <v>46</v>
      </c>
      <c r="AI199" s="68">
        <v>243073</v>
      </c>
      <c r="AJ199" s="69">
        <v>18.924356</v>
      </c>
      <c r="AK199" s="69">
        <v>31.933465999999999</v>
      </c>
      <c r="AL199" s="70">
        <v>1.0854664999999999</v>
      </c>
    </row>
    <row r="200" spans="1:38" ht="15" customHeight="1">
      <c r="A200" s="63" t="s">
        <v>422</v>
      </c>
      <c r="B200" s="63" t="s">
        <v>423</v>
      </c>
      <c r="C200" s="64">
        <v>462</v>
      </c>
      <c r="D200" s="64">
        <v>236890</v>
      </c>
      <c r="E200" s="65">
        <v>195.02723</v>
      </c>
      <c r="F200" s="65">
        <v>171.79024000000001</v>
      </c>
      <c r="G200" s="66">
        <v>1.0004137</v>
      </c>
      <c r="H200" s="67" t="s">
        <v>24</v>
      </c>
      <c r="I200" s="68">
        <v>33</v>
      </c>
      <c r="J200" s="68">
        <v>123238</v>
      </c>
      <c r="K200" s="69">
        <v>26.777455</v>
      </c>
      <c r="L200" s="69">
        <v>22.915796</v>
      </c>
      <c r="M200" s="70">
        <v>1.0725703</v>
      </c>
      <c r="N200" s="71" t="s">
        <v>24</v>
      </c>
      <c r="O200" s="64">
        <v>51</v>
      </c>
      <c r="P200" s="64">
        <v>236890</v>
      </c>
      <c r="Q200" s="65">
        <v>21.528980000000001</v>
      </c>
      <c r="R200" s="65">
        <v>20.081184</v>
      </c>
      <c r="S200" s="66">
        <v>1.2470190999999999</v>
      </c>
      <c r="T200" s="67" t="s">
        <v>24</v>
      </c>
      <c r="U200" s="68">
        <v>85</v>
      </c>
      <c r="V200" s="68">
        <v>236890</v>
      </c>
      <c r="W200" s="69">
        <v>35.881633000000001</v>
      </c>
      <c r="X200" s="69">
        <v>31.420953000000001</v>
      </c>
      <c r="Y200" s="70">
        <v>0.96609829999999997</v>
      </c>
      <c r="Z200" s="71" t="s">
        <v>24</v>
      </c>
      <c r="AA200" s="71" t="s">
        <v>24</v>
      </c>
      <c r="AB200" s="64" t="s">
        <v>502</v>
      </c>
      <c r="AC200" s="64" t="s">
        <v>502</v>
      </c>
      <c r="AD200" s="65" t="s">
        <v>502</v>
      </c>
      <c r="AE200" s="65" t="s">
        <v>502</v>
      </c>
      <c r="AF200" s="66" t="s">
        <v>502</v>
      </c>
      <c r="AG200" s="67"/>
      <c r="AH200" s="68">
        <v>40</v>
      </c>
      <c r="AI200" s="68">
        <v>113652</v>
      </c>
      <c r="AJ200" s="69">
        <v>35.195157000000002</v>
      </c>
      <c r="AK200" s="69">
        <v>35.348979999999997</v>
      </c>
      <c r="AL200" s="70">
        <v>1.2015648999999999</v>
      </c>
    </row>
    <row r="201" spans="1:38" ht="15" customHeight="1">
      <c r="A201" s="63" t="s">
        <v>424</v>
      </c>
      <c r="B201" s="63" t="s">
        <v>425</v>
      </c>
      <c r="C201" s="64">
        <v>576</v>
      </c>
      <c r="D201" s="64">
        <v>285011</v>
      </c>
      <c r="E201" s="65">
        <v>202.09746000000001</v>
      </c>
      <c r="F201" s="65">
        <v>173.40331</v>
      </c>
      <c r="G201" s="66">
        <v>1.0098073000000001</v>
      </c>
      <c r="H201" s="67" t="s">
        <v>24</v>
      </c>
      <c r="I201" s="68">
        <v>49</v>
      </c>
      <c r="J201" s="68">
        <v>145034</v>
      </c>
      <c r="K201" s="69">
        <v>33.785181000000001</v>
      </c>
      <c r="L201" s="69">
        <v>26.946278</v>
      </c>
      <c r="M201" s="70">
        <v>1.2612163999999999</v>
      </c>
      <c r="N201" s="71" t="s">
        <v>24</v>
      </c>
      <c r="O201" s="64">
        <v>57</v>
      </c>
      <c r="P201" s="64">
        <v>285011</v>
      </c>
      <c r="Q201" s="65">
        <v>19.999227999999999</v>
      </c>
      <c r="R201" s="65">
        <v>16.961383999999999</v>
      </c>
      <c r="S201" s="66">
        <v>1.053283</v>
      </c>
      <c r="T201" s="67" t="s">
        <v>24</v>
      </c>
      <c r="U201" s="68">
        <v>111</v>
      </c>
      <c r="V201" s="68">
        <v>285011</v>
      </c>
      <c r="W201" s="69">
        <v>38.945864999999998</v>
      </c>
      <c r="X201" s="69">
        <v>33.562562999999997</v>
      </c>
      <c r="Y201" s="70">
        <v>1.0319463</v>
      </c>
      <c r="Z201" s="71" t="s">
        <v>24</v>
      </c>
      <c r="AA201" s="71" t="s">
        <v>24</v>
      </c>
      <c r="AB201" s="64" t="s">
        <v>502</v>
      </c>
      <c r="AC201" s="64" t="s">
        <v>502</v>
      </c>
      <c r="AD201" s="65" t="s">
        <v>502</v>
      </c>
      <c r="AE201" s="65" t="s">
        <v>502</v>
      </c>
      <c r="AF201" s="66" t="s">
        <v>502</v>
      </c>
      <c r="AG201" s="67"/>
      <c r="AH201" s="68">
        <v>41</v>
      </c>
      <c r="AI201" s="68">
        <v>139977</v>
      </c>
      <c r="AJ201" s="69">
        <v>29.290526</v>
      </c>
      <c r="AK201" s="69">
        <v>28.165434000000001</v>
      </c>
      <c r="AL201" s="70">
        <v>0.95738540000000005</v>
      </c>
    </row>
    <row r="202" spans="1:38" ht="15" customHeight="1">
      <c r="A202" s="63" t="s">
        <v>426</v>
      </c>
      <c r="B202" s="63" t="s">
        <v>427</v>
      </c>
      <c r="C202" s="64">
        <v>350</v>
      </c>
      <c r="D202" s="64">
        <v>187164</v>
      </c>
      <c r="E202" s="65">
        <v>187.00176999999999</v>
      </c>
      <c r="F202" s="65">
        <v>144.60262</v>
      </c>
      <c r="G202" s="66">
        <v>0.84208760000000005</v>
      </c>
      <c r="H202" s="67" t="s">
        <v>24</v>
      </c>
      <c r="I202" s="68" t="s">
        <v>502</v>
      </c>
      <c r="J202" s="68" t="s">
        <v>502</v>
      </c>
      <c r="K202" s="69" t="s">
        <v>502</v>
      </c>
      <c r="L202" s="69" t="s">
        <v>502</v>
      </c>
      <c r="M202" s="70" t="s">
        <v>502</v>
      </c>
      <c r="N202" s="71" t="s">
        <v>24</v>
      </c>
      <c r="O202" s="64">
        <v>32</v>
      </c>
      <c r="P202" s="64">
        <v>187164</v>
      </c>
      <c r="Q202" s="65">
        <v>17.097304999999999</v>
      </c>
      <c r="R202" s="65">
        <v>13.146815</v>
      </c>
      <c r="S202" s="66">
        <v>0.81640250000000003</v>
      </c>
      <c r="T202" s="67" t="s">
        <v>24</v>
      </c>
      <c r="U202" s="68">
        <v>69</v>
      </c>
      <c r="V202" s="68">
        <v>187164</v>
      </c>
      <c r="W202" s="69">
        <v>36.866064000000001</v>
      </c>
      <c r="X202" s="69">
        <v>27.846008000000001</v>
      </c>
      <c r="Y202" s="70">
        <v>0.85617969999999999</v>
      </c>
      <c r="Z202" s="71" t="s">
        <v>24</v>
      </c>
      <c r="AA202" s="71" t="s">
        <v>24</v>
      </c>
      <c r="AB202" s="64" t="s">
        <v>502</v>
      </c>
      <c r="AC202" s="64" t="s">
        <v>502</v>
      </c>
      <c r="AD202" s="65" t="s">
        <v>502</v>
      </c>
      <c r="AE202" s="65" t="s">
        <v>502</v>
      </c>
      <c r="AF202" s="66" t="s">
        <v>502</v>
      </c>
      <c r="AG202" s="67"/>
      <c r="AH202" s="68">
        <v>41</v>
      </c>
      <c r="AI202" s="68">
        <v>96118</v>
      </c>
      <c r="AJ202" s="69">
        <v>42.655901999999998</v>
      </c>
      <c r="AK202" s="69">
        <v>36.448199000000002</v>
      </c>
      <c r="AL202" s="70">
        <v>1.2389289999999999</v>
      </c>
    </row>
    <row r="203" spans="1:38" ht="15" customHeight="1">
      <c r="A203" s="63" t="s">
        <v>428</v>
      </c>
      <c r="B203" s="63" t="s">
        <v>429</v>
      </c>
      <c r="C203" s="64">
        <v>569</v>
      </c>
      <c r="D203" s="64">
        <v>332890</v>
      </c>
      <c r="E203" s="65">
        <v>170.92733000000001</v>
      </c>
      <c r="F203" s="65">
        <v>195.47747000000001</v>
      </c>
      <c r="G203" s="66">
        <v>1.1383553</v>
      </c>
      <c r="H203" s="67" t="s">
        <v>24</v>
      </c>
      <c r="I203" s="68">
        <v>36</v>
      </c>
      <c r="J203" s="68">
        <v>164584</v>
      </c>
      <c r="K203" s="69">
        <v>21.873328999999998</v>
      </c>
      <c r="L203" s="69">
        <v>21.61983</v>
      </c>
      <c r="M203" s="70">
        <v>1.0119127999999999</v>
      </c>
      <c r="N203" s="71" t="s">
        <v>24</v>
      </c>
      <c r="O203" s="64">
        <v>55</v>
      </c>
      <c r="P203" s="64">
        <v>332890</v>
      </c>
      <c r="Q203" s="65">
        <v>16.521974</v>
      </c>
      <c r="R203" s="65">
        <v>19.075106999999999</v>
      </c>
      <c r="S203" s="66">
        <v>1.1845428</v>
      </c>
      <c r="T203" s="67" t="s">
        <v>24</v>
      </c>
      <c r="U203" s="68">
        <v>95</v>
      </c>
      <c r="V203" s="68">
        <v>332890</v>
      </c>
      <c r="W203" s="69">
        <v>28.537955</v>
      </c>
      <c r="X203" s="69">
        <v>33.382938000000003</v>
      </c>
      <c r="Y203" s="70">
        <v>1.0264234000000001</v>
      </c>
      <c r="Z203" s="71" t="s">
        <v>24</v>
      </c>
      <c r="AA203" s="71" t="s">
        <v>24</v>
      </c>
      <c r="AB203" s="64" t="s">
        <v>502</v>
      </c>
      <c r="AC203" s="64" t="s">
        <v>502</v>
      </c>
      <c r="AD203" s="65" t="s">
        <v>502</v>
      </c>
      <c r="AE203" s="65" t="s">
        <v>502</v>
      </c>
      <c r="AF203" s="66" t="s">
        <v>502</v>
      </c>
      <c r="AG203" s="67"/>
      <c r="AH203" s="68">
        <v>46</v>
      </c>
      <c r="AI203" s="68">
        <v>168306</v>
      </c>
      <c r="AJ203" s="69">
        <v>27.331171000000001</v>
      </c>
      <c r="AK203" s="69">
        <v>40.069518000000002</v>
      </c>
      <c r="AL203" s="70">
        <v>1.3620231</v>
      </c>
    </row>
    <row r="204" spans="1:38" ht="15" customHeight="1">
      <c r="A204" s="63" t="s">
        <v>430</v>
      </c>
      <c r="B204" s="63" t="s">
        <v>431</v>
      </c>
      <c r="C204" s="64">
        <v>593</v>
      </c>
      <c r="D204" s="64">
        <v>291662</v>
      </c>
      <c r="E204" s="65">
        <v>203.31754000000001</v>
      </c>
      <c r="F204" s="65">
        <v>185.89125999999999</v>
      </c>
      <c r="G204" s="66">
        <v>1.0825304</v>
      </c>
      <c r="H204" s="67" t="s">
        <v>24</v>
      </c>
      <c r="I204" s="68">
        <v>33</v>
      </c>
      <c r="J204" s="68">
        <v>142845</v>
      </c>
      <c r="K204" s="69">
        <v>23.101963999999999</v>
      </c>
      <c r="L204" s="69">
        <v>20.197558000000001</v>
      </c>
      <c r="M204" s="70">
        <v>0.94534359999999995</v>
      </c>
      <c r="N204" s="71" t="s">
        <v>24</v>
      </c>
      <c r="O204" s="64">
        <v>51</v>
      </c>
      <c r="P204" s="64">
        <v>291662</v>
      </c>
      <c r="Q204" s="65">
        <v>17.485994000000002</v>
      </c>
      <c r="R204" s="65">
        <v>16.038976000000002</v>
      </c>
      <c r="S204" s="66">
        <v>0.99600250000000001</v>
      </c>
      <c r="T204" s="67" t="s">
        <v>24</v>
      </c>
      <c r="U204" s="68">
        <v>114</v>
      </c>
      <c r="V204" s="68">
        <v>291662</v>
      </c>
      <c r="W204" s="69">
        <v>39.08634</v>
      </c>
      <c r="X204" s="69">
        <v>34.029415</v>
      </c>
      <c r="Y204" s="70">
        <v>1.0463005999999999</v>
      </c>
      <c r="Z204" s="71" t="s">
        <v>24</v>
      </c>
      <c r="AA204" s="71" t="s">
        <v>24</v>
      </c>
      <c r="AB204" s="64">
        <v>28</v>
      </c>
      <c r="AC204" s="64">
        <v>291662</v>
      </c>
      <c r="AD204" s="65">
        <v>9.6001536000000005</v>
      </c>
      <c r="AE204" s="65">
        <v>8.7671410000000005</v>
      </c>
      <c r="AF204" s="66">
        <v>1.4409578999999999</v>
      </c>
      <c r="AG204" s="67"/>
      <c r="AH204" s="68">
        <v>39</v>
      </c>
      <c r="AI204" s="68">
        <v>148817</v>
      </c>
      <c r="AJ204" s="69">
        <v>26.206683000000002</v>
      </c>
      <c r="AK204" s="69">
        <v>28.189571999999998</v>
      </c>
      <c r="AL204" s="70">
        <v>0.95820590000000005</v>
      </c>
    </row>
    <row r="205" spans="1:38" ht="15" customHeight="1">
      <c r="A205" s="63" t="s">
        <v>432</v>
      </c>
      <c r="B205" s="63" t="s">
        <v>433</v>
      </c>
      <c r="C205" s="64">
        <v>932</v>
      </c>
      <c r="D205" s="64">
        <v>490979</v>
      </c>
      <c r="E205" s="65">
        <v>189.82481999999999</v>
      </c>
      <c r="F205" s="65">
        <v>192.48204999999999</v>
      </c>
      <c r="G205" s="66">
        <v>1.1209115999999999</v>
      </c>
      <c r="H205" s="67" t="s">
        <v>24</v>
      </c>
      <c r="I205" s="68">
        <v>58</v>
      </c>
      <c r="J205" s="68">
        <v>246899</v>
      </c>
      <c r="K205" s="69">
        <v>23.491387</v>
      </c>
      <c r="L205" s="69">
        <v>22.339044000000001</v>
      </c>
      <c r="M205" s="70">
        <v>1.0455755</v>
      </c>
      <c r="N205" s="71" t="s">
        <v>24</v>
      </c>
      <c r="O205" s="64">
        <v>119</v>
      </c>
      <c r="P205" s="64">
        <v>490979</v>
      </c>
      <c r="Q205" s="65">
        <v>24.237289000000001</v>
      </c>
      <c r="R205" s="65">
        <v>24.618134000000001</v>
      </c>
      <c r="S205" s="66">
        <v>1.5287586</v>
      </c>
      <c r="T205" s="67" t="s">
        <v>24</v>
      </c>
      <c r="U205" s="68">
        <v>169</v>
      </c>
      <c r="V205" s="68">
        <v>490979</v>
      </c>
      <c r="W205" s="69">
        <v>34.421024000000003</v>
      </c>
      <c r="X205" s="69">
        <v>34.690638</v>
      </c>
      <c r="Y205" s="70">
        <v>1.0666312</v>
      </c>
      <c r="Z205" s="71" t="s">
        <v>24</v>
      </c>
      <c r="AA205" s="71" t="s">
        <v>24</v>
      </c>
      <c r="AB205" s="64">
        <v>39</v>
      </c>
      <c r="AC205" s="64">
        <v>490979</v>
      </c>
      <c r="AD205" s="65">
        <v>7.9433132999999998</v>
      </c>
      <c r="AE205" s="65">
        <v>8.2380417999999995</v>
      </c>
      <c r="AF205" s="66">
        <v>1.3539957</v>
      </c>
      <c r="AG205" s="67"/>
      <c r="AH205" s="68">
        <v>57</v>
      </c>
      <c r="AI205" s="68">
        <v>244080</v>
      </c>
      <c r="AJ205" s="69">
        <v>23.352999000000001</v>
      </c>
      <c r="AK205" s="69">
        <v>28.126453000000001</v>
      </c>
      <c r="AL205" s="70">
        <v>0.95606040000000003</v>
      </c>
    </row>
    <row r="206" spans="1:38" ht="15" customHeight="1">
      <c r="A206" s="63" t="s">
        <v>434</v>
      </c>
      <c r="B206" s="63" t="s">
        <v>435</v>
      </c>
      <c r="C206" s="64">
        <v>330</v>
      </c>
      <c r="D206" s="64">
        <v>342780</v>
      </c>
      <c r="E206" s="65">
        <v>96.271660999999995</v>
      </c>
      <c r="F206" s="65">
        <v>171.63097999999999</v>
      </c>
      <c r="G206" s="66">
        <v>0.99948619999999999</v>
      </c>
      <c r="H206" s="67" t="s">
        <v>24</v>
      </c>
      <c r="I206" s="68">
        <v>21</v>
      </c>
      <c r="J206" s="68">
        <v>170707</v>
      </c>
      <c r="K206" s="69">
        <v>12.301780000000001</v>
      </c>
      <c r="L206" s="69">
        <v>19.627998999999999</v>
      </c>
      <c r="M206" s="70">
        <v>0.91868550000000004</v>
      </c>
      <c r="N206" s="71" t="s">
        <v>24</v>
      </c>
      <c r="O206" s="64">
        <v>31</v>
      </c>
      <c r="P206" s="64">
        <v>342780</v>
      </c>
      <c r="Q206" s="65">
        <v>9.0437014999999992</v>
      </c>
      <c r="R206" s="65">
        <v>14.975974000000001</v>
      </c>
      <c r="S206" s="66">
        <v>0.92999129999999997</v>
      </c>
      <c r="T206" s="67" t="s">
        <v>24</v>
      </c>
      <c r="U206" s="68">
        <v>74</v>
      </c>
      <c r="V206" s="68">
        <v>342780</v>
      </c>
      <c r="W206" s="69">
        <v>21.588190999999998</v>
      </c>
      <c r="X206" s="69">
        <v>39.630536999999997</v>
      </c>
      <c r="Y206" s="70">
        <v>1.218518</v>
      </c>
      <c r="Z206" s="71" t="s">
        <v>24</v>
      </c>
      <c r="AA206" s="71" t="s">
        <v>24</v>
      </c>
      <c r="AB206" s="64" t="s">
        <v>502</v>
      </c>
      <c r="AC206" s="64" t="s">
        <v>502</v>
      </c>
      <c r="AD206" s="65" t="s">
        <v>502</v>
      </c>
      <c r="AE206" s="65" t="s">
        <v>502</v>
      </c>
      <c r="AF206" s="66" t="s">
        <v>502</v>
      </c>
      <c r="AG206" s="67"/>
      <c r="AH206" s="68" t="s">
        <v>502</v>
      </c>
      <c r="AI206" s="68" t="s">
        <v>502</v>
      </c>
      <c r="AJ206" s="69" t="s">
        <v>502</v>
      </c>
      <c r="AK206" s="69" t="s">
        <v>502</v>
      </c>
      <c r="AL206" s="70" t="s">
        <v>502</v>
      </c>
    </row>
    <row r="207" spans="1:38" ht="15" customHeight="1">
      <c r="A207" s="63" t="s">
        <v>436</v>
      </c>
      <c r="B207" s="63" t="s">
        <v>437</v>
      </c>
      <c r="C207" s="64">
        <v>165</v>
      </c>
      <c r="D207" s="64">
        <v>63472</v>
      </c>
      <c r="E207" s="65">
        <v>259.95715000000001</v>
      </c>
      <c r="F207" s="65">
        <v>203.90466000000001</v>
      </c>
      <c r="G207" s="66">
        <v>1.1874307</v>
      </c>
      <c r="H207" s="67" t="s">
        <v>24</v>
      </c>
      <c r="I207" s="68" t="s">
        <v>502</v>
      </c>
      <c r="J207" s="68" t="s">
        <v>502</v>
      </c>
      <c r="K207" s="69" t="s">
        <v>502</v>
      </c>
      <c r="L207" s="69" t="s">
        <v>502</v>
      </c>
      <c r="M207" s="70" t="s">
        <v>502</v>
      </c>
      <c r="N207" s="71" t="s">
        <v>24</v>
      </c>
      <c r="O207" s="64" t="s">
        <v>502</v>
      </c>
      <c r="P207" s="64" t="s">
        <v>502</v>
      </c>
      <c r="Q207" s="65" t="s">
        <v>502</v>
      </c>
      <c r="R207" s="65" t="s">
        <v>502</v>
      </c>
      <c r="S207" s="66" t="s">
        <v>502</v>
      </c>
      <c r="T207" s="67" t="s">
        <v>24</v>
      </c>
      <c r="U207" s="68">
        <v>35</v>
      </c>
      <c r="V207" s="68">
        <v>63472</v>
      </c>
      <c r="W207" s="69">
        <v>55.142425000000003</v>
      </c>
      <c r="X207" s="69">
        <v>43.934066999999999</v>
      </c>
      <c r="Y207" s="70">
        <v>1.3508384</v>
      </c>
      <c r="Z207" s="71" t="s">
        <v>24</v>
      </c>
      <c r="AA207" s="71" t="s">
        <v>24</v>
      </c>
      <c r="AB207" s="64" t="s">
        <v>502</v>
      </c>
      <c r="AC207" s="64" t="s">
        <v>502</v>
      </c>
      <c r="AD207" s="65" t="s">
        <v>502</v>
      </c>
      <c r="AE207" s="65" t="s">
        <v>502</v>
      </c>
      <c r="AF207" s="66" t="s">
        <v>502</v>
      </c>
      <c r="AG207" s="67"/>
      <c r="AH207" s="68" t="s">
        <v>502</v>
      </c>
      <c r="AI207" s="68" t="s">
        <v>502</v>
      </c>
      <c r="AJ207" s="69" t="s">
        <v>502</v>
      </c>
      <c r="AK207" s="69" t="s">
        <v>502</v>
      </c>
      <c r="AL207" s="70" t="s">
        <v>502</v>
      </c>
    </row>
    <row r="208" spans="1:38" ht="15" customHeight="1">
      <c r="A208" s="63" t="s">
        <v>438</v>
      </c>
      <c r="B208" s="63" t="s">
        <v>439</v>
      </c>
      <c r="C208" s="64">
        <v>361</v>
      </c>
      <c r="D208" s="64">
        <v>196250</v>
      </c>
      <c r="E208" s="65">
        <v>183.94904</v>
      </c>
      <c r="F208" s="65">
        <v>189.75326999999999</v>
      </c>
      <c r="G208" s="66">
        <v>1.1050206</v>
      </c>
      <c r="H208" s="67" t="s">
        <v>24</v>
      </c>
      <c r="I208" s="68" t="s">
        <v>502</v>
      </c>
      <c r="J208" s="68" t="s">
        <v>502</v>
      </c>
      <c r="K208" s="69" t="s">
        <v>502</v>
      </c>
      <c r="L208" s="69" t="s">
        <v>502</v>
      </c>
      <c r="M208" s="70" t="s">
        <v>502</v>
      </c>
      <c r="N208" s="71" t="s">
        <v>24</v>
      </c>
      <c r="O208" s="64">
        <v>24</v>
      </c>
      <c r="P208" s="64">
        <v>196250</v>
      </c>
      <c r="Q208" s="65">
        <v>12.229298999999999</v>
      </c>
      <c r="R208" s="65">
        <v>13.046244</v>
      </c>
      <c r="S208" s="66">
        <v>0.81015720000000002</v>
      </c>
      <c r="T208" s="67" t="s">
        <v>24</v>
      </c>
      <c r="U208" s="68">
        <v>89</v>
      </c>
      <c r="V208" s="68">
        <v>196250</v>
      </c>
      <c r="W208" s="69">
        <v>45.350318000000001</v>
      </c>
      <c r="X208" s="69">
        <v>46.988210000000002</v>
      </c>
      <c r="Y208" s="70">
        <v>1.444744</v>
      </c>
      <c r="Z208" s="71" t="s">
        <v>24</v>
      </c>
      <c r="AA208" s="71" t="s">
        <v>24</v>
      </c>
      <c r="AB208" s="64" t="s">
        <v>502</v>
      </c>
      <c r="AC208" s="64" t="s">
        <v>502</v>
      </c>
      <c r="AD208" s="65" t="s">
        <v>502</v>
      </c>
      <c r="AE208" s="65" t="s">
        <v>502</v>
      </c>
      <c r="AF208" s="66" t="s">
        <v>502</v>
      </c>
      <c r="AG208" s="67"/>
      <c r="AH208" s="68">
        <v>27</v>
      </c>
      <c r="AI208" s="68">
        <v>97434</v>
      </c>
      <c r="AJ208" s="69">
        <v>27.711065999999999</v>
      </c>
      <c r="AK208" s="69">
        <v>30.578332</v>
      </c>
      <c r="AL208" s="70">
        <v>1.0394034000000001</v>
      </c>
    </row>
    <row r="209" spans="1:38" ht="15" customHeight="1">
      <c r="A209" s="63" t="s">
        <v>440</v>
      </c>
      <c r="B209" s="63" t="s">
        <v>441</v>
      </c>
      <c r="C209" s="64">
        <v>551</v>
      </c>
      <c r="D209" s="64">
        <v>377564</v>
      </c>
      <c r="E209" s="65">
        <v>145.93552</v>
      </c>
      <c r="F209" s="65">
        <v>211.62862000000001</v>
      </c>
      <c r="G209" s="66">
        <v>1.2324109000000001</v>
      </c>
      <c r="H209" s="67" t="s">
        <v>24</v>
      </c>
      <c r="I209" s="68">
        <v>30</v>
      </c>
      <c r="J209" s="68">
        <v>189031</v>
      </c>
      <c r="K209" s="69">
        <v>15.870412999999999</v>
      </c>
      <c r="L209" s="69">
        <v>20.039960000000001</v>
      </c>
      <c r="M209" s="70">
        <v>0.9379672</v>
      </c>
      <c r="N209" s="71" t="s">
        <v>24</v>
      </c>
      <c r="O209" s="64">
        <v>58</v>
      </c>
      <c r="P209" s="64">
        <v>377564</v>
      </c>
      <c r="Q209" s="65">
        <v>15.361634</v>
      </c>
      <c r="R209" s="65">
        <v>22.589428000000002</v>
      </c>
      <c r="S209" s="66">
        <v>1.4027783</v>
      </c>
      <c r="T209" s="67" t="s">
        <v>24</v>
      </c>
      <c r="U209" s="68">
        <v>130</v>
      </c>
      <c r="V209" s="68">
        <v>377564</v>
      </c>
      <c r="W209" s="69">
        <v>34.431249000000001</v>
      </c>
      <c r="X209" s="69">
        <v>48.632122000000003</v>
      </c>
      <c r="Y209" s="70">
        <v>1.4952892</v>
      </c>
      <c r="Z209" s="71" t="s">
        <v>24</v>
      </c>
      <c r="AA209" s="71" t="s">
        <v>24</v>
      </c>
      <c r="AB209" s="64" t="s">
        <v>502</v>
      </c>
      <c r="AC209" s="64" t="s">
        <v>502</v>
      </c>
      <c r="AD209" s="65" t="s">
        <v>502</v>
      </c>
      <c r="AE209" s="65" t="s">
        <v>502</v>
      </c>
      <c r="AF209" s="66" t="s">
        <v>502</v>
      </c>
      <c r="AG209" s="67"/>
      <c r="AH209" s="68">
        <v>41</v>
      </c>
      <c r="AI209" s="68">
        <v>188533</v>
      </c>
      <c r="AJ209" s="69">
        <v>21.746856000000001</v>
      </c>
      <c r="AK209" s="69">
        <v>42.023944</v>
      </c>
      <c r="AL209" s="70">
        <v>1.4284569</v>
      </c>
    </row>
    <row r="210" spans="1:38" ht="15" customHeight="1">
      <c r="A210" s="63" t="s">
        <v>442</v>
      </c>
      <c r="B210" s="63" t="s">
        <v>443</v>
      </c>
      <c r="C210" s="64">
        <v>215</v>
      </c>
      <c r="D210" s="64">
        <v>190931</v>
      </c>
      <c r="E210" s="65">
        <v>112.60612</v>
      </c>
      <c r="F210" s="65">
        <v>180.32760999999999</v>
      </c>
      <c r="G210" s="66">
        <v>1.0501307</v>
      </c>
      <c r="H210" s="67" t="s">
        <v>24</v>
      </c>
      <c r="I210" s="68" t="s">
        <v>502</v>
      </c>
      <c r="J210" s="68" t="s">
        <v>502</v>
      </c>
      <c r="K210" s="69" t="s">
        <v>502</v>
      </c>
      <c r="L210" s="69" t="s">
        <v>502</v>
      </c>
      <c r="M210" s="70" t="s">
        <v>502</v>
      </c>
      <c r="N210" s="71" t="s">
        <v>24</v>
      </c>
      <c r="O210" s="64" t="s">
        <v>502</v>
      </c>
      <c r="P210" s="64" t="s">
        <v>502</v>
      </c>
      <c r="Q210" s="65" t="s">
        <v>502</v>
      </c>
      <c r="R210" s="65" t="s">
        <v>502</v>
      </c>
      <c r="S210" s="66" t="s">
        <v>502</v>
      </c>
      <c r="T210" s="67" t="s">
        <v>24</v>
      </c>
      <c r="U210" s="68">
        <v>48</v>
      </c>
      <c r="V210" s="68">
        <v>190931</v>
      </c>
      <c r="W210" s="69">
        <v>25.139972</v>
      </c>
      <c r="X210" s="69">
        <v>39.499836000000002</v>
      </c>
      <c r="Y210" s="70">
        <v>1.2144992999999999</v>
      </c>
      <c r="Z210" s="71" t="s">
        <v>24</v>
      </c>
      <c r="AA210" s="71" t="s">
        <v>24</v>
      </c>
      <c r="AB210" s="64" t="s">
        <v>502</v>
      </c>
      <c r="AC210" s="64" t="s">
        <v>502</v>
      </c>
      <c r="AD210" s="65" t="s">
        <v>502</v>
      </c>
      <c r="AE210" s="65" t="s">
        <v>502</v>
      </c>
      <c r="AF210" s="66" t="s">
        <v>502</v>
      </c>
      <c r="AG210" s="67"/>
      <c r="AH210" s="68" t="s">
        <v>502</v>
      </c>
      <c r="AI210" s="68" t="s">
        <v>502</v>
      </c>
      <c r="AJ210" s="69" t="s">
        <v>502</v>
      </c>
      <c r="AK210" s="69" t="s">
        <v>502</v>
      </c>
      <c r="AL210" s="70" t="s">
        <v>502</v>
      </c>
    </row>
    <row r="211" spans="1:38" ht="15" customHeight="1">
      <c r="A211" s="63" t="s">
        <v>444</v>
      </c>
      <c r="B211" s="63" t="s">
        <v>445</v>
      </c>
      <c r="C211" s="64">
        <v>460</v>
      </c>
      <c r="D211" s="64">
        <v>284849</v>
      </c>
      <c r="E211" s="65">
        <v>161.48907</v>
      </c>
      <c r="F211" s="65">
        <v>187.62003000000001</v>
      </c>
      <c r="G211" s="66">
        <v>1.0925978000000001</v>
      </c>
      <c r="H211" s="67" t="s">
        <v>24</v>
      </c>
      <c r="I211" s="68">
        <v>27</v>
      </c>
      <c r="J211" s="68">
        <v>144073</v>
      </c>
      <c r="K211" s="69">
        <v>18.740500000000001</v>
      </c>
      <c r="L211" s="69">
        <v>20.454948000000002</v>
      </c>
      <c r="M211" s="70">
        <v>0.95739070000000004</v>
      </c>
      <c r="N211" s="71" t="s">
        <v>24</v>
      </c>
      <c r="O211" s="64">
        <v>40</v>
      </c>
      <c r="P211" s="64">
        <v>284849</v>
      </c>
      <c r="Q211" s="65">
        <v>14.042528000000001</v>
      </c>
      <c r="R211" s="65">
        <v>16.838066000000001</v>
      </c>
      <c r="S211" s="66">
        <v>1.0456251000000001</v>
      </c>
      <c r="T211" s="67" t="s">
        <v>24</v>
      </c>
      <c r="U211" s="68">
        <v>116</v>
      </c>
      <c r="V211" s="68">
        <v>284849</v>
      </c>
      <c r="W211" s="69">
        <v>40.723331000000002</v>
      </c>
      <c r="X211" s="69">
        <v>44.988196000000002</v>
      </c>
      <c r="Y211" s="70">
        <v>1.3832496000000001</v>
      </c>
      <c r="Z211" s="71" t="s">
        <v>24</v>
      </c>
      <c r="AA211" s="71" t="s">
        <v>24</v>
      </c>
      <c r="AB211" s="64">
        <v>21</v>
      </c>
      <c r="AC211" s="64">
        <v>284849</v>
      </c>
      <c r="AD211" s="65">
        <v>7.3723270999999997</v>
      </c>
      <c r="AE211" s="65">
        <v>8.8668665000000004</v>
      </c>
      <c r="AF211" s="66">
        <v>1.4573486</v>
      </c>
      <c r="AG211" s="67"/>
      <c r="AH211" s="68">
        <v>29</v>
      </c>
      <c r="AI211" s="68">
        <v>140776</v>
      </c>
      <c r="AJ211" s="69">
        <v>20.600102</v>
      </c>
      <c r="AK211" s="69">
        <v>30.940076999999999</v>
      </c>
      <c r="AL211" s="70">
        <v>1.0516996999999999</v>
      </c>
    </row>
    <row r="212" spans="1:38" ht="15" customHeight="1">
      <c r="A212" s="63" t="s">
        <v>446</v>
      </c>
      <c r="B212" s="63" t="s">
        <v>447</v>
      </c>
      <c r="C212" s="64">
        <v>614</v>
      </c>
      <c r="D212" s="64">
        <v>391896</v>
      </c>
      <c r="E212" s="65">
        <v>156.67421999999999</v>
      </c>
      <c r="F212" s="65">
        <v>201.24279999999999</v>
      </c>
      <c r="G212" s="66">
        <v>1.1719295000000001</v>
      </c>
      <c r="H212" s="67" t="s">
        <v>24</v>
      </c>
      <c r="I212" s="68">
        <v>38</v>
      </c>
      <c r="J212" s="68">
        <v>196256</v>
      </c>
      <c r="K212" s="69">
        <v>19.362465</v>
      </c>
      <c r="L212" s="69">
        <v>20.520931000000001</v>
      </c>
      <c r="M212" s="70">
        <v>0.96047899999999997</v>
      </c>
      <c r="N212" s="71" t="s">
        <v>24</v>
      </c>
      <c r="O212" s="64">
        <v>57</v>
      </c>
      <c r="P212" s="64">
        <v>391896</v>
      </c>
      <c r="Q212" s="65">
        <v>14.544675</v>
      </c>
      <c r="R212" s="65">
        <v>19.143393</v>
      </c>
      <c r="S212" s="66">
        <v>1.1887833999999999</v>
      </c>
      <c r="T212" s="67" t="s">
        <v>24</v>
      </c>
      <c r="U212" s="68">
        <v>146</v>
      </c>
      <c r="V212" s="68">
        <v>391896</v>
      </c>
      <c r="W212" s="69">
        <v>37.254781999999999</v>
      </c>
      <c r="X212" s="69">
        <v>46.353223999999997</v>
      </c>
      <c r="Y212" s="70">
        <v>1.4252201</v>
      </c>
      <c r="Z212" s="71" t="s">
        <v>24</v>
      </c>
      <c r="AA212" s="71" t="s">
        <v>24</v>
      </c>
      <c r="AB212" s="64">
        <v>23</v>
      </c>
      <c r="AC212" s="64">
        <v>391896</v>
      </c>
      <c r="AD212" s="65">
        <v>5.8689039999999997</v>
      </c>
      <c r="AE212" s="65">
        <v>7.0698818000000001</v>
      </c>
      <c r="AF212" s="66">
        <v>1.1619982</v>
      </c>
      <c r="AG212" s="67"/>
      <c r="AH212" s="68">
        <v>36</v>
      </c>
      <c r="AI212" s="68">
        <v>195640</v>
      </c>
      <c r="AJ212" s="69">
        <v>18.401145</v>
      </c>
      <c r="AK212" s="69">
        <v>31.413768000000001</v>
      </c>
      <c r="AL212" s="70">
        <v>1.0678011000000001</v>
      </c>
    </row>
    <row r="213" spans="1:38" ht="15" customHeight="1">
      <c r="A213" s="63" t="s">
        <v>448</v>
      </c>
      <c r="B213" s="63" t="s">
        <v>449</v>
      </c>
      <c r="C213" s="64">
        <v>238</v>
      </c>
      <c r="D213" s="64">
        <v>182993</v>
      </c>
      <c r="E213" s="65">
        <v>130.05962</v>
      </c>
      <c r="F213" s="65">
        <v>192.7758</v>
      </c>
      <c r="G213" s="66">
        <v>1.1226221999999999</v>
      </c>
      <c r="H213" s="67" t="s">
        <v>24</v>
      </c>
      <c r="I213" s="68" t="s">
        <v>502</v>
      </c>
      <c r="J213" s="68" t="s">
        <v>502</v>
      </c>
      <c r="K213" s="69" t="s">
        <v>502</v>
      </c>
      <c r="L213" s="69" t="s">
        <v>502</v>
      </c>
      <c r="M213" s="70" t="s">
        <v>502</v>
      </c>
      <c r="N213" s="71" t="s">
        <v>24</v>
      </c>
      <c r="O213" s="64" t="s">
        <v>502</v>
      </c>
      <c r="P213" s="64" t="s">
        <v>502</v>
      </c>
      <c r="Q213" s="65" t="s">
        <v>502</v>
      </c>
      <c r="R213" s="65" t="s">
        <v>502</v>
      </c>
      <c r="S213" s="66" t="s">
        <v>502</v>
      </c>
      <c r="T213" s="67" t="s">
        <v>24</v>
      </c>
      <c r="U213" s="68">
        <v>45</v>
      </c>
      <c r="V213" s="68">
        <v>182993</v>
      </c>
      <c r="W213" s="69">
        <v>24.591104999999999</v>
      </c>
      <c r="X213" s="69">
        <v>33.671669999999999</v>
      </c>
      <c r="Y213" s="70">
        <v>1.035301</v>
      </c>
      <c r="Z213" s="71" t="s">
        <v>24</v>
      </c>
      <c r="AA213" s="71" t="s">
        <v>24</v>
      </c>
      <c r="AB213" s="64" t="s">
        <v>502</v>
      </c>
      <c r="AC213" s="64" t="s">
        <v>502</v>
      </c>
      <c r="AD213" s="65" t="s">
        <v>502</v>
      </c>
      <c r="AE213" s="65" t="s">
        <v>502</v>
      </c>
      <c r="AF213" s="66" t="s">
        <v>502</v>
      </c>
      <c r="AG213" s="67"/>
      <c r="AH213" s="68">
        <v>27</v>
      </c>
      <c r="AI213" s="68">
        <v>100610</v>
      </c>
      <c r="AJ213" s="69">
        <v>26.836299</v>
      </c>
      <c r="AK213" s="69">
        <v>50.468223000000002</v>
      </c>
      <c r="AL213" s="70">
        <v>1.7154906999999999</v>
      </c>
    </row>
    <row r="214" spans="1:38" ht="15" customHeight="1">
      <c r="A214" s="63" t="s">
        <v>450</v>
      </c>
      <c r="B214" s="63" t="s">
        <v>451</v>
      </c>
      <c r="C214" s="64">
        <v>1015</v>
      </c>
      <c r="D214" s="64">
        <v>582028</v>
      </c>
      <c r="E214" s="65">
        <v>174.39024000000001</v>
      </c>
      <c r="F214" s="65">
        <v>197.37397999999999</v>
      </c>
      <c r="G214" s="66">
        <v>1.1493996</v>
      </c>
      <c r="H214" s="67" t="s">
        <v>24</v>
      </c>
      <c r="I214" s="68">
        <v>49</v>
      </c>
      <c r="J214" s="68">
        <v>280108</v>
      </c>
      <c r="K214" s="69">
        <v>17.493252999999999</v>
      </c>
      <c r="L214" s="69">
        <v>17.998190999999998</v>
      </c>
      <c r="M214" s="70">
        <v>0.8424026</v>
      </c>
      <c r="N214" s="71" t="s">
        <v>24</v>
      </c>
      <c r="O214" s="64">
        <v>92</v>
      </c>
      <c r="P214" s="64">
        <v>582028</v>
      </c>
      <c r="Q214" s="65">
        <v>15.806800000000001</v>
      </c>
      <c r="R214" s="65">
        <v>17.739668999999999</v>
      </c>
      <c r="S214" s="66">
        <v>1.1016136999999999</v>
      </c>
      <c r="T214" s="67" t="s">
        <v>24</v>
      </c>
      <c r="U214" s="68">
        <v>188</v>
      </c>
      <c r="V214" s="68">
        <v>582028</v>
      </c>
      <c r="W214" s="69">
        <v>32.300851999999999</v>
      </c>
      <c r="X214" s="69">
        <v>36.264609999999998</v>
      </c>
      <c r="Y214" s="70">
        <v>1.1150260000000001</v>
      </c>
      <c r="Z214" s="71" t="s">
        <v>24</v>
      </c>
      <c r="AA214" s="71" t="s">
        <v>24</v>
      </c>
      <c r="AB214" s="64">
        <v>42</v>
      </c>
      <c r="AC214" s="64">
        <v>582028</v>
      </c>
      <c r="AD214" s="65">
        <v>7.2161476999999996</v>
      </c>
      <c r="AE214" s="65">
        <v>7.7737492000000001</v>
      </c>
      <c r="AF214" s="66">
        <v>1.2776851</v>
      </c>
      <c r="AG214" s="67"/>
      <c r="AH214" s="68">
        <v>71</v>
      </c>
      <c r="AI214" s="68">
        <v>301920</v>
      </c>
      <c r="AJ214" s="69">
        <v>23.516162999999999</v>
      </c>
      <c r="AK214" s="69">
        <v>35.160955000000001</v>
      </c>
      <c r="AL214" s="70">
        <v>1.1951735999999999</v>
      </c>
    </row>
    <row r="215" spans="1:38" ht="15" customHeight="1">
      <c r="A215" s="63" t="s">
        <v>452</v>
      </c>
      <c r="B215" s="63" t="s">
        <v>453</v>
      </c>
      <c r="C215" s="64">
        <v>144</v>
      </c>
      <c r="D215" s="64">
        <v>96802</v>
      </c>
      <c r="E215" s="65">
        <v>148.75726</v>
      </c>
      <c r="F215" s="65">
        <v>185.75088</v>
      </c>
      <c r="G215" s="66">
        <v>1.0817129000000001</v>
      </c>
      <c r="H215" s="67" t="s">
        <v>24</v>
      </c>
      <c r="I215" s="68" t="s">
        <v>502</v>
      </c>
      <c r="J215" s="68" t="s">
        <v>502</v>
      </c>
      <c r="K215" s="69" t="s">
        <v>502</v>
      </c>
      <c r="L215" s="69" t="s">
        <v>502</v>
      </c>
      <c r="M215" s="70" t="s">
        <v>502</v>
      </c>
      <c r="N215" s="71" t="s">
        <v>24</v>
      </c>
      <c r="O215" s="64" t="s">
        <v>502</v>
      </c>
      <c r="P215" s="64" t="s">
        <v>502</v>
      </c>
      <c r="Q215" s="65" t="s">
        <v>502</v>
      </c>
      <c r="R215" s="65" t="s">
        <v>502</v>
      </c>
      <c r="S215" s="66" t="s">
        <v>502</v>
      </c>
      <c r="T215" s="67" t="s">
        <v>24</v>
      </c>
      <c r="U215" s="68">
        <v>32</v>
      </c>
      <c r="V215" s="68">
        <v>96802</v>
      </c>
      <c r="W215" s="69">
        <v>33.057167999999997</v>
      </c>
      <c r="X215" s="69">
        <v>38.185602000000003</v>
      </c>
      <c r="Y215" s="70">
        <v>1.1740907</v>
      </c>
      <c r="Z215" s="71" t="s">
        <v>24</v>
      </c>
      <c r="AA215" s="71" t="s">
        <v>24</v>
      </c>
      <c r="AB215" s="64" t="s">
        <v>502</v>
      </c>
      <c r="AC215" s="64" t="s">
        <v>502</v>
      </c>
      <c r="AD215" s="65" t="s">
        <v>502</v>
      </c>
      <c r="AE215" s="65" t="s">
        <v>502</v>
      </c>
      <c r="AF215" s="66" t="s">
        <v>502</v>
      </c>
      <c r="AG215" s="67"/>
      <c r="AH215" s="41" t="s">
        <v>502</v>
      </c>
      <c r="AI215" s="41" t="s">
        <v>502</v>
      </c>
      <c r="AJ215" s="41" t="s">
        <v>502</v>
      </c>
      <c r="AK215" s="41" t="s">
        <v>502</v>
      </c>
      <c r="AL215" s="41" t="s">
        <v>502</v>
      </c>
    </row>
    <row r="216" spans="1:38" ht="15" customHeight="1">
      <c r="A216" s="63" t="s">
        <v>454</v>
      </c>
      <c r="B216" s="63" t="s">
        <v>455</v>
      </c>
      <c r="C216" s="64">
        <v>595</v>
      </c>
      <c r="D216" s="64">
        <v>157536</v>
      </c>
      <c r="E216" s="65">
        <v>377.69144999999997</v>
      </c>
      <c r="F216" s="65">
        <v>193.07944000000001</v>
      </c>
      <c r="G216" s="66">
        <v>1.1243905000000001</v>
      </c>
      <c r="H216" s="67" t="s">
        <v>24</v>
      </c>
      <c r="I216" s="68">
        <v>34</v>
      </c>
      <c r="J216" s="68">
        <v>80646</v>
      </c>
      <c r="K216" s="69">
        <v>42.159562000000001</v>
      </c>
      <c r="L216" s="69">
        <v>23.713076999999998</v>
      </c>
      <c r="M216" s="70">
        <v>1.1098869</v>
      </c>
      <c r="N216" s="71" t="s">
        <v>24</v>
      </c>
      <c r="O216" s="64">
        <v>63</v>
      </c>
      <c r="P216" s="64">
        <v>157536</v>
      </c>
      <c r="Q216" s="65">
        <v>39.990859</v>
      </c>
      <c r="R216" s="65">
        <v>19.583371</v>
      </c>
      <c r="S216" s="66">
        <v>1.2161055000000001</v>
      </c>
      <c r="T216" s="67" t="s">
        <v>24</v>
      </c>
      <c r="U216" s="68">
        <v>129</v>
      </c>
      <c r="V216" s="68">
        <v>157536</v>
      </c>
      <c r="W216" s="69">
        <v>81.886044999999996</v>
      </c>
      <c r="X216" s="69">
        <v>42.08831</v>
      </c>
      <c r="Y216" s="70">
        <v>1.294087</v>
      </c>
      <c r="Z216" s="71" t="s">
        <v>24</v>
      </c>
      <c r="AA216" s="71" t="s">
        <v>24</v>
      </c>
      <c r="AB216" s="64">
        <v>33</v>
      </c>
      <c r="AC216" s="64">
        <v>157536</v>
      </c>
      <c r="AD216" s="65">
        <v>20.947593000000001</v>
      </c>
      <c r="AE216" s="65">
        <v>11.276755</v>
      </c>
      <c r="AF216" s="66">
        <v>1.8534354</v>
      </c>
      <c r="AG216" s="67"/>
      <c r="AH216" s="68">
        <v>41</v>
      </c>
      <c r="AI216" s="68">
        <v>76890</v>
      </c>
      <c r="AJ216" s="69">
        <v>53.322929000000002</v>
      </c>
      <c r="AK216" s="69">
        <v>26.204039000000002</v>
      </c>
      <c r="AL216" s="70">
        <v>0.89071460000000002</v>
      </c>
    </row>
    <row r="217" spans="1:38" ht="15" customHeight="1">
      <c r="A217" s="63" t="s">
        <v>456</v>
      </c>
      <c r="B217" s="63" t="s">
        <v>457</v>
      </c>
      <c r="C217" s="64">
        <v>562</v>
      </c>
      <c r="D217" s="64">
        <v>302361</v>
      </c>
      <c r="E217" s="65">
        <v>185.87053</v>
      </c>
      <c r="F217" s="65">
        <v>200.119</v>
      </c>
      <c r="G217" s="66">
        <v>1.1653851</v>
      </c>
      <c r="H217" s="67" t="s">
        <v>24</v>
      </c>
      <c r="I217" s="68">
        <v>38</v>
      </c>
      <c r="J217" s="68">
        <v>153399</v>
      </c>
      <c r="K217" s="69">
        <v>24.771999999999998</v>
      </c>
      <c r="L217" s="69">
        <v>24.718847</v>
      </c>
      <c r="M217" s="70">
        <v>1.1569617999999999</v>
      </c>
      <c r="N217" s="71" t="s">
        <v>24</v>
      </c>
      <c r="O217" s="64">
        <v>54</v>
      </c>
      <c r="P217" s="64">
        <v>302361</v>
      </c>
      <c r="Q217" s="65">
        <v>17.859445999999998</v>
      </c>
      <c r="R217" s="65">
        <v>19.579988</v>
      </c>
      <c r="S217" s="66">
        <v>1.2158954</v>
      </c>
      <c r="T217" s="67" t="s">
        <v>24</v>
      </c>
      <c r="U217" s="68">
        <v>126</v>
      </c>
      <c r="V217" s="68">
        <v>302361</v>
      </c>
      <c r="W217" s="69">
        <v>41.672041</v>
      </c>
      <c r="X217" s="69">
        <v>45.312173000000001</v>
      </c>
      <c r="Y217" s="70">
        <v>1.3932108999999999</v>
      </c>
      <c r="Z217" s="71" t="s">
        <v>24</v>
      </c>
      <c r="AA217" s="71" t="s">
        <v>24</v>
      </c>
      <c r="AB217" s="64">
        <v>27</v>
      </c>
      <c r="AC217" s="64">
        <v>302361</v>
      </c>
      <c r="AD217" s="65">
        <v>8.9297231000000004</v>
      </c>
      <c r="AE217" s="65">
        <v>9.7052340000000008</v>
      </c>
      <c r="AF217" s="66">
        <v>1.5951417999999999</v>
      </c>
      <c r="AG217" s="67"/>
      <c r="AH217" s="68">
        <v>39</v>
      </c>
      <c r="AI217" s="68">
        <v>148962</v>
      </c>
      <c r="AJ217" s="69">
        <v>26.181173999999999</v>
      </c>
      <c r="AK217" s="69">
        <v>32.682563999999999</v>
      </c>
      <c r="AL217" s="70">
        <v>1.1109294000000001</v>
      </c>
    </row>
    <row r="218" spans="1:38" ht="15" customHeight="1">
      <c r="A218" s="63" t="s">
        <v>458</v>
      </c>
      <c r="B218" s="63" t="s">
        <v>459</v>
      </c>
      <c r="C218" s="64">
        <v>113</v>
      </c>
      <c r="D218" s="64">
        <v>58895</v>
      </c>
      <c r="E218" s="65">
        <v>191.86688000000001</v>
      </c>
      <c r="F218" s="65">
        <v>178.88636</v>
      </c>
      <c r="G218" s="66">
        <v>1.0417376</v>
      </c>
      <c r="H218" s="67" t="s">
        <v>24</v>
      </c>
      <c r="I218" s="68" t="s">
        <v>502</v>
      </c>
      <c r="J218" s="68" t="s">
        <v>502</v>
      </c>
      <c r="K218" s="69" t="s">
        <v>502</v>
      </c>
      <c r="L218" s="69" t="s">
        <v>502</v>
      </c>
      <c r="M218" s="70" t="s">
        <v>502</v>
      </c>
      <c r="N218" s="71" t="s">
        <v>24</v>
      </c>
      <c r="O218" s="64" t="s">
        <v>502</v>
      </c>
      <c r="P218" s="64" t="s">
        <v>502</v>
      </c>
      <c r="Q218" s="65" t="s">
        <v>502</v>
      </c>
      <c r="R218" s="65" t="s">
        <v>502</v>
      </c>
      <c r="S218" s="66" t="s">
        <v>502</v>
      </c>
      <c r="T218" s="67" t="s">
        <v>24</v>
      </c>
      <c r="U218" s="68">
        <v>26</v>
      </c>
      <c r="V218" s="68">
        <v>58895</v>
      </c>
      <c r="W218" s="69">
        <v>44.146362000000003</v>
      </c>
      <c r="X218" s="69">
        <v>38.422015000000002</v>
      </c>
      <c r="Y218" s="70">
        <v>1.1813596</v>
      </c>
      <c r="Z218" s="71" t="s">
        <v>24</v>
      </c>
      <c r="AA218" s="71" t="s">
        <v>24</v>
      </c>
      <c r="AB218" s="64" t="s">
        <v>502</v>
      </c>
      <c r="AC218" s="64" t="s">
        <v>502</v>
      </c>
      <c r="AD218" s="65" t="s">
        <v>502</v>
      </c>
      <c r="AE218" s="65" t="s">
        <v>502</v>
      </c>
      <c r="AF218" s="66" t="s">
        <v>502</v>
      </c>
      <c r="AG218" s="67"/>
      <c r="AH218" s="41" t="s">
        <v>502</v>
      </c>
      <c r="AI218" s="41" t="s">
        <v>502</v>
      </c>
      <c r="AJ218" s="41" t="s">
        <v>502</v>
      </c>
      <c r="AK218" s="41" t="s">
        <v>502</v>
      </c>
      <c r="AL218" s="41" t="s">
        <v>502</v>
      </c>
    </row>
    <row r="219" spans="1:38" ht="15" customHeight="1">
      <c r="A219" s="63" t="s">
        <v>460</v>
      </c>
      <c r="B219" s="63" t="s">
        <v>461</v>
      </c>
      <c r="C219" s="64">
        <v>500</v>
      </c>
      <c r="D219" s="64">
        <v>302222</v>
      </c>
      <c r="E219" s="65">
        <v>165.44130000000001</v>
      </c>
      <c r="F219" s="65">
        <v>192.90888000000001</v>
      </c>
      <c r="G219" s="66">
        <v>1.1233972000000001</v>
      </c>
      <c r="H219" s="67" t="s">
        <v>24</v>
      </c>
      <c r="I219" s="68">
        <v>29</v>
      </c>
      <c r="J219" s="68">
        <v>152461</v>
      </c>
      <c r="K219" s="69">
        <v>19.021258</v>
      </c>
      <c r="L219" s="69">
        <v>19.544004999999999</v>
      </c>
      <c r="M219" s="70">
        <v>0.91475410000000001</v>
      </c>
      <c r="N219" s="71" t="s">
        <v>24</v>
      </c>
      <c r="O219" s="64">
        <v>55</v>
      </c>
      <c r="P219" s="64">
        <v>302222</v>
      </c>
      <c r="Q219" s="65">
        <v>18.198543000000001</v>
      </c>
      <c r="R219" s="65">
        <v>20.933301</v>
      </c>
      <c r="S219" s="66">
        <v>1.2999346000000001</v>
      </c>
      <c r="T219" s="67" t="s">
        <v>24</v>
      </c>
      <c r="U219" s="68">
        <v>97</v>
      </c>
      <c r="V219" s="68">
        <v>302222</v>
      </c>
      <c r="W219" s="69">
        <v>32.095612000000003</v>
      </c>
      <c r="X219" s="69">
        <v>36.801537000000003</v>
      </c>
      <c r="Y219" s="70">
        <v>1.1315348999999999</v>
      </c>
      <c r="Z219" s="71" t="s">
        <v>24</v>
      </c>
      <c r="AA219" s="71" t="s">
        <v>24</v>
      </c>
      <c r="AB219" s="64">
        <v>28</v>
      </c>
      <c r="AC219" s="64">
        <v>302222</v>
      </c>
      <c r="AD219" s="65">
        <v>9.2647127000000005</v>
      </c>
      <c r="AE219" s="65">
        <v>10.456592000000001</v>
      </c>
      <c r="AF219" s="66">
        <v>1.7186341999999999</v>
      </c>
      <c r="AG219" s="67"/>
      <c r="AH219" s="68">
        <v>34</v>
      </c>
      <c r="AI219" s="68">
        <v>149761</v>
      </c>
      <c r="AJ219" s="69">
        <v>22.702839999999998</v>
      </c>
      <c r="AK219" s="69">
        <v>31.226071999999998</v>
      </c>
      <c r="AL219" s="70">
        <v>1.0614211</v>
      </c>
    </row>
    <row r="220" spans="1:38" ht="15" customHeight="1">
      <c r="A220" s="63" t="s">
        <v>462</v>
      </c>
      <c r="B220" s="63" t="s">
        <v>463</v>
      </c>
      <c r="C220" s="64">
        <v>863</v>
      </c>
      <c r="D220" s="64">
        <v>289055</v>
      </c>
      <c r="E220" s="65">
        <v>298.5591</v>
      </c>
      <c r="F220" s="65">
        <v>202.83100999999999</v>
      </c>
      <c r="G220" s="66">
        <v>1.1811783</v>
      </c>
      <c r="H220" s="67" t="s">
        <v>24</v>
      </c>
      <c r="I220" s="68">
        <v>57</v>
      </c>
      <c r="J220" s="68">
        <v>148672</v>
      </c>
      <c r="K220" s="69">
        <v>38.339432000000002</v>
      </c>
      <c r="L220" s="69">
        <v>26.448891</v>
      </c>
      <c r="M220" s="70">
        <v>1.2379363000000001</v>
      </c>
      <c r="N220" s="71" t="s">
        <v>24</v>
      </c>
      <c r="O220" s="64">
        <v>89</v>
      </c>
      <c r="P220" s="64">
        <v>289055</v>
      </c>
      <c r="Q220" s="65">
        <v>30.789988000000001</v>
      </c>
      <c r="R220" s="65">
        <v>20.687441</v>
      </c>
      <c r="S220" s="66">
        <v>1.284667</v>
      </c>
      <c r="T220" s="67" t="s">
        <v>24</v>
      </c>
      <c r="U220" s="68">
        <v>185</v>
      </c>
      <c r="V220" s="68">
        <v>289055</v>
      </c>
      <c r="W220" s="69">
        <v>64.001660999999999</v>
      </c>
      <c r="X220" s="69">
        <v>43.149110999999998</v>
      </c>
      <c r="Y220" s="70">
        <v>1.3267034</v>
      </c>
      <c r="Z220" s="71" t="s">
        <v>24</v>
      </c>
      <c r="AA220" s="71" t="s">
        <v>24</v>
      </c>
      <c r="AB220" s="64">
        <v>35</v>
      </c>
      <c r="AC220" s="64">
        <v>289055</v>
      </c>
      <c r="AD220" s="65">
        <v>12.108421999999999</v>
      </c>
      <c r="AE220" s="65">
        <v>8.6211417000000008</v>
      </c>
      <c r="AF220" s="66">
        <v>1.4169616</v>
      </c>
      <c r="AG220" s="67"/>
      <c r="AH220" s="68">
        <v>72</v>
      </c>
      <c r="AI220" s="68">
        <v>140383</v>
      </c>
      <c r="AJ220" s="69">
        <v>51.288260999999999</v>
      </c>
      <c r="AK220" s="69">
        <v>38.403809000000003</v>
      </c>
      <c r="AL220" s="70">
        <v>1.3054030999999999</v>
      </c>
    </row>
    <row r="221" spans="1:38" ht="15" customHeight="1">
      <c r="A221" s="63" t="s">
        <v>464</v>
      </c>
      <c r="B221" s="63" t="s">
        <v>465</v>
      </c>
      <c r="C221" s="64">
        <v>449</v>
      </c>
      <c r="D221" s="64">
        <v>416327</v>
      </c>
      <c r="E221" s="65">
        <v>107.84792</v>
      </c>
      <c r="F221" s="65">
        <v>151.61983000000001</v>
      </c>
      <c r="G221" s="66">
        <v>0.88295210000000002</v>
      </c>
      <c r="H221" s="67" t="s">
        <v>24</v>
      </c>
      <c r="I221" s="68">
        <v>43</v>
      </c>
      <c r="J221" s="68">
        <v>207911</v>
      </c>
      <c r="K221" s="69">
        <v>20.681926000000001</v>
      </c>
      <c r="L221" s="69">
        <v>23.709751000000001</v>
      </c>
      <c r="M221" s="70">
        <v>1.1097311999999999</v>
      </c>
      <c r="N221" s="71" t="s">
        <v>24</v>
      </c>
      <c r="O221" s="64">
        <v>50</v>
      </c>
      <c r="P221" s="64">
        <v>416327</v>
      </c>
      <c r="Q221" s="65">
        <v>12.009790000000001</v>
      </c>
      <c r="R221" s="65">
        <v>17.270060000000001</v>
      </c>
      <c r="S221" s="66">
        <v>1.0724514999999999</v>
      </c>
      <c r="T221" s="67" t="s">
        <v>24</v>
      </c>
      <c r="U221" s="68">
        <v>58</v>
      </c>
      <c r="V221" s="68">
        <v>416327</v>
      </c>
      <c r="W221" s="69">
        <v>13.931357</v>
      </c>
      <c r="X221" s="69">
        <v>20.872828999999999</v>
      </c>
      <c r="Y221" s="70">
        <v>0.64177580000000001</v>
      </c>
      <c r="Z221" s="71" t="s">
        <v>24</v>
      </c>
      <c r="AA221" s="71" t="s">
        <v>24</v>
      </c>
      <c r="AB221" s="64">
        <v>24</v>
      </c>
      <c r="AC221" s="64">
        <v>416327</v>
      </c>
      <c r="AD221" s="65">
        <v>5.7646993999999996</v>
      </c>
      <c r="AE221" s="65">
        <v>7.2319459000000004</v>
      </c>
      <c r="AF221" s="66">
        <v>1.1886348</v>
      </c>
      <c r="AG221" s="67"/>
      <c r="AH221" s="68">
        <v>34</v>
      </c>
      <c r="AI221" s="68">
        <v>208416</v>
      </c>
      <c r="AJ221" s="69">
        <v>16.313527000000001</v>
      </c>
      <c r="AK221" s="69">
        <v>33.992111000000001</v>
      </c>
      <c r="AL221" s="70">
        <v>1.1554428999999999</v>
      </c>
    </row>
    <row r="222" spans="1:38" ht="15" customHeight="1">
      <c r="A222" s="63" t="s">
        <v>466</v>
      </c>
      <c r="B222" s="63" t="s">
        <v>467</v>
      </c>
      <c r="C222" s="64">
        <v>372</v>
      </c>
      <c r="D222" s="64">
        <v>264674</v>
      </c>
      <c r="E222" s="65">
        <v>140.55026000000001</v>
      </c>
      <c r="F222" s="65">
        <v>176.28782000000001</v>
      </c>
      <c r="G222" s="66">
        <v>1.0266051</v>
      </c>
      <c r="H222" s="67" t="s">
        <v>24</v>
      </c>
      <c r="I222" s="68" t="s">
        <v>502</v>
      </c>
      <c r="J222" s="68" t="s">
        <v>502</v>
      </c>
      <c r="K222" s="69" t="s">
        <v>502</v>
      </c>
      <c r="L222" s="69" t="s">
        <v>502</v>
      </c>
      <c r="M222" s="70" t="s">
        <v>502</v>
      </c>
      <c r="N222" s="71" t="s">
        <v>24</v>
      </c>
      <c r="O222" s="64">
        <v>32</v>
      </c>
      <c r="P222" s="64">
        <v>264674</v>
      </c>
      <c r="Q222" s="65">
        <v>12.090344999999999</v>
      </c>
      <c r="R222" s="65">
        <v>15.115401</v>
      </c>
      <c r="S222" s="66">
        <v>0.93864950000000003</v>
      </c>
      <c r="T222" s="67" t="s">
        <v>24</v>
      </c>
      <c r="U222" s="68">
        <v>65</v>
      </c>
      <c r="V222" s="68">
        <v>264674</v>
      </c>
      <c r="W222" s="69">
        <v>24.558513000000001</v>
      </c>
      <c r="X222" s="69">
        <v>31.148814000000002</v>
      </c>
      <c r="Y222" s="70">
        <v>0.95773090000000005</v>
      </c>
      <c r="Z222" s="71" t="s">
        <v>24</v>
      </c>
      <c r="AA222" s="71" t="s">
        <v>24</v>
      </c>
      <c r="AB222" s="64" t="s">
        <v>502</v>
      </c>
      <c r="AC222" s="64" t="s">
        <v>502</v>
      </c>
      <c r="AD222" s="65" t="s">
        <v>502</v>
      </c>
      <c r="AE222" s="65" t="s">
        <v>502</v>
      </c>
      <c r="AF222" s="66" t="s">
        <v>502</v>
      </c>
      <c r="AG222" s="67"/>
      <c r="AH222" s="68">
        <v>33</v>
      </c>
      <c r="AI222" s="68">
        <v>129905</v>
      </c>
      <c r="AJ222" s="69">
        <v>25.403179000000002</v>
      </c>
      <c r="AK222" s="69">
        <v>41.337485000000001</v>
      </c>
      <c r="AL222" s="70">
        <v>1.4051232</v>
      </c>
    </row>
    <row r="223" spans="1:38" ht="15" customHeight="1">
      <c r="A223" s="63" t="s">
        <v>468</v>
      </c>
      <c r="B223" s="63" t="s">
        <v>469</v>
      </c>
      <c r="C223" s="64">
        <v>267</v>
      </c>
      <c r="D223" s="64">
        <v>184683</v>
      </c>
      <c r="E223" s="65">
        <v>144.57204999999999</v>
      </c>
      <c r="F223" s="65">
        <v>166.23113000000001</v>
      </c>
      <c r="G223" s="66">
        <v>0.96804040000000002</v>
      </c>
      <c r="H223" s="67" t="s">
        <v>24</v>
      </c>
      <c r="I223" s="68">
        <v>30</v>
      </c>
      <c r="J223" s="68">
        <v>92720</v>
      </c>
      <c r="K223" s="69">
        <v>32.355479000000003</v>
      </c>
      <c r="L223" s="69">
        <v>32.128276999999997</v>
      </c>
      <c r="M223" s="70">
        <v>1.5037590999999999</v>
      </c>
      <c r="N223" s="71" t="s">
        <v>24</v>
      </c>
      <c r="O223" s="64">
        <v>24</v>
      </c>
      <c r="P223" s="64">
        <v>184683</v>
      </c>
      <c r="Q223" s="65">
        <v>12.995240000000001</v>
      </c>
      <c r="R223" s="65">
        <v>15.521943</v>
      </c>
      <c r="S223" s="66">
        <v>0.96389530000000001</v>
      </c>
      <c r="T223" s="67" t="s">
        <v>24</v>
      </c>
      <c r="U223" s="68">
        <v>54</v>
      </c>
      <c r="V223" s="68">
        <v>184683</v>
      </c>
      <c r="W223" s="69">
        <v>29.239291000000001</v>
      </c>
      <c r="X223" s="69">
        <v>33.838627000000002</v>
      </c>
      <c r="Y223" s="70">
        <v>1.0404344999999999</v>
      </c>
      <c r="Z223" s="71" t="s">
        <v>24</v>
      </c>
      <c r="AA223" s="71" t="s">
        <v>24</v>
      </c>
      <c r="AB223" s="64" t="s">
        <v>502</v>
      </c>
      <c r="AC223" s="64" t="s">
        <v>502</v>
      </c>
      <c r="AD223" s="65" t="s">
        <v>502</v>
      </c>
      <c r="AE223" s="65" t="s">
        <v>502</v>
      </c>
      <c r="AF223" s="66" t="s">
        <v>502</v>
      </c>
      <c r="AG223" s="67"/>
      <c r="AH223" s="41" t="s">
        <v>502</v>
      </c>
      <c r="AI223" s="41" t="s">
        <v>502</v>
      </c>
      <c r="AJ223" s="41" t="s">
        <v>502</v>
      </c>
      <c r="AK223" s="41" t="s">
        <v>502</v>
      </c>
      <c r="AL223" s="41" t="s">
        <v>502</v>
      </c>
    </row>
    <row r="224" spans="1:38" ht="15" customHeight="1">
      <c r="A224" s="63" t="s">
        <v>470</v>
      </c>
      <c r="B224" s="63" t="s">
        <v>471</v>
      </c>
      <c r="C224" s="64">
        <v>206</v>
      </c>
      <c r="D224" s="64">
        <v>157829</v>
      </c>
      <c r="E224" s="65">
        <v>130.52100999999999</v>
      </c>
      <c r="F224" s="65">
        <v>197.68790999999999</v>
      </c>
      <c r="G224" s="66">
        <v>1.1512277</v>
      </c>
      <c r="H224" s="67" t="s">
        <v>24</v>
      </c>
      <c r="I224" s="68" t="s">
        <v>502</v>
      </c>
      <c r="J224" s="68" t="s">
        <v>502</v>
      </c>
      <c r="K224" s="69" t="s">
        <v>502</v>
      </c>
      <c r="L224" s="69" t="s">
        <v>502</v>
      </c>
      <c r="M224" s="70" t="s">
        <v>502</v>
      </c>
      <c r="N224" s="71" t="s">
        <v>24</v>
      </c>
      <c r="O224" s="64" t="s">
        <v>502</v>
      </c>
      <c r="P224" s="64" t="s">
        <v>502</v>
      </c>
      <c r="Q224" s="65" t="s">
        <v>502</v>
      </c>
      <c r="R224" s="65" t="s">
        <v>502</v>
      </c>
      <c r="S224" s="66" t="s">
        <v>502</v>
      </c>
      <c r="T224" s="67" t="s">
        <v>24</v>
      </c>
      <c r="U224" s="68">
        <v>35</v>
      </c>
      <c r="V224" s="68">
        <v>157829</v>
      </c>
      <c r="W224" s="69">
        <v>22.175899000000001</v>
      </c>
      <c r="X224" s="69">
        <v>32.347492000000003</v>
      </c>
      <c r="Y224" s="70">
        <v>0.99458659999999999</v>
      </c>
      <c r="Z224" s="71" t="s">
        <v>24</v>
      </c>
      <c r="AA224" s="71" t="s">
        <v>24</v>
      </c>
      <c r="AB224" s="64" t="s">
        <v>502</v>
      </c>
      <c r="AC224" s="64" t="s">
        <v>502</v>
      </c>
      <c r="AD224" s="65" t="s">
        <v>502</v>
      </c>
      <c r="AE224" s="65" t="s">
        <v>502</v>
      </c>
      <c r="AF224" s="66" t="s">
        <v>502</v>
      </c>
      <c r="AG224" s="67"/>
      <c r="AH224" s="41" t="s">
        <v>502</v>
      </c>
      <c r="AI224" s="41" t="s">
        <v>502</v>
      </c>
      <c r="AJ224" s="41" t="s">
        <v>502</v>
      </c>
      <c r="AK224" s="41" t="s">
        <v>502</v>
      </c>
      <c r="AL224" s="41" t="s">
        <v>502</v>
      </c>
    </row>
    <row r="225" spans="1:38" ht="15" customHeight="1">
      <c r="A225" s="63" t="s">
        <v>472</v>
      </c>
      <c r="B225" s="63" t="s">
        <v>473</v>
      </c>
      <c r="C225" s="64">
        <v>231</v>
      </c>
      <c r="D225" s="64">
        <v>172702</v>
      </c>
      <c r="E225" s="65">
        <v>133.75640999999999</v>
      </c>
      <c r="F225" s="65">
        <v>218.75138000000001</v>
      </c>
      <c r="G225" s="66">
        <v>1.27389</v>
      </c>
      <c r="H225" s="67" t="s">
        <v>24</v>
      </c>
      <c r="I225" s="68" t="s">
        <v>502</v>
      </c>
      <c r="J225" s="68" t="s">
        <v>502</v>
      </c>
      <c r="K225" s="69" t="s">
        <v>502</v>
      </c>
      <c r="L225" s="69" t="s">
        <v>502</v>
      </c>
      <c r="M225" s="70" t="s">
        <v>502</v>
      </c>
      <c r="N225" s="71" t="s">
        <v>24</v>
      </c>
      <c r="O225" s="64" t="s">
        <v>502</v>
      </c>
      <c r="P225" s="64" t="s">
        <v>502</v>
      </c>
      <c r="Q225" s="65" t="s">
        <v>502</v>
      </c>
      <c r="R225" s="65" t="s">
        <v>502</v>
      </c>
      <c r="S225" s="66" t="s">
        <v>502</v>
      </c>
      <c r="T225" s="67" t="s">
        <v>24</v>
      </c>
      <c r="U225" s="68">
        <v>59</v>
      </c>
      <c r="V225" s="68">
        <v>172702</v>
      </c>
      <c r="W225" s="69">
        <v>34.162892999999997</v>
      </c>
      <c r="X225" s="69">
        <v>55.234921</v>
      </c>
      <c r="Y225" s="70">
        <v>1.6983051</v>
      </c>
      <c r="Z225" s="71" t="s">
        <v>24</v>
      </c>
      <c r="AA225" s="71" t="s">
        <v>24</v>
      </c>
      <c r="AB225" s="64" t="s">
        <v>502</v>
      </c>
      <c r="AC225" s="64" t="s">
        <v>502</v>
      </c>
      <c r="AD225" s="65" t="s">
        <v>502</v>
      </c>
      <c r="AE225" s="65" t="s">
        <v>502</v>
      </c>
      <c r="AF225" s="66" t="s">
        <v>502</v>
      </c>
      <c r="AG225" s="67"/>
      <c r="AH225" s="41" t="s">
        <v>502</v>
      </c>
      <c r="AI225" s="41" t="s">
        <v>502</v>
      </c>
      <c r="AJ225" s="41" t="s">
        <v>502</v>
      </c>
      <c r="AK225" s="41" t="s">
        <v>502</v>
      </c>
      <c r="AL225" s="41" t="s">
        <v>502</v>
      </c>
    </row>
    <row r="226" spans="1:38" ht="15" customHeight="1">
      <c r="A226" s="63" t="s">
        <v>474</v>
      </c>
      <c r="B226" s="63" t="s">
        <v>475</v>
      </c>
      <c r="C226" s="64">
        <v>210</v>
      </c>
      <c r="D226" s="64">
        <v>101922</v>
      </c>
      <c r="E226" s="65">
        <v>206.03990999999999</v>
      </c>
      <c r="F226" s="65">
        <v>191.69683000000001</v>
      </c>
      <c r="G226" s="66">
        <v>1.1163388999999999</v>
      </c>
      <c r="H226" s="67" t="s">
        <v>24</v>
      </c>
      <c r="I226" s="68" t="s">
        <v>502</v>
      </c>
      <c r="J226" s="68" t="s">
        <v>502</v>
      </c>
      <c r="K226" s="69" t="s">
        <v>502</v>
      </c>
      <c r="L226" s="69" t="s">
        <v>502</v>
      </c>
      <c r="M226" s="70" t="s">
        <v>502</v>
      </c>
      <c r="N226" s="71" t="s">
        <v>24</v>
      </c>
      <c r="O226" s="64" t="s">
        <v>502</v>
      </c>
      <c r="P226" s="64" t="s">
        <v>502</v>
      </c>
      <c r="Q226" s="65" t="s">
        <v>502</v>
      </c>
      <c r="R226" s="65" t="s">
        <v>502</v>
      </c>
      <c r="S226" s="66" t="s">
        <v>502</v>
      </c>
      <c r="T226" s="67" t="s">
        <v>24</v>
      </c>
      <c r="U226" s="68">
        <v>62</v>
      </c>
      <c r="V226" s="68">
        <v>101922</v>
      </c>
      <c r="W226" s="69">
        <v>60.830831000000003</v>
      </c>
      <c r="X226" s="69">
        <v>54.921058000000002</v>
      </c>
      <c r="Y226" s="70">
        <v>1.6886547999999999</v>
      </c>
      <c r="Z226" s="71" t="s">
        <v>24</v>
      </c>
      <c r="AA226" s="71" t="s">
        <v>24</v>
      </c>
      <c r="AB226" s="64" t="s">
        <v>502</v>
      </c>
      <c r="AC226" s="64" t="s">
        <v>502</v>
      </c>
      <c r="AD226" s="65" t="s">
        <v>502</v>
      </c>
      <c r="AE226" s="65" t="s">
        <v>502</v>
      </c>
      <c r="AF226" s="66" t="s">
        <v>502</v>
      </c>
      <c r="AG226" s="67"/>
      <c r="AH226" s="68">
        <v>28</v>
      </c>
      <c r="AI226" s="68">
        <v>51957</v>
      </c>
      <c r="AJ226" s="69">
        <v>53.890717000000002</v>
      </c>
      <c r="AK226" s="69">
        <v>60.125729</v>
      </c>
      <c r="AL226" s="70">
        <v>2.0437637999999998</v>
      </c>
    </row>
    <row r="227" spans="1:38" ht="15" customHeight="1">
      <c r="A227" s="63" t="s">
        <v>476</v>
      </c>
      <c r="B227" s="63" t="s">
        <v>477</v>
      </c>
      <c r="C227" s="64">
        <v>478</v>
      </c>
      <c r="D227" s="64">
        <v>238322</v>
      </c>
      <c r="E227" s="65">
        <v>200.56898000000001</v>
      </c>
      <c r="F227" s="65">
        <v>142.9802</v>
      </c>
      <c r="G227" s="66">
        <v>0.83263949999999998</v>
      </c>
      <c r="H227" s="67" t="s">
        <v>24</v>
      </c>
      <c r="I227" s="68">
        <v>20</v>
      </c>
      <c r="J227" s="68">
        <v>124956</v>
      </c>
      <c r="K227" s="69">
        <v>16.005634000000001</v>
      </c>
      <c r="L227" s="69">
        <v>11.536678999999999</v>
      </c>
      <c r="M227" s="70">
        <v>0.53997249999999997</v>
      </c>
      <c r="N227" s="71" t="s">
        <v>24</v>
      </c>
      <c r="O227" s="64">
        <v>52</v>
      </c>
      <c r="P227" s="64">
        <v>238322</v>
      </c>
      <c r="Q227" s="65">
        <v>21.819219</v>
      </c>
      <c r="R227" s="65">
        <v>15.56513</v>
      </c>
      <c r="S227" s="66">
        <v>0.96657720000000003</v>
      </c>
      <c r="T227" s="67" t="s">
        <v>24</v>
      </c>
      <c r="U227" s="68">
        <v>82</v>
      </c>
      <c r="V227" s="68">
        <v>238322</v>
      </c>
      <c r="W227" s="69">
        <v>34.407231000000003</v>
      </c>
      <c r="X227" s="69">
        <v>25.191154999999998</v>
      </c>
      <c r="Y227" s="70">
        <v>0.77455110000000005</v>
      </c>
      <c r="Z227" s="71" t="s">
        <v>24</v>
      </c>
      <c r="AA227" s="71" t="s">
        <v>24</v>
      </c>
      <c r="AB227" s="64">
        <v>20</v>
      </c>
      <c r="AC227" s="64">
        <v>238322</v>
      </c>
      <c r="AD227" s="65">
        <v>8.3920075000000001</v>
      </c>
      <c r="AE227" s="65">
        <v>6.7824790999999998</v>
      </c>
      <c r="AF227" s="66">
        <v>1.1147609999999999</v>
      </c>
      <c r="AG227" s="67"/>
      <c r="AH227" s="68">
        <v>49</v>
      </c>
      <c r="AI227" s="68">
        <v>113366</v>
      </c>
      <c r="AJ227" s="69">
        <v>43.222836000000001</v>
      </c>
      <c r="AK227" s="69">
        <v>31.827607</v>
      </c>
      <c r="AL227" s="70">
        <v>1.0818681999999999</v>
      </c>
    </row>
    <row r="228" spans="1:38" ht="15" customHeight="1">
      <c r="A228" s="63" t="s">
        <v>478</v>
      </c>
      <c r="B228" s="63" t="s">
        <v>479</v>
      </c>
      <c r="C228" s="64">
        <v>1047</v>
      </c>
      <c r="D228" s="64">
        <v>363692</v>
      </c>
      <c r="E228" s="65">
        <v>287.88094999999998</v>
      </c>
      <c r="F228" s="65">
        <v>180.31965</v>
      </c>
      <c r="G228" s="66">
        <v>1.0500843</v>
      </c>
      <c r="H228" s="67" t="s">
        <v>24</v>
      </c>
      <c r="I228" s="68">
        <v>53</v>
      </c>
      <c r="J228" s="68">
        <v>187206</v>
      </c>
      <c r="K228" s="69">
        <v>28.311057999999999</v>
      </c>
      <c r="L228" s="69">
        <v>18.990444</v>
      </c>
      <c r="M228" s="70">
        <v>0.88884479999999999</v>
      </c>
      <c r="N228" s="71" t="s">
        <v>24</v>
      </c>
      <c r="O228" s="64">
        <v>93</v>
      </c>
      <c r="P228" s="64">
        <v>363692</v>
      </c>
      <c r="Q228" s="65">
        <v>25.571088</v>
      </c>
      <c r="R228" s="65">
        <v>16.513321999999999</v>
      </c>
      <c r="S228" s="66">
        <v>1.0254588</v>
      </c>
      <c r="T228" s="67" t="s">
        <v>24</v>
      </c>
      <c r="U228" s="68">
        <v>189</v>
      </c>
      <c r="V228" s="68">
        <v>363692</v>
      </c>
      <c r="W228" s="69">
        <v>51.967049000000003</v>
      </c>
      <c r="X228" s="69">
        <v>32.365158999999998</v>
      </c>
      <c r="Y228" s="70">
        <v>0.99512979999999995</v>
      </c>
      <c r="Z228" s="71" t="s">
        <v>24</v>
      </c>
      <c r="AA228" s="71" t="s">
        <v>24</v>
      </c>
      <c r="AB228" s="64">
        <v>54</v>
      </c>
      <c r="AC228" s="64">
        <v>363692</v>
      </c>
      <c r="AD228" s="65">
        <v>14.847728</v>
      </c>
      <c r="AE228" s="65">
        <v>9.7779366999999997</v>
      </c>
      <c r="AF228" s="66">
        <v>1.6070911999999999</v>
      </c>
      <c r="AG228" s="67"/>
      <c r="AH228" s="68">
        <v>81</v>
      </c>
      <c r="AI228" s="68">
        <v>176486</v>
      </c>
      <c r="AJ228" s="69">
        <v>45.895992</v>
      </c>
      <c r="AK228" s="69">
        <v>29.194296999999999</v>
      </c>
      <c r="AL228" s="70">
        <v>0.99235799999999996</v>
      </c>
    </row>
    <row r="229" spans="1:38" ht="15" customHeight="1">
      <c r="A229" s="63" t="s">
        <v>480</v>
      </c>
      <c r="B229" s="63" t="s">
        <v>481</v>
      </c>
      <c r="C229" s="64">
        <v>580</v>
      </c>
      <c r="D229" s="64">
        <v>268317</v>
      </c>
      <c r="E229" s="65">
        <v>216.16222999999999</v>
      </c>
      <c r="F229" s="65">
        <v>167.57291000000001</v>
      </c>
      <c r="G229" s="66">
        <v>0.9758542</v>
      </c>
      <c r="H229" s="67" t="s">
        <v>24</v>
      </c>
      <c r="I229" s="68">
        <v>45</v>
      </c>
      <c r="J229" s="68">
        <v>137211</v>
      </c>
      <c r="K229" s="69">
        <v>32.796204000000003</v>
      </c>
      <c r="L229" s="69">
        <v>24.778805999999999</v>
      </c>
      <c r="M229" s="70">
        <v>1.1597682</v>
      </c>
      <c r="N229" s="71" t="s">
        <v>24</v>
      </c>
      <c r="O229" s="64">
        <v>45</v>
      </c>
      <c r="P229" s="64">
        <v>268317</v>
      </c>
      <c r="Q229" s="65">
        <v>16.771207</v>
      </c>
      <c r="R229" s="65">
        <v>13.180270999999999</v>
      </c>
      <c r="S229" s="66">
        <v>0.81848010000000004</v>
      </c>
      <c r="T229" s="67" t="s">
        <v>24</v>
      </c>
      <c r="U229" s="68">
        <v>112</v>
      </c>
      <c r="V229" s="68">
        <v>268317</v>
      </c>
      <c r="W229" s="69">
        <v>41.741670999999997</v>
      </c>
      <c r="X229" s="69">
        <v>32.679420999999998</v>
      </c>
      <c r="Y229" s="70">
        <v>1.0047923999999999</v>
      </c>
      <c r="Z229" s="71" t="s">
        <v>24</v>
      </c>
      <c r="AA229" s="71" t="s">
        <v>24</v>
      </c>
      <c r="AB229" s="64">
        <v>31</v>
      </c>
      <c r="AC229" s="64">
        <v>268317</v>
      </c>
      <c r="AD229" s="65">
        <v>11.553497999999999</v>
      </c>
      <c r="AE229" s="65">
        <v>8.9319620999999998</v>
      </c>
      <c r="AF229" s="66">
        <v>1.4680477000000001</v>
      </c>
      <c r="AG229" s="67"/>
      <c r="AH229" s="68">
        <v>51</v>
      </c>
      <c r="AI229" s="68">
        <v>131106</v>
      </c>
      <c r="AJ229" s="69">
        <v>38.899822</v>
      </c>
      <c r="AK229" s="69">
        <v>32.731813000000002</v>
      </c>
      <c r="AL229" s="70">
        <v>1.1126035000000001</v>
      </c>
    </row>
    <row r="230" spans="1:38" ht="15" customHeight="1">
      <c r="A230" s="63" t="s">
        <v>482</v>
      </c>
      <c r="B230" s="63" t="s">
        <v>483</v>
      </c>
      <c r="C230" s="64">
        <v>636</v>
      </c>
      <c r="D230" s="64">
        <v>299368</v>
      </c>
      <c r="E230" s="65">
        <v>212.44756000000001</v>
      </c>
      <c r="F230" s="65">
        <v>173.28856999999999</v>
      </c>
      <c r="G230" s="66">
        <v>1.0091391000000001</v>
      </c>
      <c r="H230" s="67" t="s">
        <v>24</v>
      </c>
      <c r="I230" s="68">
        <v>41</v>
      </c>
      <c r="J230" s="68">
        <v>150753</v>
      </c>
      <c r="K230" s="69">
        <v>27.196805000000001</v>
      </c>
      <c r="L230" s="69">
        <v>21.587503999999999</v>
      </c>
      <c r="M230" s="70">
        <v>1.0103998000000001</v>
      </c>
      <c r="N230" s="71" t="s">
        <v>24</v>
      </c>
      <c r="O230" s="64">
        <v>67</v>
      </c>
      <c r="P230" s="64">
        <v>299368</v>
      </c>
      <c r="Q230" s="65">
        <v>22.380482000000001</v>
      </c>
      <c r="R230" s="65">
        <v>18.325809</v>
      </c>
      <c r="S230" s="66">
        <v>1.1380123</v>
      </c>
      <c r="T230" s="67" t="s">
        <v>24</v>
      </c>
      <c r="U230" s="68">
        <v>103</v>
      </c>
      <c r="V230" s="68">
        <v>299368</v>
      </c>
      <c r="W230" s="69">
        <v>34.405814999999997</v>
      </c>
      <c r="X230" s="69">
        <v>27.187768999999999</v>
      </c>
      <c r="Y230" s="70">
        <v>0.83594089999999999</v>
      </c>
      <c r="Z230" s="71" t="s">
        <v>24</v>
      </c>
      <c r="AA230" s="71" t="s">
        <v>24</v>
      </c>
      <c r="AB230" s="64">
        <v>30</v>
      </c>
      <c r="AC230" s="64">
        <v>299368</v>
      </c>
      <c r="AD230" s="65">
        <v>10.021110999999999</v>
      </c>
      <c r="AE230" s="65">
        <v>8.2579145</v>
      </c>
      <c r="AF230" s="66">
        <v>1.3572618999999999</v>
      </c>
      <c r="AG230" s="67"/>
      <c r="AH230" s="68">
        <v>67</v>
      </c>
      <c r="AI230" s="68">
        <v>148615</v>
      </c>
      <c r="AJ230" s="69">
        <v>45.082932</v>
      </c>
      <c r="AK230" s="69">
        <v>42.082174000000002</v>
      </c>
      <c r="AL230" s="70">
        <v>1.4304363</v>
      </c>
    </row>
    <row r="231" spans="1:38" ht="15" customHeight="1">
      <c r="A231" s="63" t="s">
        <v>484</v>
      </c>
      <c r="B231" s="63" t="s">
        <v>485</v>
      </c>
      <c r="C231" s="64">
        <v>445</v>
      </c>
      <c r="D231" s="64">
        <v>187231</v>
      </c>
      <c r="E231" s="65">
        <v>237.67431999999999</v>
      </c>
      <c r="F231" s="65">
        <v>155.66459</v>
      </c>
      <c r="G231" s="66">
        <v>0.90650660000000005</v>
      </c>
      <c r="H231" s="67" t="s">
        <v>24</v>
      </c>
      <c r="I231" s="68">
        <v>39</v>
      </c>
      <c r="J231" s="68">
        <v>96516</v>
      </c>
      <c r="K231" s="69">
        <v>40.407808000000003</v>
      </c>
      <c r="L231" s="69">
        <v>26.812325000000001</v>
      </c>
      <c r="M231" s="70">
        <v>1.2549467999999999</v>
      </c>
      <c r="N231" s="71" t="s">
        <v>24</v>
      </c>
      <c r="O231" s="64">
        <v>38</v>
      </c>
      <c r="P231" s="64">
        <v>187231</v>
      </c>
      <c r="Q231" s="65">
        <v>20.295784000000001</v>
      </c>
      <c r="R231" s="65">
        <v>13.614698000000001</v>
      </c>
      <c r="S231" s="66">
        <v>0.84545760000000003</v>
      </c>
      <c r="T231" s="67" t="s">
        <v>24</v>
      </c>
      <c r="U231" s="68">
        <v>92</v>
      </c>
      <c r="V231" s="68">
        <v>187231</v>
      </c>
      <c r="W231" s="69">
        <v>49.137161999999996</v>
      </c>
      <c r="X231" s="69">
        <v>32.148625000000003</v>
      </c>
      <c r="Y231" s="70">
        <v>0.98847200000000002</v>
      </c>
      <c r="Z231" s="71" t="s">
        <v>24</v>
      </c>
      <c r="AA231" s="71" t="s">
        <v>24</v>
      </c>
      <c r="AB231" s="64">
        <v>26</v>
      </c>
      <c r="AC231" s="64">
        <v>187231</v>
      </c>
      <c r="AD231" s="65">
        <v>13.886589000000001</v>
      </c>
      <c r="AE231" s="65">
        <v>9.0137984000000007</v>
      </c>
      <c r="AF231" s="66">
        <v>1.4814982000000001</v>
      </c>
      <c r="AG231" s="67"/>
      <c r="AH231" s="68">
        <v>29</v>
      </c>
      <c r="AI231" s="68">
        <v>90715</v>
      </c>
      <c r="AJ231" s="69">
        <v>31.968252</v>
      </c>
      <c r="AK231" s="69">
        <v>22.516914</v>
      </c>
      <c r="AL231" s="70">
        <v>0.7653837</v>
      </c>
    </row>
    <row r="232" spans="1:38" ht="15" customHeight="1">
      <c r="A232" s="63" t="s">
        <v>486</v>
      </c>
      <c r="B232" s="63" t="s">
        <v>487</v>
      </c>
      <c r="C232" s="64">
        <v>483</v>
      </c>
      <c r="D232" s="64">
        <v>238080</v>
      </c>
      <c r="E232" s="65">
        <v>202.87298000000001</v>
      </c>
      <c r="F232" s="65">
        <v>165.02052</v>
      </c>
      <c r="G232" s="66">
        <v>0.96099049999999997</v>
      </c>
      <c r="H232" s="67" t="s">
        <v>24</v>
      </c>
      <c r="I232" s="68">
        <v>36</v>
      </c>
      <c r="J232" s="68">
        <v>120287</v>
      </c>
      <c r="K232" s="69">
        <v>29.928421</v>
      </c>
      <c r="L232" s="69">
        <v>23.881819</v>
      </c>
      <c r="M232" s="70">
        <v>1.1177849</v>
      </c>
      <c r="N232" s="71" t="s">
        <v>24</v>
      </c>
      <c r="O232" s="64">
        <v>33</v>
      </c>
      <c r="P232" s="64">
        <v>238080</v>
      </c>
      <c r="Q232" s="65">
        <v>13.860887</v>
      </c>
      <c r="R232" s="65">
        <v>11.49131</v>
      </c>
      <c r="S232" s="66">
        <v>0.7135975</v>
      </c>
      <c r="T232" s="67" t="s">
        <v>24</v>
      </c>
      <c r="U232" s="68">
        <v>89</v>
      </c>
      <c r="V232" s="68">
        <v>238080</v>
      </c>
      <c r="W232" s="69">
        <v>37.382392000000003</v>
      </c>
      <c r="X232" s="69">
        <v>29.09544</v>
      </c>
      <c r="Y232" s="70">
        <v>0.8945959</v>
      </c>
      <c r="Z232" s="71" t="s">
        <v>24</v>
      </c>
      <c r="AA232" s="71" t="s">
        <v>24</v>
      </c>
      <c r="AB232" s="64">
        <v>20</v>
      </c>
      <c r="AC232" s="64">
        <v>238080</v>
      </c>
      <c r="AD232" s="65">
        <v>8.4005375999999998</v>
      </c>
      <c r="AE232" s="65">
        <v>6.9521819999999996</v>
      </c>
      <c r="AF232" s="66">
        <v>1.1426531</v>
      </c>
      <c r="AG232" s="67"/>
      <c r="AH232" s="68">
        <v>44</v>
      </c>
      <c r="AI232" s="68">
        <v>117793</v>
      </c>
      <c r="AJ232" s="69">
        <v>37.353662999999997</v>
      </c>
      <c r="AK232" s="69">
        <v>32.799551000000001</v>
      </c>
      <c r="AL232" s="70">
        <v>1.114906</v>
      </c>
    </row>
    <row r="233" spans="1:38" ht="15" customHeight="1">
      <c r="A233" s="63" t="s">
        <v>488</v>
      </c>
      <c r="B233" s="63" t="s">
        <v>489</v>
      </c>
      <c r="C233" s="64">
        <v>1390</v>
      </c>
      <c r="D233" s="64">
        <v>723803</v>
      </c>
      <c r="E233" s="65">
        <v>192.0412</v>
      </c>
      <c r="F233" s="65">
        <v>166.57927000000001</v>
      </c>
      <c r="G233" s="66">
        <v>0.97006780000000004</v>
      </c>
      <c r="H233" s="67" t="s">
        <v>24</v>
      </c>
      <c r="I233" s="68">
        <v>84</v>
      </c>
      <c r="J233" s="68">
        <v>371004</v>
      </c>
      <c r="K233" s="69">
        <v>22.641265000000001</v>
      </c>
      <c r="L233" s="69">
        <v>18.403535000000002</v>
      </c>
      <c r="M233" s="70">
        <v>0.86137459999999999</v>
      </c>
      <c r="N233" s="71" t="s">
        <v>24</v>
      </c>
      <c r="O233" s="64">
        <v>163</v>
      </c>
      <c r="P233" s="64">
        <v>723803</v>
      </c>
      <c r="Q233" s="65">
        <v>22.519939999999998</v>
      </c>
      <c r="R233" s="65">
        <v>19.41977</v>
      </c>
      <c r="S233" s="66">
        <v>1.2059461</v>
      </c>
      <c r="T233" s="67" t="s">
        <v>24</v>
      </c>
      <c r="U233" s="68">
        <v>245</v>
      </c>
      <c r="V233" s="68">
        <v>723803</v>
      </c>
      <c r="W233" s="69">
        <v>33.848989000000003</v>
      </c>
      <c r="X233" s="69">
        <v>29.995694</v>
      </c>
      <c r="Y233" s="70">
        <v>0.92227599999999998</v>
      </c>
      <c r="Z233" s="71" t="s">
        <v>24</v>
      </c>
      <c r="AA233" s="71" t="s">
        <v>24</v>
      </c>
      <c r="AB233" s="64">
        <v>53</v>
      </c>
      <c r="AC233" s="64">
        <v>723803</v>
      </c>
      <c r="AD233" s="65">
        <v>7.3224343999999997</v>
      </c>
      <c r="AE233" s="65">
        <v>6.4112204999999998</v>
      </c>
      <c r="AF233" s="66">
        <v>1.0537413</v>
      </c>
      <c r="AG233" s="67"/>
      <c r="AH233" s="68">
        <v>105</v>
      </c>
      <c r="AI233" s="68">
        <v>352799</v>
      </c>
      <c r="AJ233" s="69">
        <v>29.761989</v>
      </c>
      <c r="AK233" s="69">
        <v>30.105720999999999</v>
      </c>
      <c r="AL233" s="70">
        <v>1.0233387</v>
      </c>
    </row>
    <row r="234" spans="1:38" ht="15" customHeight="1">
      <c r="A234" s="63" t="s">
        <v>490</v>
      </c>
      <c r="B234" s="63" t="s">
        <v>491</v>
      </c>
      <c r="C234" s="64">
        <v>525</v>
      </c>
      <c r="D234" s="64">
        <v>222152</v>
      </c>
      <c r="E234" s="65">
        <v>236.32468</v>
      </c>
      <c r="F234" s="65">
        <v>178.68380999999999</v>
      </c>
      <c r="G234" s="66">
        <v>1.0405580000000001</v>
      </c>
      <c r="H234" s="67" t="s">
        <v>24</v>
      </c>
      <c r="I234" s="68">
        <v>30</v>
      </c>
      <c r="J234" s="68">
        <v>109263</v>
      </c>
      <c r="K234" s="69">
        <v>27.456686999999999</v>
      </c>
      <c r="L234" s="69">
        <v>19.769275</v>
      </c>
      <c r="M234" s="70">
        <v>0.92529790000000001</v>
      </c>
      <c r="N234" s="71" t="s">
        <v>24</v>
      </c>
      <c r="O234" s="64">
        <v>37</v>
      </c>
      <c r="P234" s="64">
        <v>222152</v>
      </c>
      <c r="Q234" s="65">
        <v>16.655263000000001</v>
      </c>
      <c r="R234" s="65">
        <v>12.406229</v>
      </c>
      <c r="S234" s="66">
        <v>0.77041300000000001</v>
      </c>
      <c r="T234" s="67" t="s">
        <v>24</v>
      </c>
      <c r="U234" s="68">
        <v>102</v>
      </c>
      <c r="V234" s="68">
        <v>222152</v>
      </c>
      <c r="W234" s="69">
        <v>45.914509000000002</v>
      </c>
      <c r="X234" s="69">
        <v>34.535755999999999</v>
      </c>
      <c r="Y234" s="70">
        <v>1.061869</v>
      </c>
      <c r="Z234" s="71" t="s">
        <v>24</v>
      </c>
      <c r="AA234" s="71" t="s">
        <v>24</v>
      </c>
      <c r="AB234" s="64" t="s">
        <v>502</v>
      </c>
      <c r="AC234" s="64" t="s">
        <v>502</v>
      </c>
      <c r="AD234" s="65" t="s">
        <v>502</v>
      </c>
      <c r="AE234" s="65" t="s">
        <v>502</v>
      </c>
      <c r="AF234" s="66" t="s">
        <v>502</v>
      </c>
      <c r="AG234" s="67"/>
      <c r="AH234" s="68">
        <v>42</v>
      </c>
      <c r="AI234" s="68">
        <v>112889</v>
      </c>
      <c r="AJ234" s="69">
        <v>37.204687999999997</v>
      </c>
      <c r="AK234" s="69">
        <v>31.54937</v>
      </c>
      <c r="AL234" s="70">
        <v>1.0724104000000001</v>
      </c>
    </row>
    <row r="235" spans="1:38" ht="15" customHeight="1">
      <c r="A235" s="63" t="s">
        <v>492</v>
      </c>
      <c r="B235" s="63" t="s">
        <v>493</v>
      </c>
      <c r="C235" s="64">
        <v>1364</v>
      </c>
      <c r="D235" s="64">
        <v>903600</v>
      </c>
      <c r="E235" s="65">
        <v>150.95175</v>
      </c>
      <c r="F235" s="65">
        <v>184.3355</v>
      </c>
      <c r="G235" s="66">
        <v>1.0734705</v>
      </c>
      <c r="H235" s="67" t="s">
        <v>24</v>
      </c>
      <c r="I235" s="68">
        <v>82</v>
      </c>
      <c r="J235" s="68">
        <v>449478</v>
      </c>
      <c r="K235" s="69">
        <v>18.243385</v>
      </c>
      <c r="L235" s="69">
        <v>20.007911</v>
      </c>
      <c r="M235" s="70">
        <v>0.93646720000000006</v>
      </c>
      <c r="N235" s="71" t="s">
        <v>24</v>
      </c>
      <c r="O235" s="64">
        <v>123</v>
      </c>
      <c r="P235" s="64">
        <v>903600</v>
      </c>
      <c r="Q235" s="65">
        <v>13.612218</v>
      </c>
      <c r="R235" s="65">
        <v>16.682739000000002</v>
      </c>
      <c r="S235" s="66">
        <v>1.0359795000000001</v>
      </c>
      <c r="T235" s="67" t="s">
        <v>24</v>
      </c>
      <c r="U235" s="68">
        <v>293</v>
      </c>
      <c r="V235" s="68">
        <v>903600</v>
      </c>
      <c r="W235" s="69">
        <v>32.425851999999999</v>
      </c>
      <c r="X235" s="69">
        <v>38.792189</v>
      </c>
      <c r="Y235" s="70">
        <v>1.1927413</v>
      </c>
      <c r="Z235" s="71" t="s">
        <v>24</v>
      </c>
      <c r="AA235" s="71" t="s">
        <v>24</v>
      </c>
      <c r="AB235" s="64">
        <v>59</v>
      </c>
      <c r="AC235" s="64">
        <v>903600</v>
      </c>
      <c r="AD235" s="65">
        <v>6.5294378000000002</v>
      </c>
      <c r="AE235" s="65">
        <v>7.9442955</v>
      </c>
      <c r="AF235" s="66">
        <v>1.3057159</v>
      </c>
      <c r="AG235" s="67"/>
      <c r="AH235" s="68">
        <v>96</v>
      </c>
      <c r="AI235" s="68">
        <v>454122</v>
      </c>
      <c r="AJ235" s="69">
        <v>21.139693999999999</v>
      </c>
      <c r="AK235" s="69">
        <v>32.469347999999997</v>
      </c>
      <c r="AL235" s="70">
        <v>1.1036819</v>
      </c>
    </row>
    <row r="236" spans="1:38" ht="15" customHeight="1">
      <c r="A236" s="63" t="s">
        <v>494</v>
      </c>
      <c r="B236" s="63" t="s">
        <v>495</v>
      </c>
      <c r="C236" s="64">
        <v>1171</v>
      </c>
      <c r="D236" s="64">
        <v>435199</v>
      </c>
      <c r="E236" s="65">
        <v>269.07231000000002</v>
      </c>
      <c r="F236" s="65">
        <v>185.44624999999999</v>
      </c>
      <c r="G236" s="66">
        <v>1.0799388999999999</v>
      </c>
      <c r="H236" s="67" t="s">
        <v>24</v>
      </c>
      <c r="I236" s="68">
        <v>55</v>
      </c>
      <c r="J236" s="68">
        <v>220649</v>
      </c>
      <c r="K236" s="69">
        <v>24.926466999999999</v>
      </c>
      <c r="L236" s="69">
        <v>16.909096999999999</v>
      </c>
      <c r="M236" s="70">
        <v>0.79142769999999996</v>
      </c>
      <c r="N236" s="71" t="s">
        <v>24</v>
      </c>
      <c r="O236" s="64">
        <v>138</v>
      </c>
      <c r="P236" s="64">
        <v>435199</v>
      </c>
      <c r="Q236" s="65">
        <v>31.709631999999999</v>
      </c>
      <c r="R236" s="65">
        <v>21.644093000000002</v>
      </c>
      <c r="S236" s="66">
        <v>1.344074</v>
      </c>
      <c r="T236" s="67" t="s">
        <v>24</v>
      </c>
      <c r="U236" s="68">
        <v>250</v>
      </c>
      <c r="V236" s="68">
        <v>435199</v>
      </c>
      <c r="W236" s="69">
        <v>57.444985000000003</v>
      </c>
      <c r="X236" s="69">
        <v>39.062708000000001</v>
      </c>
      <c r="Y236" s="70">
        <v>1.2010590000000001</v>
      </c>
      <c r="Z236" s="71" t="s">
        <v>24</v>
      </c>
      <c r="AA236" s="71" t="s">
        <v>24</v>
      </c>
      <c r="AB236" s="64">
        <v>43</v>
      </c>
      <c r="AC236" s="64">
        <v>435199</v>
      </c>
      <c r="AD236" s="65">
        <v>9.8805373999999997</v>
      </c>
      <c r="AE236" s="65">
        <v>7.0504201000000002</v>
      </c>
      <c r="AF236" s="66">
        <v>1.1587995</v>
      </c>
      <c r="AG236" s="67"/>
      <c r="AH236" s="68">
        <v>95</v>
      </c>
      <c r="AI236" s="68">
        <v>214550</v>
      </c>
      <c r="AJ236" s="69">
        <v>44.278722999999999</v>
      </c>
      <c r="AK236" s="69">
        <v>33.194159999999997</v>
      </c>
      <c r="AL236" s="70">
        <v>1.1283194000000001</v>
      </c>
    </row>
    <row r="237" spans="1:38" ht="15" customHeight="1">
      <c r="A237" s="63" t="s">
        <v>496</v>
      </c>
      <c r="B237" s="63" t="s">
        <v>497</v>
      </c>
      <c r="C237" s="64">
        <v>646</v>
      </c>
      <c r="D237" s="64">
        <v>243396</v>
      </c>
      <c r="E237" s="65">
        <v>265.41109999999998</v>
      </c>
      <c r="F237" s="65">
        <v>195.32678000000001</v>
      </c>
      <c r="G237" s="66">
        <v>1.1374778000000001</v>
      </c>
      <c r="H237" s="67" t="s">
        <v>24</v>
      </c>
      <c r="I237" s="68">
        <v>38</v>
      </c>
      <c r="J237" s="68">
        <v>120686</v>
      </c>
      <c r="K237" s="69">
        <v>31.486668000000002</v>
      </c>
      <c r="L237" s="69">
        <v>22.910070999999999</v>
      </c>
      <c r="M237" s="70">
        <v>1.0723024000000001</v>
      </c>
      <c r="N237" s="71" t="s">
        <v>24</v>
      </c>
      <c r="O237" s="64">
        <v>45</v>
      </c>
      <c r="P237" s="64">
        <v>243396</v>
      </c>
      <c r="Q237" s="65">
        <v>18.488389000000002</v>
      </c>
      <c r="R237" s="65">
        <v>13.330256</v>
      </c>
      <c r="S237" s="66">
        <v>0.82779400000000003</v>
      </c>
      <c r="T237" s="67" t="s">
        <v>24</v>
      </c>
      <c r="U237" s="68">
        <v>128</v>
      </c>
      <c r="V237" s="68">
        <v>243396</v>
      </c>
      <c r="W237" s="69">
        <v>52.589196000000001</v>
      </c>
      <c r="X237" s="69">
        <v>37.330072999999999</v>
      </c>
      <c r="Y237" s="70">
        <v>1.1477857</v>
      </c>
      <c r="Z237" s="71" t="s">
        <v>24</v>
      </c>
      <c r="AA237" s="71" t="s">
        <v>24</v>
      </c>
      <c r="AB237" s="64">
        <v>27</v>
      </c>
      <c r="AC237" s="64">
        <v>243396</v>
      </c>
      <c r="AD237" s="65">
        <v>11.093033999999999</v>
      </c>
      <c r="AE237" s="65">
        <v>8.7714741000000007</v>
      </c>
      <c r="AF237" s="66">
        <v>1.44167</v>
      </c>
      <c r="AG237" s="67"/>
      <c r="AH237" s="68">
        <v>66</v>
      </c>
      <c r="AI237" s="68">
        <v>122710</v>
      </c>
      <c r="AJ237" s="69">
        <v>53.785347999999999</v>
      </c>
      <c r="AK237" s="69">
        <v>43.448245999999997</v>
      </c>
      <c r="AL237" s="70">
        <v>1.4768711000000001</v>
      </c>
    </row>
    <row r="238" spans="1:38" ht="15" customHeight="1">
      <c r="A238" s="63" t="s">
        <v>498</v>
      </c>
      <c r="B238" s="63" t="s">
        <v>499</v>
      </c>
      <c r="C238" s="64">
        <v>597</v>
      </c>
      <c r="D238" s="64">
        <v>234260</v>
      </c>
      <c r="E238" s="65">
        <v>254.84504000000001</v>
      </c>
      <c r="F238" s="65">
        <v>186.49939000000001</v>
      </c>
      <c r="G238" s="66">
        <v>1.0860718</v>
      </c>
      <c r="H238" s="67" t="s">
        <v>24</v>
      </c>
      <c r="I238" s="68">
        <v>32</v>
      </c>
      <c r="J238" s="68">
        <v>117384</v>
      </c>
      <c r="K238" s="69">
        <v>27.260954999999999</v>
      </c>
      <c r="L238" s="69">
        <v>19.326449</v>
      </c>
      <c r="M238" s="70">
        <v>0.90457149999999997</v>
      </c>
      <c r="N238" s="71" t="s">
        <v>24</v>
      </c>
      <c r="O238" s="64">
        <v>46</v>
      </c>
      <c r="P238" s="64">
        <v>234260</v>
      </c>
      <c r="Q238" s="65">
        <v>19.636302000000001</v>
      </c>
      <c r="R238" s="65">
        <v>14.966858</v>
      </c>
      <c r="S238" s="66">
        <v>0.92942519999999995</v>
      </c>
      <c r="T238" s="67" t="s">
        <v>24</v>
      </c>
      <c r="U238" s="68">
        <v>110</v>
      </c>
      <c r="V238" s="68">
        <v>234260</v>
      </c>
      <c r="W238" s="69">
        <v>46.956372999999999</v>
      </c>
      <c r="X238" s="69">
        <v>32.777794999999998</v>
      </c>
      <c r="Y238" s="70">
        <v>1.0078171</v>
      </c>
      <c r="Z238" s="71" t="s">
        <v>24</v>
      </c>
      <c r="AA238" s="71" t="s">
        <v>24</v>
      </c>
      <c r="AB238" s="64">
        <v>26</v>
      </c>
      <c r="AC238" s="64">
        <v>234260</v>
      </c>
      <c r="AD238" s="65">
        <v>11.098779</v>
      </c>
      <c r="AE238" s="65">
        <v>8.2218420000000005</v>
      </c>
      <c r="AF238" s="66">
        <v>1.3513331</v>
      </c>
      <c r="AG238" s="67"/>
      <c r="AH238" s="68">
        <v>56</v>
      </c>
      <c r="AI238" s="68">
        <v>116876</v>
      </c>
      <c r="AJ238" s="69">
        <v>47.914028999999999</v>
      </c>
      <c r="AK238" s="69">
        <v>36.966231999999998</v>
      </c>
      <c r="AL238" s="70">
        <v>1.2565377</v>
      </c>
    </row>
    <row r="239" spans="1:38" ht="15" customHeight="1">
      <c r="A239" s="63" t="s">
        <v>500</v>
      </c>
      <c r="B239" s="63" t="s">
        <v>501</v>
      </c>
      <c r="C239" s="64">
        <v>832</v>
      </c>
      <c r="D239" s="64">
        <v>270297</v>
      </c>
      <c r="E239" s="65">
        <v>307.80955999999998</v>
      </c>
      <c r="F239" s="65">
        <v>193.38202999999999</v>
      </c>
      <c r="G239" s="66">
        <v>1.1261525999999999</v>
      </c>
      <c r="H239" s="67" t="s">
        <v>24</v>
      </c>
      <c r="I239" s="68">
        <v>43</v>
      </c>
      <c r="J239" s="68">
        <v>140017</v>
      </c>
      <c r="K239" s="69">
        <v>30.710557000000001</v>
      </c>
      <c r="L239" s="69">
        <v>20.217459000000002</v>
      </c>
      <c r="M239" s="70">
        <v>0.94627510000000004</v>
      </c>
      <c r="N239" s="71" t="s">
        <v>24</v>
      </c>
      <c r="O239" s="64">
        <v>70</v>
      </c>
      <c r="P239" s="64">
        <v>270297</v>
      </c>
      <c r="Q239" s="65">
        <v>25.897438999999999</v>
      </c>
      <c r="R239" s="65">
        <v>16.99222</v>
      </c>
      <c r="S239" s="66">
        <v>1.0551979</v>
      </c>
      <c r="T239" s="67" t="s">
        <v>24</v>
      </c>
      <c r="U239" s="68">
        <v>165</v>
      </c>
      <c r="V239" s="68">
        <v>270297</v>
      </c>
      <c r="W239" s="69">
        <v>61.043962999999998</v>
      </c>
      <c r="X239" s="69">
        <v>38.085427000000003</v>
      </c>
      <c r="Y239" s="70">
        <v>1.1710106</v>
      </c>
      <c r="Z239" s="71" t="s">
        <v>24</v>
      </c>
      <c r="AA239" s="71" t="s">
        <v>24</v>
      </c>
      <c r="AB239" s="64">
        <v>34</v>
      </c>
      <c r="AC239" s="64">
        <v>270297</v>
      </c>
      <c r="AD239" s="65">
        <v>12.578756</v>
      </c>
      <c r="AE239" s="65">
        <v>7.9356987999999999</v>
      </c>
      <c r="AF239" s="66">
        <v>1.3043028999999999</v>
      </c>
      <c r="AG239" s="67"/>
      <c r="AH239" s="68">
        <v>81</v>
      </c>
      <c r="AI239" s="68">
        <v>130280</v>
      </c>
      <c r="AJ239" s="69">
        <v>62.173780000000001</v>
      </c>
      <c r="AK239" s="69">
        <v>41.503984000000003</v>
      </c>
      <c r="AL239" s="70">
        <v>1.4107826999999999</v>
      </c>
    </row>
    <row r="240" spans="1:38" ht="15" customHeight="1">
      <c r="A240" s="63" t="s">
        <v>503</v>
      </c>
      <c r="B240" s="63" t="s">
        <v>504</v>
      </c>
      <c r="C240" s="64">
        <v>628</v>
      </c>
      <c r="D240" s="64">
        <v>218378</v>
      </c>
      <c r="E240" s="65">
        <v>287.57476000000003</v>
      </c>
      <c r="F240" s="65">
        <v>199.72686999999999</v>
      </c>
      <c r="G240" s="66">
        <v>1.1631015</v>
      </c>
      <c r="H240" s="67" t="s">
        <v>24</v>
      </c>
      <c r="I240" s="68">
        <v>33</v>
      </c>
      <c r="J240" s="68">
        <v>108345</v>
      </c>
      <c r="K240" s="69">
        <v>30.458258000000001</v>
      </c>
      <c r="L240" s="69">
        <v>21.237943999999999</v>
      </c>
      <c r="M240" s="70">
        <v>0.99403870000000005</v>
      </c>
      <c r="N240" s="71" t="s">
        <v>24</v>
      </c>
      <c r="O240" s="64">
        <v>47</v>
      </c>
      <c r="P240" s="64">
        <v>218378</v>
      </c>
      <c r="Q240" s="65">
        <v>21.522314999999999</v>
      </c>
      <c r="R240" s="65">
        <v>14.999155999999999</v>
      </c>
      <c r="S240" s="66">
        <v>0.9314308</v>
      </c>
      <c r="T240" s="67" t="s">
        <v>24</v>
      </c>
      <c r="U240" s="68">
        <v>148</v>
      </c>
      <c r="V240" s="68">
        <v>218378</v>
      </c>
      <c r="W240" s="69">
        <v>67.772395000000003</v>
      </c>
      <c r="X240" s="69">
        <v>46.126618000000001</v>
      </c>
      <c r="Y240" s="70">
        <v>1.4182527</v>
      </c>
      <c r="Z240" s="71" t="s">
        <v>24</v>
      </c>
      <c r="AA240" s="71" t="s">
        <v>24</v>
      </c>
      <c r="AB240" s="64">
        <v>37</v>
      </c>
      <c r="AC240" s="64">
        <v>218378</v>
      </c>
      <c r="AD240" s="65">
        <v>16.943099</v>
      </c>
      <c r="AE240" s="65">
        <v>12.470302999999999</v>
      </c>
      <c r="AF240" s="66">
        <v>2.0496056</v>
      </c>
      <c r="AG240" s="67"/>
      <c r="AH240" s="68">
        <v>56</v>
      </c>
      <c r="AI240" s="68">
        <v>110033</v>
      </c>
      <c r="AJ240" s="69">
        <v>50.893822999999998</v>
      </c>
      <c r="AK240" s="69">
        <v>37.895682000000001</v>
      </c>
      <c r="AL240" s="70">
        <v>1.2881311</v>
      </c>
    </row>
    <row r="241" spans="1:38" ht="15" customHeight="1">
      <c r="A241" s="63" t="s">
        <v>505</v>
      </c>
      <c r="B241" s="63" t="s">
        <v>506</v>
      </c>
      <c r="C241" s="64">
        <v>119</v>
      </c>
      <c r="D241" s="64">
        <v>105212</v>
      </c>
      <c r="E241" s="65">
        <v>113.10496999999999</v>
      </c>
      <c r="F241" s="65">
        <v>121.10295000000001</v>
      </c>
      <c r="G241" s="66">
        <v>0.70523820000000004</v>
      </c>
      <c r="H241" s="67" t="s">
        <v>24</v>
      </c>
      <c r="I241" s="68" t="s">
        <v>502</v>
      </c>
      <c r="J241" s="68" t="s">
        <v>502</v>
      </c>
      <c r="K241" s="69" t="s">
        <v>502</v>
      </c>
      <c r="L241" s="69" t="s">
        <v>502</v>
      </c>
      <c r="M241" s="70" t="s">
        <v>502</v>
      </c>
      <c r="N241" s="71" t="s">
        <v>24</v>
      </c>
      <c r="O241" s="64" t="s">
        <v>502</v>
      </c>
      <c r="P241" s="64" t="s">
        <v>502</v>
      </c>
      <c r="Q241" s="65" t="s">
        <v>502</v>
      </c>
      <c r="R241" s="65" t="s">
        <v>502</v>
      </c>
      <c r="S241" s="66" t="s">
        <v>502</v>
      </c>
      <c r="T241" s="67" t="s">
        <v>24</v>
      </c>
      <c r="U241" s="68" t="s">
        <v>502</v>
      </c>
      <c r="V241" s="68" t="s">
        <v>502</v>
      </c>
      <c r="W241" s="69" t="s">
        <v>502</v>
      </c>
      <c r="X241" s="69" t="s">
        <v>502</v>
      </c>
      <c r="Y241" s="70" t="s">
        <v>502</v>
      </c>
      <c r="Z241" s="71" t="s">
        <v>24</v>
      </c>
      <c r="AA241" s="71" t="s">
        <v>24</v>
      </c>
      <c r="AB241" s="64" t="s">
        <v>502</v>
      </c>
      <c r="AC241" s="64" t="s">
        <v>502</v>
      </c>
      <c r="AD241" s="64" t="s">
        <v>502</v>
      </c>
      <c r="AE241" s="64" t="s">
        <v>502</v>
      </c>
      <c r="AF241" s="64" t="s">
        <v>502</v>
      </c>
      <c r="AG241" s="67"/>
      <c r="AH241" s="41" t="s">
        <v>502</v>
      </c>
      <c r="AI241" s="41" t="s">
        <v>502</v>
      </c>
      <c r="AJ241" s="41" t="s">
        <v>502</v>
      </c>
      <c r="AK241" s="41" t="s">
        <v>502</v>
      </c>
      <c r="AL241" s="41" t="s">
        <v>502</v>
      </c>
    </row>
    <row r="242" spans="1:38" ht="15" customHeight="1">
      <c r="A242" s="63" t="s">
        <v>507</v>
      </c>
      <c r="B242" s="63" t="s">
        <v>508</v>
      </c>
      <c r="C242" s="64">
        <v>552</v>
      </c>
      <c r="D242" s="64">
        <v>348514</v>
      </c>
      <c r="E242" s="65">
        <v>158.38675000000001</v>
      </c>
      <c r="F242" s="65">
        <v>150.20826</v>
      </c>
      <c r="G242" s="66">
        <v>0.87473179999999995</v>
      </c>
      <c r="H242" s="67" t="s">
        <v>24</v>
      </c>
      <c r="I242" s="68">
        <v>51</v>
      </c>
      <c r="J242" s="68">
        <v>175555</v>
      </c>
      <c r="K242" s="69">
        <v>29.050725</v>
      </c>
      <c r="L242" s="69">
        <v>24.590847</v>
      </c>
      <c r="M242" s="70">
        <v>1.1509708000000001</v>
      </c>
      <c r="N242" s="71" t="s">
        <v>24</v>
      </c>
      <c r="O242" s="64">
        <v>46</v>
      </c>
      <c r="P242" s="64">
        <v>348514</v>
      </c>
      <c r="Q242" s="65">
        <v>13.198896</v>
      </c>
      <c r="R242" s="65">
        <v>12.471285999999999</v>
      </c>
      <c r="S242" s="66">
        <v>0.77445299999999995</v>
      </c>
      <c r="T242" s="67" t="s">
        <v>24</v>
      </c>
      <c r="U242" s="68">
        <v>75</v>
      </c>
      <c r="V242" s="68">
        <v>348514</v>
      </c>
      <c r="W242" s="69">
        <v>21.519939000000001</v>
      </c>
      <c r="X242" s="69">
        <v>20.299322</v>
      </c>
      <c r="Y242" s="70">
        <v>0.62414219999999998</v>
      </c>
      <c r="Z242" s="71" t="s">
        <v>24</v>
      </c>
      <c r="AA242" s="71" t="s">
        <v>24</v>
      </c>
      <c r="AB242" s="64">
        <v>20</v>
      </c>
      <c r="AC242" s="64">
        <v>348514</v>
      </c>
      <c r="AD242" s="65">
        <v>5.7386504</v>
      </c>
      <c r="AE242" s="65">
        <v>5.5405679000000001</v>
      </c>
      <c r="AF242" s="66">
        <v>0.91064179999999995</v>
      </c>
      <c r="AG242" s="67"/>
      <c r="AH242" s="68">
        <v>45</v>
      </c>
      <c r="AI242" s="68">
        <v>172959</v>
      </c>
      <c r="AJ242" s="69">
        <v>26.017727000000001</v>
      </c>
      <c r="AK242" s="69">
        <v>29.785125000000001</v>
      </c>
      <c r="AL242" s="70">
        <v>1.0124411</v>
      </c>
    </row>
    <row r="243" spans="1:38" ht="15" customHeight="1">
      <c r="A243" s="63" t="s">
        <v>509</v>
      </c>
      <c r="B243" s="63" t="s">
        <v>510</v>
      </c>
      <c r="C243" s="64">
        <v>490</v>
      </c>
      <c r="D243" s="64">
        <v>220953</v>
      </c>
      <c r="E243" s="65">
        <v>221.76661999999999</v>
      </c>
      <c r="F243" s="65">
        <v>133.47533000000001</v>
      </c>
      <c r="G243" s="66">
        <v>0.77728830000000004</v>
      </c>
      <c r="H243" s="67" t="s">
        <v>24</v>
      </c>
      <c r="I243" s="68">
        <v>40</v>
      </c>
      <c r="J243" s="68">
        <v>116201</v>
      </c>
      <c r="K243" s="69">
        <v>34.423112000000003</v>
      </c>
      <c r="L243" s="69">
        <v>21.791744000000001</v>
      </c>
      <c r="M243" s="70">
        <v>1.0199592</v>
      </c>
      <c r="N243" s="71" t="s">
        <v>24</v>
      </c>
      <c r="O243" s="64">
        <v>52</v>
      </c>
      <c r="P243" s="64">
        <v>220953</v>
      </c>
      <c r="Q243" s="65">
        <v>23.534417000000001</v>
      </c>
      <c r="R243" s="65">
        <v>13.747467</v>
      </c>
      <c r="S243" s="66">
        <v>0.85370239999999997</v>
      </c>
      <c r="T243" s="67" t="s">
        <v>24</v>
      </c>
      <c r="U243" s="68">
        <v>69</v>
      </c>
      <c r="V243" s="68">
        <v>220953</v>
      </c>
      <c r="W243" s="69">
        <v>31.228361</v>
      </c>
      <c r="X243" s="69">
        <v>18.876580000000001</v>
      </c>
      <c r="Y243" s="70">
        <v>0.58039719999999995</v>
      </c>
      <c r="Z243" s="71" t="s">
        <v>24</v>
      </c>
      <c r="AA243" s="71" t="s">
        <v>24</v>
      </c>
      <c r="AB243" s="64">
        <v>20</v>
      </c>
      <c r="AC243" s="64">
        <v>220953</v>
      </c>
      <c r="AD243" s="65">
        <v>9.0516988000000005</v>
      </c>
      <c r="AE243" s="65">
        <v>4.9034741000000004</v>
      </c>
      <c r="AF243" s="66">
        <v>0.80592969999999997</v>
      </c>
      <c r="AG243" s="67"/>
      <c r="AH243" s="68">
        <v>32</v>
      </c>
      <c r="AI243" s="68">
        <v>104752</v>
      </c>
      <c r="AJ243" s="69">
        <v>30.548342999999999</v>
      </c>
      <c r="AK243" s="69">
        <v>19.721527999999999</v>
      </c>
      <c r="AL243" s="70">
        <v>0.67036430000000002</v>
      </c>
    </row>
    <row r="244" spans="1:38" ht="15" customHeight="1">
      <c r="A244" s="63" t="s">
        <v>511</v>
      </c>
      <c r="B244" s="63" t="s">
        <v>512</v>
      </c>
      <c r="C244" s="64">
        <v>576</v>
      </c>
      <c r="D244" s="64">
        <v>251493</v>
      </c>
      <c r="E244" s="65">
        <v>229.03222</v>
      </c>
      <c r="F244" s="65">
        <v>153.02285000000001</v>
      </c>
      <c r="G244" s="66">
        <v>0.89112250000000004</v>
      </c>
      <c r="H244" s="67" t="s">
        <v>24</v>
      </c>
      <c r="I244" s="68">
        <v>30</v>
      </c>
      <c r="J244" s="68">
        <v>129780</v>
      </c>
      <c r="K244" s="69">
        <v>23.116043000000001</v>
      </c>
      <c r="L244" s="69">
        <v>16.130172999999999</v>
      </c>
      <c r="M244" s="70">
        <v>0.75497029999999998</v>
      </c>
      <c r="N244" s="71" t="s">
        <v>24</v>
      </c>
      <c r="O244" s="64">
        <v>55</v>
      </c>
      <c r="P244" s="64">
        <v>251493</v>
      </c>
      <c r="Q244" s="65">
        <v>21.869395999999998</v>
      </c>
      <c r="R244" s="65">
        <v>14.147307</v>
      </c>
      <c r="S244" s="66">
        <v>0.87853199999999998</v>
      </c>
      <c r="T244" s="67" t="s">
        <v>24</v>
      </c>
      <c r="U244" s="68">
        <v>116</v>
      </c>
      <c r="V244" s="68">
        <v>251493</v>
      </c>
      <c r="W244" s="69">
        <v>46.124544</v>
      </c>
      <c r="X244" s="69">
        <v>30.691651</v>
      </c>
      <c r="Y244" s="70">
        <v>0.94367460000000003</v>
      </c>
      <c r="Z244" s="71" t="s">
        <v>24</v>
      </c>
      <c r="AA244" s="71" t="s">
        <v>24</v>
      </c>
      <c r="AB244" s="64" t="s">
        <v>502</v>
      </c>
      <c r="AC244" s="64" t="s">
        <v>502</v>
      </c>
      <c r="AD244" s="65" t="s">
        <v>502</v>
      </c>
      <c r="AE244" s="65" t="s">
        <v>502</v>
      </c>
      <c r="AF244" s="66" t="s">
        <v>502</v>
      </c>
      <c r="AG244" s="67"/>
      <c r="AH244" s="68">
        <v>39</v>
      </c>
      <c r="AI244" s="68">
        <v>121713</v>
      </c>
      <c r="AJ244" s="69">
        <v>32.042591999999999</v>
      </c>
      <c r="AK244" s="69">
        <v>22.677828000000002</v>
      </c>
      <c r="AL244" s="70">
        <v>0.77085340000000002</v>
      </c>
    </row>
    <row r="245" spans="1:38" ht="15" customHeight="1">
      <c r="A245" s="63" t="s">
        <v>513</v>
      </c>
      <c r="B245" s="63" t="s">
        <v>514</v>
      </c>
      <c r="C245" s="64">
        <v>417</v>
      </c>
      <c r="D245" s="64">
        <v>181809</v>
      </c>
      <c r="E245" s="65">
        <v>229.36158</v>
      </c>
      <c r="F245" s="65">
        <v>157.69945999999999</v>
      </c>
      <c r="G245" s="66">
        <v>0.91835650000000002</v>
      </c>
      <c r="H245" s="67" t="s">
        <v>24</v>
      </c>
      <c r="I245" s="68">
        <v>25</v>
      </c>
      <c r="J245" s="68">
        <v>94328</v>
      </c>
      <c r="K245" s="69">
        <v>26.503264999999999</v>
      </c>
      <c r="L245" s="69">
        <v>19.369551999999999</v>
      </c>
      <c r="M245" s="70">
        <v>0.90658890000000003</v>
      </c>
      <c r="N245" s="71" t="s">
        <v>24</v>
      </c>
      <c r="O245" s="64">
        <v>45</v>
      </c>
      <c r="P245" s="64">
        <v>181809</v>
      </c>
      <c r="Q245" s="65">
        <v>24.751249999999999</v>
      </c>
      <c r="R245" s="65">
        <v>17.276554000000001</v>
      </c>
      <c r="S245" s="66">
        <v>1.0728548</v>
      </c>
      <c r="T245" s="67" t="s">
        <v>24</v>
      </c>
      <c r="U245" s="68">
        <v>67</v>
      </c>
      <c r="V245" s="68">
        <v>181809</v>
      </c>
      <c r="W245" s="69">
        <v>36.851861</v>
      </c>
      <c r="X245" s="69">
        <v>25.130631000000001</v>
      </c>
      <c r="Y245" s="70">
        <v>0.77269019999999999</v>
      </c>
      <c r="Z245" s="71" t="s">
        <v>24</v>
      </c>
      <c r="AA245" s="71" t="s">
        <v>24</v>
      </c>
      <c r="AB245" s="64" t="s">
        <v>502</v>
      </c>
      <c r="AC245" s="64" t="s">
        <v>502</v>
      </c>
      <c r="AD245" s="65" t="s">
        <v>502</v>
      </c>
      <c r="AE245" s="65" t="s">
        <v>502</v>
      </c>
      <c r="AF245" s="66" t="s">
        <v>502</v>
      </c>
      <c r="AG245" s="67"/>
      <c r="AH245" s="68">
        <v>29</v>
      </c>
      <c r="AI245" s="68">
        <v>87481</v>
      </c>
      <c r="AJ245" s="69">
        <v>33.150055000000002</v>
      </c>
      <c r="AK245" s="69">
        <v>25.165346</v>
      </c>
      <c r="AL245" s="70">
        <v>0.8554079</v>
      </c>
    </row>
    <row r="246" spans="1:38" ht="15" customHeight="1">
      <c r="A246" s="63" t="s">
        <v>515</v>
      </c>
      <c r="B246" s="63" t="s">
        <v>516</v>
      </c>
      <c r="C246" s="64">
        <v>292</v>
      </c>
      <c r="D246" s="64">
        <v>140662</v>
      </c>
      <c r="E246" s="65">
        <v>207.58983000000001</v>
      </c>
      <c r="F246" s="65">
        <v>158.58967000000001</v>
      </c>
      <c r="G246" s="66">
        <v>0.92354069999999999</v>
      </c>
      <c r="H246" s="67" t="s">
        <v>24</v>
      </c>
      <c r="I246" s="68">
        <v>22</v>
      </c>
      <c r="J246" s="68">
        <v>70919</v>
      </c>
      <c r="K246" s="69">
        <v>31.021305999999999</v>
      </c>
      <c r="L246" s="69">
        <v>21.623719000000001</v>
      </c>
      <c r="M246" s="70">
        <v>1.0120948000000001</v>
      </c>
      <c r="N246" s="71" t="s">
        <v>24</v>
      </c>
      <c r="O246" s="64">
        <v>31</v>
      </c>
      <c r="P246" s="64">
        <v>140662</v>
      </c>
      <c r="Q246" s="65">
        <v>22.038646</v>
      </c>
      <c r="R246" s="65">
        <v>16.758953999999999</v>
      </c>
      <c r="S246" s="66">
        <v>1.0407124000000001</v>
      </c>
      <c r="T246" s="67" t="s">
        <v>24</v>
      </c>
      <c r="U246" s="68">
        <v>57</v>
      </c>
      <c r="V246" s="68">
        <v>140662</v>
      </c>
      <c r="W246" s="69">
        <v>40.522671000000003</v>
      </c>
      <c r="X246" s="69">
        <v>32.707939000000003</v>
      </c>
      <c r="Y246" s="70">
        <v>1.0056693000000001</v>
      </c>
      <c r="Z246" s="71" t="s">
        <v>24</v>
      </c>
      <c r="AA246" s="71" t="s">
        <v>24</v>
      </c>
      <c r="AB246" s="64" t="s">
        <v>502</v>
      </c>
      <c r="AC246" s="64" t="s">
        <v>502</v>
      </c>
      <c r="AD246" s="65" t="s">
        <v>502</v>
      </c>
      <c r="AE246" s="65" t="s">
        <v>502</v>
      </c>
      <c r="AF246" s="66" t="s">
        <v>502</v>
      </c>
      <c r="AG246" s="67"/>
      <c r="AH246" s="68">
        <v>20</v>
      </c>
      <c r="AI246" s="68">
        <v>69743</v>
      </c>
      <c r="AJ246" s="69">
        <v>28.676712999999999</v>
      </c>
      <c r="AK246" s="69">
        <v>24.857531000000002</v>
      </c>
      <c r="AL246" s="70">
        <v>0.84494480000000005</v>
      </c>
    </row>
    <row r="247" spans="1:38" ht="15" customHeight="1">
      <c r="A247" s="63" t="s">
        <v>517</v>
      </c>
      <c r="B247" s="63" t="s">
        <v>518</v>
      </c>
      <c r="C247" s="64">
        <v>446</v>
      </c>
      <c r="D247" s="64">
        <v>192173</v>
      </c>
      <c r="E247" s="65">
        <v>232.08255</v>
      </c>
      <c r="F247" s="65">
        <v>153.81100000000001</v>
      </c>
      <c r="G247" s="66">
        <v>0.89571219999999996</v>
      </c>
      <c r="H247" s="67" t="s">
        <v>24</v>
      </c>
      <c r="I247" s="68">
        <v>29</v>
      </c>
      <c r="J247" s="68">
        <v>101097</v>
      </c>
      <c r="K247" s="69">
        <v>28.685321999999999</v>
      </c>
      <c r="L247" s="69">
        <v>16.468588</v>
      </c>
      <c r="M247" s="70">
        <v>0.77080970000000004</v>
      </c>
      <c r="N247" s="71" t="s">
        <v>24</v>
      </c>
      <c r="O247" s="64">
        <v>48</v>
      </c>
      <c r="P247" s="64">
        <v>192173</v>
      </c>
      <c r="Q247" s="65">
        <v>24.977494</v>
      </c>
      <c r="R247" s="65">
        <v>17.202109</v>
      </c>
      <c r="S247" s="66">
        <v>1.0682318</v>
      </c>
      <c r="T247" s="67" t="s">
        <v>24</v>
      </c>
      <c r="U247" s="68">
        <v>69</v>
      </c>
      <c r="V247" s="68">
        <v>192173</v>
      </c>
      <c r="W247" s="69">
        <v>35.905147999999997</v>
      </c>
      <c r="X247" s="69">
        <v>24.613810999999998</v>
      </c>
      <c r="Y247" s="70">
        <v>0.75679949999999996</v>
      </c>
      <c r="Z247" s="71" t="s">
        <v>24</v>
      </c>
      <c r="AA247" s="71" t="s">
        <v>24</v>
      </c>
      <c r="AB247" s="64" t="s">
        <v>502</v>
      </c>
      <c r="AC247" s="64" t="s">
        <v>502</v>
      </c>
      <c r="AD247" s="65" t="s">
        <v>502</v>
      </c>
      <c r="AE247" s="65" t="s">
        <v>502</v>
      </c>
      <c r="AF247" s="66" t="s">
        <v>502</v>
      </c>
      <c r="AG247" s="67"/>
      <c r="AH247" s="68">
        <v>34</v>
      </c>
      <c r="AI247" s="68">
        <v>91076</v>
      </c>
      <c r="AJ247" s="69">
        <v>37.331459000000002</v>
      </c>
      <c r="AK247" s="69">
        <v>28.355763</v>
      </c>
      <c r="AL247" s="70">
        <v>0.96385489999999996</v>
      </c>
    </row>
    <row r="248" spans="1:38" ht="15" customHeight="1">
      <c r="A248" s="63" t="s">
        <v>519</v>
      </c>
      <c r="B248" s="63" t="s">
        <v>520</v>
      </c>
      <c r="C248" s="64">
        <v>357</v>
      </c>
      <c r="D248" s="64">
        <v>161782</v>
      </c>
      <c r="E248" s="65">
        <v>220.66731999999999</v>
      </c>
      <c r="F248" s="65">
        <v>190.64815999999999</v>
      </c>
      <c r="G248" s="66">
        <v>1.1102320000000001</v>
      </c>
      <c r="H248" s="67" t="s">
        <v>24</v>
      </c>
      <c r="I248" s="68">
        <v>26</v>
      </c>
      <c r="J248" s="68">
        <v>82324</v>
      </c>
      <c r="K248" s="69">
        <v>31.582528</v>
      </c>
      <c r="L248" s="69">
        <v>26.392749999999999</v>
      </c>
      <c r="M248" s="70">
        <v>1.2353086</v>
      </c>
      <c r="N248" s="71" t="s">
        <v>24</v>
      </c>
      <c r="O248" s="64">
        <v>36</v>
      </c>
      <c r="P248" s="64">
        <v>161782</v>
      </c>
      <c r="Q248" s="65">
        <v>22.252165999999999</v>
      </c>
      <c r="R248" s="65">
        <v>19.200413999999999</v>
      </c>
      <c r="S248" s="66">
        <v>1.1923242999999999</v>
      </c>
      <c r="T248" s="67" t="s">
        <v>24</v>
      </c>
      <c r="U248" s="68">
        <v>82</v>
      </c>
      <c r="V248" s="68">
        <v>161782</v>
      </c>
      <c r="W248" s="69">
        <v>50.685490000000001</v>
      </c>
      <c r="X248" s="69">
        <v>44.252966999999998</v>
      </c>
      <c r="Y248" s="70">
        <v>1.3606436</v>
      </c>
      <c r="Z248" s="71" t="s">
        <v>24</v>
      </c>
      <c r="AA248" s="71" t="s">
        <v>24</v>
      </c>
      <c r="AB248" s="64" t="s">
        <v>502</v>
      </c>
      <c r="AC248" s="64" t="s">
        <v>502</v>
      </c>
      <c r="AD248" s="65" t="s">
        <v>502</v>
      </c>
      <c r="AE248" s="65" t="s">
        <v>502</v>
      </c>
      <c r="AF248" s="66" t="s">
        <v>502</v>
      </c>
      <c r="AG248" s="67"/>
      <c r="AH248" s="41" t="s">
        <v>502</v>
      </c>
      <c r="AI248" s="41" t="s">
        <v>502</v>
      </c>
      <c r="AJ248" s="41" t="s">
        <v>502</v>
      </c>
      <c r="AK248" s="41" t="s">
        <v>502</v>
      </c>
      <c r="AL248" s="41" t="s">
        <v>502</v>
      </c>
    </row>
    <row r="249" spans="1:38" ht="15" customHeight="1">
      <c r="A249" s="63" t="s">
        <v>521</v>
      </c>
      <c r="B249" s="63" t="s">
        <v>522</v>
      </c>
      <c r="C249" s="64">
        <v>849</v>
      </c>
      <c r="D249" s="64">
        <v>407572</v>
      </c>
      <c r="E249" s="65">
        <v>208.30674999999999</v>
      </c>
      <c r="F249" s="65">
        <v>217.14188999999999</v>
      </c>
      <c r="G249" s="66">
        <v>1.2645172</v>
      </c>
      <c r="H249" s="67" t="s">
        <v>24</v>
      </c>
      <c r="I249" s="68">
        <v>53</v>
      </c>
      <c r="J249" s="68">
        <v>204709</v>
      </c>
      <c r="K249" s="69">
        <v>25.890409999999999</v>
      </c>
      <c r="L249" s="69">
        <v>25.522556999999999</v>
      </c>
      <c r="M249" s="70">
        <v>1.1945794000000001</v>
      </c>
      <c r="N249" s="71" t="s">
        <v>24</v>
      </c>
      <c r="O249" s="64">
        <v>74</v>
      </c>
      <c r="P249" s="64">
        <v>407572</v>
      </c>
      <c r="Q249" s="65">
        <v>18.156300999999999</v>
      </c>
      <c r="R249" s="65">
        <v>18.791778000000001</v>
      </c>
      <c r="S249" s="66">
        <v>1.1669484000000001</v>
      </c>
      <c r="T249" s="67" t="s">
        <v>24</v>
      </c>
      <c r="U249" s="68">
        <v>209</v>
      </c>
      <c r="V249" s="68">
        <v>407572</v>
      </c>
      <c r="W249" s="69">
        <v>51.279283</v>
      </c>
      <c r="X249" s="69">
        <v>53.695959000000002</v>
      </c>
      <c r="Y249" s="70">
        <v>1.6509868000000001</v>
      </c>
      <c r="Z249" s="71" t="s">
        <v>24</v>
      </c>
      <c r="AA249" s="71" t="s">
        <v>24</v>
      </c>
      <c r="AB249" s="64" t="s">
        <v>502</v>
      </c>
      <c r="AC249" s="64" t="s">
        <v>502</v>
      </c>
      <c r="AD249" s="65" t="s">
        <v>502</v>
      </c>
      <c r="AE249" s="65" t="s">
        <v>502</v>
      </c>
      <c r="AF249" s="66" t="s">
        <v>502</v>
      </c>
      <c r="AG249" s="67"/>
      <c r="AH249" s="68">
        <v>44</v>
      </c>
      <c r="AI249" s="68">
        <v>202863</v>
      </c>
      <c r="AJ249" s="69">
        <v>21.689515</v>
      </c>
      <c r="AK249" s="69">
        <v>26.554621999999998</v>
      </c>
      <c r="AL249" s="70">
        <v>0.90263150000000003</v>
      </c>
    </row>
    <row r="250" spans="1:38" ht="15" customHeight="1">
      <c r="A250" s="63" t="s">
        <v>523</v>
      </c>
      <c r="B250" s="63" t="s">
        <v>524</v>
      </c>
      <c r="C250" s="64">
        <v>650</v>
      </c>
      <c r="D250" s="64">
        <v>315418</v>
      </c>
      <c r="E250" s="65">
        <v>206.07575</v>
      </c>
      <c r="F250" s="65">
        <v>174.03143</v>
      </c>
      <c r="G250" s="66">
        <v>1.0134650999999999</v>
      </c>
      <c r="H250" s="67" t="s">
        <v>24</v>
      </c>
      <c r="I250" s="68">
        <v>45</v>
      </c>
      <c r="J250" s="68">
        <v>156574</v>
      </c>
      <c r="K250" s="69">
        <v>28.740404000000002</v>
      </c>
      <c r="L250" s="69">
        <v>22.603539000000001</v>
      </c>
      <c r="M250" s="70">
        <v>1.0579552000000001</v>
      </c>
      <c r="N250" s="71" t="s">
        <v>24</v>
      </c>
      <c r="O250" s="64">
        <v>67</v>
      </c>
      <c r="P250" s="64">
        <v>315418</v>
      </c>
      <c r="Q250" s="65">
        <v>21.241654</v>
      </c>
      <c r="R250" s="65">
        <v>18.138369000000001</v>
      </c>
      <c r="S250" s="66">
        <v>1.1263725</v>
      </c>
      <c r="T250" s="67" t="s">
        <v>24</v>
      </c>
      <c r="U250" s="68">
        <v>127</v>
      </c>
      <c r="V250" s="68">
        <v>315418</v>
      </c>
      <c r="W250" s="69">
        <v>40.264031000000003</v>
      </c>
      <c r="X250" s="69">
        <v>34.442625</v>
      </c>
      <c r="Y250" s="70">
        <v>1.0590055</v>
      </c>
      <c r="Z250" s="71" t="s">
        <v>24</v>
      </c>
      <c r="AA250" s="71" t="s">
        <v>24</v>
      </c>
      <c r="AB250" s="64">
        <v>22</v>
      </c>
      <c r="AC250" s="64">
        <v>315418</v>
      </c>
      <c r="AD250" s="65">
        <v>6.9748713999999996</v>
      </c>
      <c r="AE250" s="65">
        <v>6.1899620000000004</v>
      </c>
      <c r="AF250" s="66">
        <v>1.0173755</v>
      </c>
      <c r="AG250" s="67"/>
      <c r="AH250" s="68">
        <v>43</v>
      </c>
      <c r="AI250" s="68">
        <v>158844</v>
      </c>
      <c r="AJ250" s="69">
        <v>27.070585000000001</v>
      </c>
      <c r="AK250" s="69">
        <v>25.470443</v>
      </c>
      <c r="AL250" s="70">
        <v>0.86577859999999995</v>
      </c>
    </row>
    <row r="251" spans="1:38" ht="15" customHeight="1">
      <c r="A251" s="63" t="s">
        <v>525</v>
      </c>
      <c r="B251" s="63" t="s">
        <v>526</v>
      </c>
      <c r="C251" s="64">
        <v>1183</v>
      </c>
      <c r="D251" s="64">
        <v>655527</v>
      </c>
      <c r="E251" s="65">
        <v>180.46548999999999</v>
      </c>
      <c r="F251" s="65">
        <v>187.15816000000001</v>
      </c>
      <c r="G251" s="66">
        <v>1.0899080999999999</v>
      </c>
      <c r="H251" s="67" t="s">
        <v>24</v>
      </c>
      <c r="I251" s="68">
        <v>98</v>
      </c>
      <c r="J251" s="68">
        <v>328022</v>
      </c>
      <c r="K251" s="69">
        <v>29.876045000000001</v>
      </c>
      <c r="L251" s="69">
        <v>27.794604</v>
      </c>
      <c r="M251" s="70">
        <v>1.3009222</v>
      </c>
      <c r="N251" s="71" t="s">
        <v>24</v>
      </c>
      <c r="O251" s="64">
        <v>114</v>
      </c>
      <c r="P251" s="64">
        <v>655527</v>
      </c>
      <c r="Q251" s="65">
        <v>17.390588000000001</v>
      </c>
      <c r="R251" s="65">
        <v>18.038094999999998</v>
      </c>
      <c r="S251" s="66">
        <v>1.1201456000000001</v>
      </c>
      <c r="T251" s="67" t="s">
        <v>24</v>
      </c>
      <c r="U251" s="68">
        <v>267</v>
      </c>
      <c r="V251" s="68">
        <v>655527</v>
      </c>
      <c r="W251" s="69">
        <v>40.730587999999997</v>
      </c>
      <c r="X251" s="69">
        <v>42.521307999999998</v>
      </c>
      <c r="Y251" s="70">
        <v>1.3074003999999999</v>
      </c>
      <c r="Z251" s="71" t="s">
        <v>24</v>
      </c>
      <c r="AA251" s="71" t="s">
        <v>24</v>
      </c>
      <c r="AB251" s="64">
        <v>25</v>
      </c>
      <c r="AC251" s="64">
        <v>655527</v>
      </c>
      <c r="AD251" s="65">
        <v>3.8137254</v>
      </c>
      <c r="AE251" s="65">
        <v>3.9720913000000002</v>
      </c>
      <c r="AF251" s="66">
        <v>0.6528486</v>
      </c>
      <c r="AG251" s="67"/>
      <c r="AH251" s="68">
        <v>64</v>
      </c>
      <c r="AI251" s="68">
        <v>327505</v>
      </c>
      <c r="AJ251" s="69">
        <v>19.541685999999999</v>
      </c>
      <c r="AK251" s="69">
        <v>24.943169999999999</v>
      </c>
      <c r="AL251" s="70">
        <v>0.84785580000000005</v>
      </c>
    </row>
    <row r="252" spans="1:38" ht="15" customHeight="1">
      <c r="A252" s="63" t="s">
        <v>527</v>
      </c>
      <c r="B252" s="63" t="s">
        <v>528</v>
      </c>
      <c r="C252" s="64">
        <v>928</v>
      </c>
      <c r="D252" s="64">
        <v>472097</v>
      </c>
      <c r="E252" s="65">
        <v>196.56977000000001</v>
      </c>
      <c r="F252" s="65">
        <v>168.12091000000001</v>
      </c>
      <c r="G252" s="66">
        <v>0.97904539999999995</v>
      </c>
      <c r="H252" s="67" t="s">
        <v>24</v>
      </c>
      <c r="I252" s="68">
        <v>69</v>
      </c>
      <c r="J252" s="68">
        <v>240324</v>
      </c>
      <c r="K252" s="69">
        <v>28.71124</v>
      </c>
      <c r="L252" s="69">
        <v>23.093216999999999</v>
      </c>
      <c r="M252" s="70">
        <v>1.0808745</v>
      </c>
      <c r="N252" s="71" t="s">
        <v>24</v>
      </c>
      <c r="O252" s="64">
        <v>105</v>
      </c>
      <c r="P252" s="64">
        <v>472097</v>
      </c>
      <c r="Q252" s="65">
        <v>22.241192000000002</v>
      </c>
      <c r="R252" s="65">
        <v>18.897828000000001</v>
      </c>
      <c r="S252" s="66">
        <v>1.1735340000000001</v>
      </c>
      <c r="T252" s="67" t="s">
        <v>24</v>
      </c>
      <c r="U252" s="68">
        <v>167</v>
      </c>
      <c r="V252" s="68">
        <v>472097</v>
      </c>
      <c r="W252" s="69">
        <v>35.374085999999998</v>
      </c>
      <c r="X252" s="69">
        <v>30.515777</v>
      </c>
      <c r="Y252" s="70">
        <v>0.93826699999999996</v>
      </c>
      <c r="Z252" s="71" t="s">
        <v>24</v>
      </c>
      <c r="AA252" s="71" t="s">
        <v>24</v>
      </c>
      <c r="AB252" s="64">
        <v>20</v>
      </c>
      <c r="AC252" s="64">
        <v>472097</v>
      </c>
      <c r="AD252" s="65">
        <v>4.2364174999999999</v>
      </c>
      <c r="AE252" s="65">
        <v>3.5644458999999999</v>
      </c>
      <c r="AF252" s="66">
        <v>0.58584849999999999</v>
      </c>
      <c r="AG252" s="67"/>
      <c r="AH252" s="68">
        <v>64</v>
      </c>
      <c r="AI252" s="68">
        <v>231773</v>
      </c>
      <c r="AJ252" s="69">
        <v>27.613225</v>
      </c>
      <c r="AK252" s="69">
        <v>28.037572000000001</v>
      </c>
      <c r="AL252" s="70">
        <v>0.95303919999999998</v>
      </c>
    </row>
    <row r="253" spans="1:38" ht="15" customHeight="1">
      <c r="A253" s="63" t="s">
        <v>529</v>
      </c>
      <c r="B253" s="63" t="s">
        <v>530</v>
      </c>
      <c r="C253" s="64">
        <v>452</v>
      </c>
      <c r="D253" s="64">
        <v>172957</v>
      </c>
      <c r="E253" s="65">
        <v>261.33663000000001</v>
      </c>
      <c r="F253" s="65">
        <v>140.06440000000001</v>
      </c>
      <c r="G253" s="66">
        <v>0.81565949999999998</v>
      </c>
      <c r="H253" s="67" t="s">
        <v>24</v>
      </c>
      <c r="I253" s="68">
        <v>30</v>
      </c>
      <c r="J253" s="68">
        <v>90359</v>
      </c>
      <c r="K253" s="69">
        <v>33.200899</v>
      </c>
      <c r="L253" s="69">
        <v>15.518155999999999</v>
      </c>
      <c r="M253" s="70">
        <v>0.72632490000000005</v>
      </c>
      <c r="N253" s="71" t="s">
        <v>24</v>
      </c>
      <c r="O253" s="64">
        <v>55</v>
      </c>
      <c r="P253" s="64">
        <v>172957</v>
      </c>
      <c r="Q253" s="65">
        <v>31.799811999999999</v>
      </c>
      <c r="R253" s="65">
        <v>16.050602999999999</v>
      </c>
      <c r="S253" s="66">
        <v>0.99672450000000001</v>
      </c>
      <c r="T253" s="67" t="s">
        <v>24</v>
      </c>
      <c r="U253" s="68">
        <v>58</v>
      </c>
      <c r="V253" s="68">
        <v>172957</v>
      </c>
      <c r="W253" s="69">
        <v>33.534346999999997</v>
      </c>
      <c r="X253" s="69">
        <v>18.501930999999999</v>
      </c>
      <c r="Y253" s="70">
        <v>0.56887790000000005</v>
      </c>
      <c r="Z253" s="71" t="s">
        <v>24</v>
      </c>
      <c r="AA253" s="71" t="s">
        <v>24</v>
      </c>
      <c r="AB253" s="64">
        <v>21</v>
      </c>
      <c r="AC253" s="64">
        <v>172957</v>
      </c>
      <c r="AD253" s="65">
        <v>12.141745999999999</v>
      </c>
      <c r="AE253" s="65">
        <v>6.7596026</v>
      </c>
      <c r="AF253" s="66">
        <v>1.1110009999999999</v>
      </c>
      <c r="AG253" s="67"/>
      <c r="AH253" s="68">
        <v>42</v>
      </c>
      <c r="AI253" s="68">
        <v>82598</v>
      </c>
      <c r="AJ253" s="69">
        <v>50.848689</v>
      </c>
      <c r="AK253" s="69">
        <v>28.968515</v>
      </c>
      <c r="AL253" s="70">
        <v>0.98468330000000004</v>
      </c>
    </row>
    <row r="254" spans="1:38" ht="15" customHeight="1">
      <c r="A254" s="63" t="s">
        <v>531</v>
      </c>
      <c r="B254" s="63" t="s">
        <v>532</v>
      </c>
      <c r="C254" s="64">
        <v>1016</v>
      </c>
      <c r="D254" s="64">
        <v>435911</v>
      </c>
      <c r="E254" s="65">
        <v>233.07509999999999</v>
      </c>
      <c r="F254" s="65">
        <v>167.93977000000001</v>
      </c>
      <c r="G254" s="66">
        <v>0.97799060000000004</v>
      </c>
      <c r="H254" s="67" t="s">
        <v>24</v>
      </c>
      <c r="I254" s="68">
        <v>70</v>
      </c>
      <c r="J254" s="68">
        <v>224942</v>
      </c>
      <c r="K254" s="69">
        <v>31.119133000000001</v>
      </c>
      <c r="L254" s="69">
        <v>21.950236</v>
      </c>
      <c r="M254" s="70">
        <v>1.0273774</v>
      </c>
      <c r="N254" s="71" t="s">
        <v>24</v>
      </c>
      <c r="O254" s="64">
        <v>95</v>
      </c>
      <c r="P254" s="64">
        <v>435911</v>
      </c>
      <c r="Q254" s="65">
        <v>21.793438999999999</v>
      </c>
      <c r="R254" s="65">
        <v>15.557295999999999</v>
      </c>
      <c r="S254" s="66">
        <v>0.96609069999999997</v>
      </c>
      <c r="T254" s="67" t="s">
        <v>24</v>
      </c>
      <c r="U254" s="68">
        <v>171</v>
      </c>
      <c r="V254" s="68">
        <v>435911</v>
      </c>
      <c r="W254" s="69">
        <v>39.228191000000002</v>
      </c>
      <c r="X254" s="69">
        <v>29.092251999999998</v>
      </c>
      <c r="Y254" s="70">
        <v>0.89449789999999996</v>
      </c>
      <c r="Z254" s="71" t="s">
        <v>24</v>
      </c>
      <c r="AA254" s="71" t="s">
        <v>24</v>
      </c>
      <c r="AB254" s="64">
        <v>31</v>
      </c>
      <c r="AC254" s="64">
        <v>435911</v>
      </c>
      <c r="AD254" s="65">
        <v>7.1115434000000004</v>
      </c>
      <c r="AE254" s="65">
        <v>5.7041411999999996</v>
      </c>
      <c r="AF254" s="66">
        <v>0.93752650000000004</v>
      </c>
      <c r="AG254" s="67"/>
      <c r="AH254" s="68">
        <v>83</v>
      </c>
      <c r="AI254" s="68">
        <v>210969</v>
      </c>
      <c r="AJ254" s="69">
        <v>39.342272999999999</v>
      </c>
      <c r="AK254" s="69">
        <v>30.242636999999998</v>
      </c>
      <c r="AL254" s="70">
        <v>1.0279925999999999</v>
      </c>
    </row>
    <row r="255" spans="1:38" ht="15" customHeight="1">
      <c r="A255" s="63" t="s">
        <v>533</v>
      </c>
      <c r="B255" s="63" t="s">
        <v>534</v>
      </c>
      <c r="C255" s="64">
        <v>636</v>
      </c>
      <c r="D255" s="64">
        <v>319150</v>
      </c>
      <c r="E255" s="65">
        <v>199.27933999999999</v>
      </c>
      <c r="F255" s="65">
        <v>137.34541999999999</v>
      </c>
      <c r="G255" s="66">
        <v>0.79982560000000003</v>
      </c>
      <c r="H255" s="67" t="s">
        <v>24</v>
      </c>
      <c r="I255" s="68">
        <v>53</v>
      </c>
      <c r="J255" s="68">
        <v>164597</v>
      </c>
      <c r="K255" s="69">
        <v>32.199857999999999</v>
      </c>
      <c r="L255" s="69">
        <v>23.103604000000001</v>
      </c>
      <c r="M255" s="70">
        <v>1.0813606</v>
      </c>
      <c r="N255" s="71" t="s">
        <v>24</v>
      </c>
      <c r="O255" s="64">
        <v>60</v>
      </c>
      <c r="P255" s="64">
        <v>319150</v>
      </c>
      <c r="Q255" s="65">
        <v>18.799937</v>
      </c>
      <c r="R255" s="65">
        <v>12.844279999999999</v>
      </c>
      <c r="S255" s="66">
        <v>0.79761550000000003</v>
      </c>
      <c r="T255" s="67" t="s">
        <v>24</v>
      </c>
      <c r="U255" s="68">
        <v>96</v>
      </c>
      <c r="V255" s="68">
        <v>319150</v>
      </c>
      <c r="W255" s="69">
        <v>30.079899999999999</v>
      </c>
      <c r="X255" s="69">
        <v>21.639168000000002</v>
      </c>
      <c r="Y255" s="70">
        <v>0.66533830000000005</v>
      </c>
      <c r="Z255" s="71" t="s">
        <v>24</v>
      </c>
      <c r="AA255" s="71" t="s">
        <v>24</v>
      </c>
      <c r="AB255" s="64" t="s">
        <v>502</v>
      </c>
      <c r="AC255" s="64" t="s">
        <v>502</v>
      </c>
      <c r="AD255" s="65" t="s">
        <v>502</v>
      </c>
      <c r="AE255" s="65" t="s">
        <v>502</v>
      </c>
      <c r="AF255" s="66" t="s">
        <v>502</v>
      </c>
      <c r="AG255" s="67"/>
      <c r="AH255" s="68">
        <v>47</v>
      </c>
      <c r="AI255" s="68">
        <v>154553</v>
      </c>
      <c r="AJ255" s="69">
        <v>30.41028</v>
      </c>
      <c r="AK255" s="69">
        <v>21.350518000000001</v>
      </c>
      <c r="AL255" s="70">
        <v>0.72573620000000005</v>
      </c>
    </row>
    <row r="256" spans="1:38" ht="15" customHeight="1">
      <c r="A256" s="63" t="s">
        <v>535</v>
      </c>
      <c r="B256" s="63" t="s">
        <v>536</v>
      </c>
      <c r="C256" s="64">
        <v>1609</v>
      </c>
      <c r="D256" s="64">
        <v>822314</v>
      </c>
      <c r="E256" s="65">
        <v>195.66735</v>
      </c>
      <c r="F256" s="65">
        <v>173.81367</v>
      </c>
      <c r="G256" s="66">
        <v>1.012197</v>
      </c>
      <c r="H256" s="67" t="s">
        <v>24</v>
      </c>
      <c r="I256" s="68">
        <v>108</v>
      </c>
      <c r="J256" s="68">
        <v>417343</v>
      </c>
      <c r="K256" s="69">
        <v>25.877994999999999</v>
      </c>
      <c r="L256" s="69">
        <v>21.487963000000001</v>
      </c>
      <c r="M256" s="70">
        <v>1.0057408000000001</v>
      </c>
      <c r="N256" s="71" t="s">
        <v>24</v>
      </c>
      <c r="O256" s="64">
        <v>148</v>
      </c>
      <c r="P256" s="64">
        <v>822314</v>
      </c>
      <c r="Q256" s="65">
        <v>17.997990999999999</v>
      </c>
      <c r="R256" s="65">
        <v>15.963405</v>
      </c>
      <c r="S256" s="66">
        <v>0.99130960000000001</v>
      </c>
      <c r="T256" s="67" t="s">
        <v>24</v>
      </c>
      <c r="U256" s="68">
        <v>303</v>
      </c>
      <c r="V256" s="68">
        <v>822314</v>
      </c>
      <c r="W256" s="69">
        <v>36.847237999999997</v>
      </c>
      <c r="X256" s="69">
        <v>32.642232</v>
      </c>
      <c r="Y256" s="70">
        <v>1.0036489</v>
      </c>
      <c r="Z256" s="71" t="s">
        <v>24</v>
      </c>
      <c r="AA256" s="71" t="s">
        <v>24</v>
      </c>
      <c r="AB256" s="64">
        <v>59</v>
      </c>
      <c r="AC256" s="64">
        <v>822314</v>
      </c>
      <c r="AD256" s="65">
        <v>7.1748748000000004</v>
      </c>
      <c r="AE256" s="65">
        <v>6.5042925</v>
      </c>
      <c r="AF256" s="66">
        <v>1.0690385</v>
      </c>
      <c r="AG256" s="67"/>
      <c r="AH256" s="68">
        <v>122</v>
      </c>
      <c r="AI256" s="68">
        <v>404971</v>
      </c>
      <c r="AJ256" s="69">
        <v>30.125613999999999</v>
      </c>
      <c r="AK256" s="69">
        <v>30.806415000000001</v>
      </c>
      <c r="AL256" s="70">
        <v>1.0471562999999999</v>
      </c>
    </row>
    <row r="257" spans="1:38" ht="15" customHeight="1">
      <c r="A257" s="63" t="s">
        <v>537</v>
      </c>
      <c r="B257" s="63" t="s">
        <v>538</v>
      </c>
      <c r="C257" s="64">
        <v>1295</v>
      </c>
      <c r="D257" s="64">
        <v>529423</v>
      </c>
      <c r="E257" s="65">
        <v>244.60592</v>
      </c>
      <c r="F257" s="65">
        <v>167.00255000000001</v>
      </c>
      <c r="G257" s="66">
        <v>0.97253270000000003</v>
      </c>
      <c r="H257" s="67" t="s">
        <v>24</v>
      </c>
      <c r="I257" s="68">
        <v>90</v>
      </c>
      <c r="J257" s="68">
        <v>269723</v>
      </c>
      <c r="K257" s="69">
        <v>33.367565999999997</v>
      </c>
      <c r="L257" s="69">
        <v>22.997658000000001</v>
      </c>
      <c r="M257" s="70">
        <v>1.0764019</v>
      </c>
      <c r="N257" s="71" t="s">
        <v>24</v>
      </c>
      <c r="O257" s="64">
        <v>126</v>
      </c>
      <c r="P257" s="64">
        <v>529423</v>
      </c>
      <c r="Q257" s="65">
        <v>23.799495</v>
      </c>
      <c r="R257" s="65">
        <v>16.131730999999998</v>
      </c>
      <c r="S257" s="66">
        <v>1.0017624999999999</v>
      </c>
      <c r="T257" s="67" t="s">
        <v>24</v>
      </c>
      <c r="U257" s="68">
        <v>272</v>
      </c>
      <c r="V257" s="68">
        <v>529423</v>
      </c>
      <c r="W257" s="69">
        <v>51.376686999999997</v>
      </c>
      <c r="X257" s="69">
        <v>35.242480999999998</v>
      </c>
      <c r="Y257" s="70">
        <v>1.0835987</v>
      </c>
      <c r="Z257" s="71" t="s">
        <v>24</v>
      </c>
      <c r="AA257" s="71" t="s">
        <v>24</v>
      </c>
      <c r="AB257" s="64">
        <v>23</v>
      </c>
      <c r="AC257" s="64">
        <v>529423</v>
      </c>
      <c r="AD257" s="65">
        <v>4.3443522000000003</v>
      </c>
      <c r="AE257" s="65">
        <v>3.1801282999999998</v>
      </c>
      <c r="AF257" s="66">
        <v>0.52268250000000005</v>
      </c>
      <c r="AG257" s="67"/>
      <c r="AH257" s="68">
        <v>75</v>
      </c>
      <c r="AI257" s="68">
        <v>259700</v>
      </c>
      <c r="AJ257" s="69">
        <v>28.879476</v>
      </c>
      <c r="AK257" s="69">
        <v>20.795821</v>
      </c>
      <c r="AL257" s="70">
        <v>0.70688119999999999</v>
      </c>
    </row>
    <row r="258" spans="1:38" ht="15" customHeight="1">
      <c r="A258" s="63" t="s">
        <v>539</v>
      </c>
      <c r="B258" s="63" t="s">
        <v>540</v>
      </c>
      <c r="C258" s="64">
        <v>769</v>
      </c>
      <c r="D258" s="64">
        <v>291299</v>
      </c>
      <c r="E258" s="65">
        <v>263.98991999999998</v>
      </c>
      <c r="F258" s="65">
        <v>210.75223</v>
      </c>
      <c r="G258" s="66">
        <v>1.2273072</v>
      </c>
      <c r="H258" s="67" t="s">
        <v>24</v>
      </c>
      <c r="I258" s="68">
        <v>51</v>
      </c>
      <c r="J258" s="68">
        <v>146942</v>
      </c>
      <c r="K258" s="69">
        <v>34.707571999999999</v>
      </c>
      <c r="L258" s="69">
        <v>26.171638000000002</v>
      </c>
      <c r="M258" s="70">
        <v>1.2249595</v>
      </c>
      <c r="N258" s="71" t="s">
        <v>24</v>
      </c>
      <c r="O258" s="64">
        <v>76</v>
      </c>
      <c r="P258" s="64">
        <v>291299</v>
      </c>
      <c r="Q258" s="65">
        <v>26.090031</v>
      </c>
      <c r="R258" s="65">
        <v>20.479797000000001</v>
      </c>
      <c r="S258" s="66">
        <v>1.2717725</v>
      </c>
      <c r="T258" s="67" t="s">
        <v>24</v>
      </c>
      <c r="U258" s="68">
        <v>176</v>
      </c>
      <c r="V258" s="68">
        <v>291299</v>
      </c>
      <c r="W258" s="69">
        <v>60.419020000000003</v>
      </c>
      <c r="X258" s="69">
        <v>49.543191999999998</v>
      </c>
      <c r="Y258" s="70">
        <v>1.5233019000000001</v>
      </c>
      <c r="Z258" s="71" t="s">
        <v>24</v>
      </c>
      <c r="AA258" s="71" t="s">
        <v>24</v>
      </c>
      <c r="AB258" s="64" t="s">
        <v>502</v>
      </c>
      <c r="AC258" s="64" t="s">
        <v>502</v>
      </c>
      <c r="AD258" s="65" t="s">
        <v>502</v>
      </c>
      <c r="AE258" s="65" t="s">
        <v>502</v>
      </c>
      <c r="AF258" s="66" t="s">
        <v>502</v>
      </c>
      <c r="AG258" s="67"/>
      <c r="AH258" s="68">
        <v>48</v>
      </c>
      <c r="AI258" s="68">
        <v>144357</v>
      </c>
      <c r="AJ258" s="69">
        <v>33.250898999999997</v>
      </c>
      <c r="AK258" s="69">
        <v>30.417660999999999</v>
      </c>
      <c r="AL258" s="70">
        <v>1.0339419999999999</v>
      </c>
    </row>
    <row r="259" spans="1:38" ht="15" customHeight="1">
      <c r="A259" s="63" t="s">
        <v>541</v>
      </c>
      <c r="B259" s="63" t="s">
        <v>542</v>
      </c>
      <c r="C259" s="64">
        <v>675</v>
      </c>
      <c r="D259" s="64">
        <v>300253</v>
      </c>
      <c r="E259" s="65">
        <v>224.81040999999999</v>
      </c>
      <c r="F259" s="65">
        <v>155.83103</v>
      </c>
      <c r="G259" s="66">
        <v>0.90747580000000005</v>
      </c>
      <c r="H259" s="67" t="s">
        <v>24</v>
      </c>
      <c r="I259" s="68">
        <v>47</v>
      </c>
      <c r="J259" s="68">
        <v>152854</v>
      </c>
      <c r="K259" s="69">
        <v>30.748296</v>
      </c>
      <c r="L259" s="69">
        <v>24.066410000000001</v>
      </c>
      <c r="M259" s="70">
        <v>1.1264246</v>
      </c>
      <c r="N259" s="71" t="s">
        <v>24</v>
      </c>
      <c r="O259" s="64">
        <v>62</v>
      </c>
      <c r="P259" s="64">
        <v>300253</v>
      </c>
      <c r="Q259" s="65">
        <v>20.649252000000001</v>
      </c>
      <c r="R259" s="65">
        <v>14.789398</v>
      </c>
      <c r="S259" s="66">
        <v>0.91840509999999997</v>
      </c>
      <c r="T259" s="67" t="s">
        <v>24</v>
      </c>
      <c r="U259" s="68">
        <v>106</v>
      </c>
      <c r="V259" s="68">
        <v>300253</v>
      </c>
      <c r="W259" s="69">
        <v>35.303561000000002</v>
      </c>
      <c r="X259" s="69">
        <v>24.672234</v>
      </c>
      <c r="Y259" s="70">
        <v>0.75859580000000004</v>
      </c>
      <c r="Z259" s="71" t="s">
        <v>24</v>
      </c>
      <c r="AA259" s="71" t="s">
        <v>24</v>
      </c>
      <c r="AB259" s="64">
        <v>23</v>
      </c>
      <c r="AC259" s="64">
        <v>300253</v>
      </c>
      <c r="AD259" s="65">
        <v>7.6602066000000004</v>
      </c>
      <c r="AE259" s="65">
        <v>5.3873882000000002</v>
      </c>
      <c r="AF259" s="66">
        <v>0.88546530000000001</v>
      </c>
      <c r="AG259" s="67"/>
      <c r="AH259" s="68">
        <v>54</v>
      </c>
      <c r="AI259" s="68">
        <v>147399</v>
      </c>
      <c r="AJ259" s="69">
        <v>36.635255000000001</v>
      </c>
      <c r="AK259" s="69">
        <v>24.912158999999999</v>
      </c>
      <c r="AL259" s="70">
        <v>0.84680169999999999</v>
      </c>
    </row>
    <row r="260" spans="1:38" ht="15" customHeight="1">
      <c r="A260" s="63" t="s">
        <v>543</v>
      </c>
      <c r="B260" s="63" t="s">
        <v>544</v>
      </c>
      <c r="C260" s="64">
        <v>344</v>
      </c>
      <c r="D260" s="64">
        <v>168197</v>
      </c>
      <c r="E260" s="65">
        <v>204.52207999999999</v>
      </c>
      <c r="F260" s="65">
        <v>163.28873999999999</v>
      </c>
      <c r="G260" s="66">
        <v>0.95090549999999996</v>
      </c>
      <c r="H260" s="67" t="s">
        <v>24</v>
      </c>
      <c r="I260" s="68">
        <v>23</v>
      </c>
      <c r="J260" s="68">
        <v>83158</v>
      </c>
      <c r="K260" s="69">
        <v>27.658193000000001</v>
      </c>
      <c r="L260" s="69">
        <v>21.936506000000001</v>
      </c>
      <c r="M260" s="70">
        <v>1.0267348000000001</v>
      </c>
      <c r="N260" s="71" t="s">
        <v>24</v>
      </c>
      <c r="O260" s="64">
        <v>38</v>
      </c>
      <c r="P260" s="64">
        <v>168197</v>
      </c>
      <c r="Q260" s="65">
        <v>22.592555000000001</v>
      </c>
      <c r="R260" s="65">
        <v>17.900302</v>
      </c>
      <c r="S260" s="66">
        <v>1.1115888</v>
      </c>
      <c r="T260" s="67" t="s">
        <v>24</v>
      </c>
      <c r="U260" s="68">
        <v>45</v>
      </c>
      <c r="V260" s="68">
        <v>168197</v>
      </c>
      <c r="W260" s="69">
        <v>26.754342000000001</v>
      </c>
      <c r="X260" s="69">
        <v>21.86843</v>
      </c>
      <c r="Y260" s="70">
        <v>0.67238750000000003</v>
      </c>
      <c r="Z260" s="71" t="s">
        <v>24</v>
      </c>
      <c r="AA260" s="71" t="s">
        <v>24</v>
      </c>
      <c r="AB260" s="64" t="s">
        <v>502</v>
      </c>
      <c r="AC260" s="64" t="s">
        <v>502</v>
      </c>
      <c r="AD260" s="65" t="s">
        <v>502</v>
      </c>
      <c r="AE260" s="65" t="s">
        <v>502</v>
      </c>
      <c r="AF260" s="66" t="s">
        <v>502</v>
      </c>
      <c r="AG260" s="67"/>
      <c r="AH260" s="68">
        <v>27</v>
      </c>
      <c r="AI260" s="68">
        <v>85039</v>
      </c>
      <c r="AJ260" s="69">
        <v>31.750138</v>
      </c>
      <c r="AK260" s="69">
        <v>28.610824999999998</v>
      </c>
      <c r="AL260" s="70">
        <v>0.97252490000000003</v>
      </c>
    </row>
    <row r="261" spans="1:38" ht="15" customHeight="1">
      <c r="A261" s="63" t="s">
        <v>545</v>
      </c>
      <c r="B261" s="63" t="s">
        <v>546</v>
      </c>
      <c r="C261" s="64">
        <v>317</v>
      </c>
      <c r="D261" s="64">
        <v>111639</v>
      </c>
      <c r="E261" s="65">
        <v>283.95094999999998</v>
      </c>
      <c r="F261" s="65">
        <v>188.87575000000001</v>
      </c>
      <c r="G261" s="66">
        <v>1.0999104</v>
      </c>
      <c r="H261" s="67" t="s">
        <v>24</v>
      </c>
      <c r="I261" s="68">
        <v>21</v>
      </c>
      <c r="J261" s="68">
        <v>54902</v>
      </c>
      <c r="K261" s="69">
        <v>38.249972999999997</v>
      </c>
      <c r="L261" s="69">
        <v>23.798725000000001</v>
      </c>
      <c r="M261" s="70">
        <v>1.1138956</v>
      </c>
      <c r="N261" s="71" t="s">
        <v>24</v>
      </c>
      <c r="O261" s="64">
        <v>29</v>
      </c>
      <c r="P261" s="64">
        <v>111639</v>
      </c>
      <c r="Q261" s="65">
        <v>25.976585</v>
      </c>
      <c r="R261" s="65">
        <v>18.379812000000001</v>
      </c>
      <c r="S261" s="66">
        <v>1.1413658</v>
      </c>
      <c r="T261" s="67" t="s">
        <v>24</v>
      </c>
      <c r="U261" s="68">
        <v>49</v>
      </c>
      <c r="V261" s="68">
        <v>111639</v>
      </c>
      <c r="W261" s="69">
        <v>43.891472</v>
      </c>
      <c r="X261" s="69">
        <v>29.702216</v>
      </c>
      <c r="Y261" s="70">
        <v>0.91325239999999996</v>
      </c>
      <c r="Z261" s="71" t="s">
        <v>24</v>
      </c>
      <c r="AA261" s="71" t="s">
        <v>24</v>
      </c>
      <c r="AB261" s="64" t="s">
        <v>502</v>
      </c>
      <c r="AC261" s="64" t="s">
        <v>502</v>
      </c>
      <c r="AD261" s="65" t="s">
        <v>502</v>
      </c>
      <c r="AE261" s="65" t="s">
        <v>502</v>
      </c>
      <c r="AF261" s="66" t="s">
        <v>502</v>
      </c>
      <c r="AG261" s="67"/>
      <c r="AH261" s="68">
        <v>39</v>
      </c>
      <c r="AI261" s="68">
        <v>56737</v>
      </c>
      <c r="AJ261" s="69">
        <v>68.738213000000002</v>
      </c>
      <c r="AK261" s="69">
        <v>49.293199999999999</v>
      </c>
      <c r="AL261" s="70">
        <v>1.6755499</v>
      </c>
    </row>
    <row r="262" spans="1:38" ht="15" customHeight="1">
      <c r="A262" s="63" t="s">
        <v>547</v>
      </c>
      <c r="B262" s="63" t="s">
        <v>548</v>
      </c>
      <c r="C262" s="64">
        <v>407</v>
      </c>
      <c r="D262" s="64">
        <v>138618</v>
      </c>
      <c r="E262" s="65">
        <v>293.61266000000001</v>
      </c>
      <c r="F262" s="65">
        <v>192.39984000000001</v>
      </c>
      <c r="G262" s="66">
        <v>1.1204329</v>
      </c>
      <c r="H262" s="67" t="s">
        <v>24</v>
      </c>
      <c r="I262" s="68">
        <v>29</v>
      </c>
      <c r="J262" s="68">
        <v>69101</v>
      </c>
      <c r="K262" s="69">
        <v>41.967554999999997</v>
      </c>
      <c r="L262" s="69">
        <v>25.861371999999999</v>
      </c>
      <c r="M262" s="70">
        <v>1.2104375000000001</v>
      </c>
      <c r="N262" s="71" t="s">
        <v>24</v>
      </c>
      <c r="O262" s="64">
        <v>40</v>
      </c>
      <c r="P262" s="64">
        <v>138618</v>
      </c>
      <c r="Q262" s="65">
        <v>28.856280999999999</v>
      </c>
      <c r="R262" s="65">
        <v>19.445800999999999</v>
      </c>
      <c r="S262" s="66">
        <v>1.2075625000000001</v>
      </c>
      <c r="T262" s="67" t="s">
        <v>24</v>
      </c>
      <c r="U262" s="68">
        <v>58</v>
      </c>
      <c r="V262" s="68">
        <v>138618</v>
      </c>
      <c r="W262" s="69">
        <v>41.841608000000001</v>
      </c>
      <c r="X262" s="69">
        <v>28.537092000000001</v>
      </c>
      <c r="Y262" s="70">
        <v>0.8774284</v>
      </c>
      <c r="Z262" s="71" t="s">
        <v>24</v>
      </c>
      <c r="AA262" s="71" t="s">
        <v>24</v>
      </c>
      <c r="AB262" s="64" t="s">
        <v>502</v>
      </c>
      <c r="AC262" s="64" t="s">
        <v>502</v>
      </c>
      <c r="AD262" s="65" t="s">
        <v>502</v>
      </c>
      <c r="AE262" s="65" t="s">
        <v>502</v>
      </c>
      <c r="AF262" s="66" t="s">
        <v>502</v>
      </c>
      <c r="AG262" s="67"/>
      <c r="AH262" s="68">
        <v>38</v>
      </c>
      <c r="AI262" s="68">
        <v>69517</v>
      </c>
      <c r="AJ262" s="69">
        <v>54.662888000000002</v>
      </c>
      <c r="AK262" s="69">
        <v>39.256636</v>
      </c>
      <c r="AL262" s="70">
        <v>1.334392</v>
      </c>
    </row>
    <row r="263" spans="1:38" ht="15" customHeight="1">
      <c r="A263" s="63" t="s">
        <v>549</v>
      </c>
      <c r="B263" s="63" t="s">
        <v>550</v>
      </c>
      <c r="C263" s="64">
        <v>419</v>
      </c>
      <c r="D263" s="64">
        <v>122195</v>
      </c>
      <c r="E263" s="65">
        <v>342.89454999999998</v>
      </c>
      <c r="F263" s="65">
        <v>181.65306000000001</v>
      </c>
      <c r="G263" s="66">
        <v>1.0578494000000001</v>
      </c>
      <c r="H263" s="67" t="s">
        <v>24</v>
      </c>
      <c r="I263" s="68" t="s">
        <v>502</v>
      </c>
      <c r="J263" s="68" t="s">
        <v>502</v>
      </c>
      <c r="K263" s="69" t="s">
        <v>502</v>
      </c>
      <c r="L263" s="69" t="s">
        <v>502</v>
      </c>
      <c r="M263" s="70" t="s">
        <v>502</v>
      </c>
      <c r="N263" s="71" t="s">
        <v>24</v>
      </c>
      <c r="O263" s="64">
        <v>41</v>
      </c>
      <c r="P263" s="64">
        <v>122195</v>
      </c>
      <c r="Q263" s="65">
        <v>33.552928000000001</v>
      </c>
      <c r="R263" s="65">
        <v>18.263385</v>
      </c>
      <c r="S263" s="66">
        <v>1.1341357999999999</v>
      </c>
      <c r="T263" s="67" t="s">
        <v>24</v>
      </c>
      <c r="U263" s="68">
        <v>78</v>
      </c>
      <c r="V263" s="68">
        <v>122195</v>
      </c>
      <c r="W263" s="69">
        <v>63.832399000000002</v>
      </c>
      <c r="X263" s="69">
        <v>33.930453</v>
      </c>
      <c r="Y263" s="70">
        <v>1.0432577999999999</v>
      </c>
      <c r="Z263" s="71" t="s">
        <v>24</v>
      </c>
      <c r="AA263" s="71" t="s">
        <v>24</v>
      </c>
      <c r="AB263" s="64" t="s">
        <v>502</v>
      </c>
      <c r="AC263" s="64" t="s">
        <v>502</v>
      </c>
      <c r="AD263" s="65" t="s">
        <v>502</v>
      </c>
      <c r="AE263" s="65" t="s">
        <v>502</v>
      </c>
      <c r="AF263" s="66" t="s">
        <v>502</v>
      </c>
      <c r="AG263" s="67"/>
      <c r="AH263" s="68">
        <v>35</v>
      </c>
      <c r="AI263" s="68">
        <v>61482</v>
      </c>
      <c r="AJ263" s="69">
        <v>56.927230999999999</v>
      </c>
      <c r="AK263" s="69">
        <v>31.860037999999999</v>
      </c>
      <c r="AL263" s="70">
        <v>1.0829705000000001</v>
      </c>
    </row>
    <row r="264" spans="1:38" ht="15" customHeight="1">
      <c r="A264" s="63" t="s">
        <v>551</v>
      </c>
      <c r="B264" s="63" t="s">
        <v>552</v>
      </c>
      <c r="C264" s="64">
        <v>670</v>
      </c>
      <c r="D264" s="64">
        <v>288870</v>
      </c>
      <c r="E264" s="65">
        <v>231.93824000000001</v>
      </c>
      <c r="F264" s="65">
        <v>188.21205</v>
      </c>
      <c r="G264" s="66">
        <v>1.0960453999999999</v>
      </c>
      <c r="H264" s="67" t="s">
        <v>24</v>
      </c>
      <c r="I264" s="68">
        <v>36</v>
      </c>
      <c r="J264" s="68">
        <v>141746</v>
      </c>
      <c r="K264" s="69">
        <v>25.397542000000001</v>
      </c>
      <c r="L264" s="69">
        <v>20.460228000000001</v>
      </c>
      <c r="M264" s="70">
        <v>0.95763779999999998</v>
      </c>
      <c r="N264" s="71" t="s">
        <v>24</v>
      </c>
      <c r="O264" s="64">
        <v>67</v>
      </c>
      <c r="P264" s="64">
        <v>288870</v>
      </c>
      <c r="Q264" s="65">
        <v>23.193823999999999</v>
      </c>
      <c r="R264" s="65">
        <v>18.390270000000001</v>
      </c>
      <c r="S264" s="66">
        <v>1.1420151999999999</v>
      </c>
      <c r="T264" s="67" t="s">
        <v>24</v>
      </c>
      <c r="U264" s="68">
        <v>125</v>
      </c>
      <c r="V264" s="68">
        <v>288870</v>
      </c>
      <c r="W264" s="69">
        <v>43.272060000000003</v>
      </c>
      <c r="X264" s="69">
        <v>35.528813999999997</v>
      </c>
      <c r="Y264" s="70">
        <v>1.0924024999999999</v>
      </c>
      <c r="Z264" s="71" t="s">
        <v>24</v>
      </c>
      <c r="AA264" s="71" t="s">
        <v>24</v>
      </c>
      <c r="AB264" s="64" t="s">
        <v>502</v>
      </c>
      <c r="AC264" s="64" t="s">
        <v>502</v>
      </c>
      <c r="AD264" s="65" t="s">
        <v>502</v>
      </c>
      <c r="AE264" s="65" t="s">
        <v>502</v>
      </c>
      <c r="AF264" s="66" t="s">
        <v>502</v>
      </c>
      <c r="AG264" s="67"/>
      <c r="AH264" s="68">
        <v>50</v>
      </c>
      <c r="AI264" s="68">
        <v>147124</v>
      </c>
      <c r="AJ264" s="69">
        <v>33.984938</v>
      </c>
      <c r="AK264" s="69">
        <v>33.964694000000001</v>
      </c>
      <c r="AL264" s="70">
        <v>1.1545109</v>
      </c>
    </row>
    <row r="265" spans="1:38" ht="15" customHeight="1">
      <c r="A265" s="63" t="s">
        <v>553</v>
      </c>
      <c r="B265" s="63" t="s">
        <v>554</v>
      </c>
      <c r="C265" s="64">
        <v>244</v>
      </c>
      <c r="D265" s="64">
        <v>145728</v>
      </c>
      <c r="E265" s="65">
        <v>167.43521999999999</v>
      </c>
      <c r="F265" s="65">
        <v>189.01465999999999</v>
      </c>
      <c r="G265" s="66">
        <v>1.1007194</v>
      </c>
      <c r="H265" s="67" t="s">
        <v>24</v>
      </c>
      <c r="I265" s="68" t="s">
        <v>502</v>
      </c>
      <c r="J265" s="68" t="s">
        <v>502</v>
      </c>
      <c r="K265" s="69" t="s">
        <v>502</v>
      </c>
      <c r="L265" s="69" t="s">
        <v>502</v>
      </c>
      <c r="M265" s="70" t="s">
        <v>502</v>
      </c>
      <c r="N265" s="71" t="s">
        <v>24</v>
      </c>
      <c r="O265" s="64">
        <v>27</v>
      </c>
      <c r="P265" s="64">
        <v>145728</v>
      </c>
      <c r="Q265" s="65">
        <v>18.527667999999998</v>
      </c>
      <c r="R265" s="65">
        <v>20.980727000000002</v>
      </c>
      <c r="S265" s="66">
        <v>1.3028797000000001</v>
      </c>
      <c r="T265" s="67" t="s">
        <v>24</v>
      </c>
      <c r="U265" s="68">
        <v>52</v>
      </c>
      <c r="V265" s="68">
        <v>145728</v>
      </c>
      <c r="W265" s="69">
        <v>35.682915999999999</v>
      </c>
      <c r="X265" s="69">
        <v>36.869011</v>
      </c>
      <c r="Y265" s="70">
        <v>1.1336094999999999</v>
      </c>
      <c r="Z265" s="71" t="s">
        <v>24</v>
      </c>
      <c r="AA265" s="71" t="s">
        <v>24</v>
      </c>
      <c r="AB265" s="64" t="s">
        <v>502</v>
      </c>
      <c r="AC265" s="64" t="s">
        <v>502</v>
      </c>
      <c r="AD265" s="65" t="s">
        <v>502</v>
      </c>
      <c r="AE265" s="65" t="s">
        <v>502</v>
      </c>
      <c r="AF265" s="66" t="s">
        <v>502</v>
      </c>
      <c r="AG265" s="67"/>
      <c r="AH265" s="41" t="s">
        <v>502</v>
      </c>
      <c r="AI265" s="41" t="s">
        <v>502</v>
      </c>
      <c r="AJ265" s="41" t="s">
        <v>502</v>
      </c>
      <c r="AK265" s="41" t="s">
        <v>502</v>
      </c>
      <c r="AL265" s="41" t="s">
        <v>502</v>
      </c>
    </row>
    <row r="266" spans="1:38" ht="15" customHeight="1">
      <c r="A266" s="63" t="s">
        <v>555</v>
      </c>
      <c r="B266" s="63" t="s">
        <v>556</v>
      </c>
      <c r="C266" s="64">
        <v>685</v>
      </c>
      <c r="D266" s="64">
        <v>235819</v>
      </c>
      <c r="E266" s="65">
        <v>290.47701999999998</v>
      </c>
      <c r="F266" s="65">
        <v>150.79358999999999</v>
      </c>
      <c r="G266" s="66">
        <v>0.87814049999999999</v>
      </c>
      <c r="H266" s="67" t="s">
        <v>24</v>
      </c>
      <c r="I266" s="68">
        <v>48</v>
      </c>
      <c r="J266" s="68">
        <v>120188</v>
      </c>
      <c r="K266" s="69">
        <v>39.937430999999997</v>
      </c>
      <c r="L266" s="69">
        <v>20.779754000000001</v>
      </c>
      <c r="M266" s="70">
        <v>0.97259320000000005</v>
      </c>
      <c r="N266" s="71" t="s">
        <v>24</v>
      </c>
      <c r="O266" s="64">
        <v>52</v>
      </c>
      <c r="P266" s="64">
        <v>235819</v>
      </c>
      <c r="Q266" s="65">
        <v>22.050809999999998</v>
      </c>
      <c r="R266" s="65">
        <v>11.508291</v>
      </c>
      <c r="S266" s="66">
        <v>0.71465199999999995</v>
      </c>
      <c r="T266" s="67" t="s">
        <v>24</v>
      </c>
      <c r="U266" s="68">
        <v>120</v>
      </c>
      <c r="V266" s="68">
        <v>235819</v>
      </c>
      <c r="W266" s="69">
        <v>50.886485</v>
      </c>
      <c r="X266" s="69">
        <v>25.998842</v>
      </c>
      <c r="Y266" s="70">
        <v>0.79938500000000001</v>
      </c>
      <c r="Z266" s="71" t="s">
        <v>24</v>
      </c>
      <c r="AA266" s="71" t="s">
        <v>24</v>
      </c>
      <c r="AB266" s="64">
        <v>22</v>
      </c>
      <c r="AC266" s="64">
        <v>235819</v>
      </c>
      <c r="AD266" s="65">
        <v>9.3291889000000001</v>
      </c>
      <c r="AE266" s="65">
        <v>4.7360458000000003</v>
      </c>
      <c r="AF266" s="66">
        <v>0.77841139999999998</v>
      </c>
      <c r="AG266" s="67"/>
      <c r="AH266" s="68">
        <v>65</v>
      </c>
      <c r="AI266" s="68">
        <v>115631</v>
      </c>
      <c r="AJ266" s="69">
        <v>56.213298999999999</v>
      </c>
      <c r="AK266" s="69">
        <v>29.587167999999998</v>
      </c>
      <c r="AL266" s="70">
        <v>1.0057122999999999</v>
      </c>
    </row>
    <row r="267" spans="1:38" ht="15" customHeight="1">
      <c r="A267" s="63" t="s">
        <v>557</v>
      </c>
      <c r="B267" s="63" t="s">
        <v>558</v>
      </c>
      <c r="C267" s="64">
        <v>697</v>
      </c>
      <c r="D267" s="64">
        <v>322359</v>
      </c>
      <c r="E267" s="65">
        <v>216.21856</v>
      </c>
      <c r="F267" s="65">
        <v>171.6259</v>
      </c>
      <c r="G267" s="66">
        <v>0.99945660000000003</v>
      </c>
      <c r="H267" s="67" t="s">
        <v>24</v>
      </c>
      <c r="I267" s="68">
        <v>39</v>
      </c>
      <c r="J267" s="68">
        <v>159452</v>
      </c>
      <c r="K267" s="69">
        <v>24.458770999999999</v>
      </c>
      <c r="L267" s="69">
        <v>19.025721000000001</v>
      </c>
      <c r="M267" s="70">
        <v>0.89049590000000001</v>
      </c>
      <c r="N267" s="71" t="s">
        <v>24</v>
      </c>
      <c r="O267" s="64">
        <v>66</v>
      </c>
      <c r="P267" s="64">
        <v>322359</v>
      </c>
      <c r="Q267" s="65">
        <v>20.474067999999999</v>
      </c>
      <c r="R267" s="65">
        <v>16.582509999999999</v>
      </c>
      <c r="S267" s="66">
        <v>1.0297554</v>
      </c>
      <c r="T267" s="67" t="s">
        <v>24</v>
      </c>
      <c r="U267" s="68">
        <v>108</v>
      </c>
      <c r="V267" s="68">
        <v>322359</v>
      </c>
      <c r="W267" s="69">
        <v>33.503019999999999</v>
      </c>
      <c r="X267" s="69">
        <v>26.808147000000002</v>
      </c>
      <c r="Y267" s="70">
        <v>0.82426869999999997</v>
      </c>
      <c r="Z267" s="71" t="s">
        <v>24</v>
      </c>
      <c r="AA267" s="71" t="s">
        <v>24</v>
      </c>
      <c r="AB267" s="64">
        <v>23</v>
      </c>
      <c r="AC267" s="64">
        <v>322359</v>
      </c>
      <c r="AD267" s="65">
        <v>7.1349023999999996</v>
      </c>
      <c r="AE267" s="65">
        <v>5.8774917000000002</v>
      </c>
      <c r="AF267" s="66">
        <v>0.96601820000000005</v>
      </c>
      <c r="AG267" s="67"/>
      <c r="AH267" s="68">
        <v>57</v>
      </c>
      <c r="AI267" s="68">
        <v>162907</v>
      </c>
      <c r="AJ267" s="69">
        <v>34.989288000000002</v>
      </c>
      <c r="AK267" s="69">
        <v>32.472698000000001</v>
      </c>
      <c r="AL267" s="70">
        <v>1.1037958000000001</v>
      </c>
    </row>
    <row r="268" spans="1:38" ht="15" customHeight="1">
      <c r="A268" s="63" t="s">
        <v>559</v>
      </c>
      <c r="B268" s="63" t="s">
        <v>560</v>
      </c>
      <c r="C268" s="64">
        <v>847</v>
      </c>
      <c r="D268" s="64">
        <v>344427</v>
      </c>
      <c r="E268" s="65">
        <v>245.91568000000001</v>
      </c>
      <c r="F268" s="65">
        <v>176.69630000000001</v>
      </c>
      <c r="G268" s="66">
        <v>1.0289839000000001</v>
      </c>
      <c r="H268" s="67" t="s">
        <v>24</v>
      </c>
      <c r="I268" s="68">
        <v>42</v>
      </c>
      <c r="J268" s="68">
        <v>168469</v>
      </c>
      <c r="K268" s="69">
        <v>24.930402999999998</v>
      </c>
      <c r="L268" s="69">
        <v>17.118618999999999</v>
      </c>
      <c r="M268" s="70">
        <v>0.80123429999999995</v>
      </c>
      <c r="N268" s="71" t="s">
        <v>24</v>
      </c>
      <c r="O268" s="64">
        <v>73</v>
      </c>
      <c r="P268" s="64">
        <v>344427</v>
      </c>
      <c r="Q268" s="65">
        <v>21.194621999999999</v>
      </c>
      <c r="R268" s="65">
        <v>15.563173000000001</v>
      </c>
      <c r="S268" s="66">
        <v>0.96645570000000003</v>
      </c>
      <c r="T268" s="67" t="s">
        <v>24</v>
      </c>
      <c r="U268" s="68">
        <v>157</v>
      </c>
      <c r="V268" s="68">
        <v>344427</v>
      </c>
      <c r="W268" s="69">
        <v>45.582954000000001</v>
      </c>
      <c r="X268" s="69">
        <v>32.405661000000002</v>
      </c>
      <c r="Y268" s="70">
        <v>0.99637509999999996</v>
      </c>
      <c r="Z268" s="71" t="s">
        <v>24</v>
      </c>
      <c r="AA268" s="71" t="s">
        <v>24</v>
      </c>
      <c r="AB268" s="64">
        <v>24</v>
      </c>
      <c r="AC268" s="64">
        <v>344427</v>
      </c>
      <c r="AD268" s="65">
        <v>6.9680948000000003</v>
      </c>
      <c r="AE268" s="65">
        <v>5.2093892999999998</v>
      </c>
      <c r="AF268" s="66">
        <v>0.85620960000000002</v>
      </c>
      <c r="AG268" s="67"/>
      <c r="AH268" s="68">
        <v>69</v>
      </c>
      <c r="AI268" s="68">
        <v>175958</v>
      </c>
      <c r="AJ268" s="69">
        <v>39.213903000000002</v>
      </c>
      <c r="AK268" s="69">
        <v>32.528458999999998</v>
      </c>
      <c r="AL268" s="70">
        <v>1.1056912000000001</v>
      </c>
    </row>
    <row r="269" spans="1:38" ht="15" customHeight="1">
      <c r="A269" s="63" t="s">
        <v>561</v>
      </c>
      <c r="B269" s="63" t="s">
        <v>562</v>
      </c>
      <c r="C269" s="64">
        <v>376</v>
      </c>
      <c r="D269" s="64">
        <v>220505</v>
      </c>
      <c r="E269" s="65">
        <v>170.51768000000001</v>
      </c>
      <c r="F269" s="65">
        <v>141.63142999999999</v>
      </c>
      <c r="G269" s="66">
        <v>0.82478499999999999</v>
      </c>
      <c r="H269" s="67" t="s">
        <v>24</v>
      </c>
      <c r="I269" s="68">
        <v>20</v>
      </c>
      <c r="J269" s="68">
        <v>112599</v>
      </c>
      <c r="K269" s="69">
        <v>17.762146999999999</v>
      </c>
      <c r="L269" s="69">
        <v>13.856216</v>
      </c>
      <c r="M269" s="70">
        <v>0.64853799999999995</v>
      </c>
      <c r="N269" s="71" t="s">
        <v>24</v>
      </c>
      <c r="O269" s="64">
        <v>21</v>
      </c>
      <c r="P269" s="64">
        <v>220505</v>
      </c>
      <c r="Q269" s="65">
        <v>9.5235935999999999</v>
      </c>
      <c r="R269" s="65">
        <v>7.9377966000000004</v>
      </c>
      <c r="S269" s="66">
        <v>0.49292829999999999</v>
      </c>
      <c r="T269" s="67" t="s">
        <v>24</v>
      </c>
      <c r="U269" s="68">
        <v>76</v>
      </c>
      <c r="V269" s="68">
        <v>220505</v>
      </c>
      <c r="W269" s="69">
        <v>34.466338999999998</v>
      </c>
      <c r="X269" s="69">
        <v>28.633741000000001</v>
      </c>
      <c r="Y269" s="70">
        <v>0.88040010000000002</v>
      </c>
      <c r="Z269" s="71" t="s">
        <v>24</v>
      </c>
      <c r="AA269" s="71" t="s">
        <v>24</v>
      </c>
      <c r="AB269" s="64" t="s">
        <v>502</v>
      </c>
      <c r="AC269" s="64" t="s">
        <v>502</v>
      </c>
      <c r="AD269" s="65" t="s">
        <v>502</v>
      </c>
      <c r="AE269" s="65" t="s">
        <v>502</v>
      </c>
      <c r="AF269" s="66" t="s">
        <v>502</v>
      </c>
      <c r="AG269" s="67"/>
      <c r="AH269" s="68">
        <v>27</v>
      </c>
      <c r="AI269" s="68">
        <v>107906</v>
      </c>
      <c r="AJ269" s="69">
        <v>25.021778000000001</v>
      </c>
      <c r="AK269" s="69">
        <v>24.352931000000002</v>
      </c>
      <c r="AL269" s="70">
        <v>0.82779270000000005</v>
      </c>
    </row>
    <row r="270" spans="1:38" ht="15" customHeight="1">
      <c r="A270" s="63" t="s">
        <v>563</v>
      </c>
      <c r="B270" s="63" t="s">
        <v>564</v>
      </c>
      <c r="C270" s="64">
        <v>915</v>
      </c>
      <c r="D270" s="64">
        <v>489382</v>
      </c>
      <c r="E270" s="65">
        <v>186.97050999999999</v>
      </c>
      <c r="F270" s="65">
        <v>186.54615000000001</v>
      </c>
      <c r="G270" s="66">
        <v>1.0863441</v>
      </c>
      <c r="H270" s="67" t="s">
        <v>24</v>
      </c>
      <c r="I270" s="68">
        <v>54</v>
      </c>
      <c r="J270" s="68">
        <v>244656</v>
      </c>
      <c r="K270" s="69">
        <v>22.071807</v>
      </c>
      <c r="L270" s="69">
        <v>20.652246999999999</v>
      </c>
      <c r="M270" s="70">
        <v>0.96662519999999996</v>
      </c>
      <c r="N270" s="71" t="s">
        <v>24</v>
      </c>
      <c r="O270" s="64">
        <v>81</v>
      </c>
      <c r="P270" s="64">
        <v>489382</v>
      </c>
      <c r="Q270" s="65">
        <v>16.551487000000002</v>
      </c>
      <c r="R270" s="65">
        <v>16.855035999999998</v>
      </c>
      <c r="S270" s="66">
        <v>1.0466789000000001</v>
      </c>
      <c r="T270" s="67" t="s">
        <v>24</v>
      </c>
      <c r="U270" s="68">
        <v>195</v>
      </c>
      <c r="V270" s="68">
        <v>489382</v>
      </c>
      <c r="W270" s="69">
        <v>39.846173</v>
      </c>
      <c r="X270" s="69">
        <v>40.234718999999998</v>
      </c>
      <c r="Y270" s="70">
        <v>1.2370947000000001</v>
      </c>
      <c r="Z270" s="71" t="s">
        <v>24</v>
      </c>
      <c r="AA270" s="71" t="s">
        <v>24</v>
      </c>
      <c r="AB270" s="64">
        <v>53</v>
      </c>
      <c r="AC270" s="64">
        <v>489382</v>
      </c>
      <c r="AD270" s="65">
        <v>10.829986</v>
      </c>
      <c r="AE270" s="65">
        <v>10.307747000000001</v>
      </c>
      <c r="AF270" s="66">
        <v>1.6941702000000001</v>
      </c>
      <c r="AG270" s="67"/>
      <c r="AH270" s="68">
        <v>63</v>
      </c>
      <c r="AI270" s="68">
        <v>244726</v>
      </c>
      <c r="AJ270" s="69">
        <v>25.743075999999999</v>
      </c>
      <c r="AK270" s="69">
        <v>30.971083</v>
      </c>
      <c r="AL270" s="70">
        <v>1.0527536</v>
      </c>
    </row>
    <row r="271" spans="1:38" ht="15" customHeight="1">
      <c r="A271" s="63" t="s">
        <v>565</v>
      </c>
      <c r="B271" s="63" t="s">
        <v>566</v>
      </c>
      <c r="C271" s="64">
        <v>192</v>
      </c>
      <c r="D271" s="64">
        <v>111704</v>
      </c>
      <c r="E271" s="65">
        <v>171.88283000000001</v>
      </c>
      <c r="F271" s="65">
        <v>136.86864</v>
      </c>
      <c r="G271" s="66">
        <v>0.79704909999999995</v>
      </c>
      <c r="H271" s="67" t="s">
        <v>24</v>
      </c>
      <c r="I271" s="68" t="s">
        <v>502</v>
      </c>
      <c r="J271" s="68" t="s">
        <v>502</v>
      </c>
      <c r="K271" s="69" t="s">
        <v>502</v>
      </c>
      <c r="L271" s="69" t="s">
        <v>502</v>
      </c>
      <c r="M271" s="70" t="s">
        <v>502</v>
      </c>
      <c r="N271" s="71" t="s">
        <v>24</v>
      </c>
      <c r="O271" s="64" t="s">
        <v>502</v>
      </c>
      <c r="P271" s="64" t="s">
        <v>502</v>
      </c>
      <c r="Q271" s="65" t="s">
        <v>502</v>
      </c>
      <c r="R271" s="65" t="s">
        <v>502</v>
      </c>
      <c r="S271" s="66" t="s">
        <v>502</v>
      </c>
      <c r="T271" s="67" t="s">
        <v>24</v>
      </c>
      <c r="U271" s="68">
        <v>32</v>
      </c>
      <c r="V271" s="68">
        <v>111704</v>
      </c>
      <c r="W271" s="69">
        <v>28.647138999999999</v>
      </c>
      <c r="X271" s="69">
        <v>22.902882000000002</v>
      </c>
      <c r="Y271" s="70">
        <v>0.70419370000000003</v>
      </c>
      <c r="Z271" s="71" t="s">
        <v>24</v>
      </c>
      <c r="AA271" s="71" t="s">
        <v>24</v>
      </c>
      <c r="AB271" s="64" t="s">
        <v>502</v>
      </c>
      <c r="AC271" s="64" t="s">
        <v>502</v>
      </c>
      <c r="AD271" s="65" t="s">
        <v>502</v>
      </c>
      <c r="AE271" s="65" t="s">
        <v>502</v>
      </c>
      <c r="AF271" s="66" t="s">
        <v>502</v>
      </c>
      <c r="AG271" s="67"/>
      <c r="AH271" s="41" t="s">
        <v>502</v>
      </c>
      <c r="AI271" s="41" t="s">
        <v>502</v>
      </c>
      <c r="AJ271" s="41" t="s">
        <v>502</v>
      </c>
      <c r="AK271" s="41" t="s">
        <v>502</v>
      </c>
      <c r="AL271" s="41" t="s">
        <v>502</v>
      </c>
    </row>
    <row r="272" spans="1:38" ht="15" customHeight="1">
      <c r="A272" s="63" t="s">
        <v>567</v>
      </c>
      <c r="B272" s="63" t="s">
        <v>568</v>
      </c>
      <c r="C272" s="64">
        <v>1214</v>
      </c>
      <c r="D272" s="64">
        <v>440681</v>
      </c>
      <c r="E272" s="65">
        <v>275.48271999999997</v>
      </c>
      <c r="F272" s="65">
        <v>189.39355</v>
      </c>
      <c r="G272" s="66">
        <v>1.1029258</v>
      </c>
      <c r="H272" s="67" t="s">
        <v>24</v>
      </c>
      <c r="I272" s="68">
        <v>56</v>
      </c>
      <c r="J272" s="68">
        <v>223619</v>
      </c>
      <c r="K272" s="69">
        <v>25.042594999999999</v>
      </c>
      <c r="L272" s="69">
        <v>17.464110000000002</v>
      </c>
      <c r="M272" s="70">
        <v>0.81740500000000005</v>
      </c>
      <c r="N272" s="71" t="s">
        <v>24</v>
      </c>
      <c r="O272" s="64">
        <v>112</v>
      </c>
      <c r="P272" s="64">
        <v>440681</v>
      </c>
      <c r="Q272" s="65">
        <v>25.415209999999998</v>
      </c>
      <c r="R272" s="65">
        <v>17.746594000000002</v>
      </c>
      <c r="S272" s="66">
        <v>1.1020437000000001</v>
      </c>
      <c r="T272" s="67" t="s">
        <v>24</v>
      </c>
      <c r="U272" s="68">
        <v>259</v>
      </c>
      <c r="V272" s="68">
        <v>440681</v>
      </c>
      <c r="W272" s="69">
        <v>58.772672</v>
      </c>
      <c r="X272" s="69">
        <v>39.083185</v>
      </c>
      <c r="Y272" s="70">
        <v>1.2016886</v>
      </c>
      <c r="Z272" s="71" t="s">
        <v>24</v>
      </c>
      <c r="AA272" s="71" t="s">
        <v>24</v>
      </c>
      <c r="AB272" s="64">
        <v>48</v>
      </c>
      <c r="AC272" s="64">
        <v>440681</v>
      </c>
      <c r="AD272" s="65">
        <v>10.892232999999999</v>
      </c>
      <c r="AE272" s="65">
        <v>8.1970372999999999</v>
      </c>
      <c r="AF272" s="66">
        <v>1.3472561999999999</v>
      </c>
      <c r="AG272" s="67"/>
      <c r="AH272" s="68">
        <v>84</v>
      </c>
      <c r="AI272" s="68">
        <v>217062</v>
      </c>
      <c r="AJ272" s="69">
        <v>38.698621000000003</v>
      </c>
      <c r="AK272" s="69">
        <v>29.074611000000001</v>
      </c>
      <c r="AL272" s="70">
        <v>0.98828970000000005</v>
      </c>
    </row>
    <row r="273" spans="1:38" ht="15" customHeight="1">
      <c r="A273" s="63" t="s">
        <v>569</v>
      </c>
      <c r="B273" s="63" t="s">
        <v>570</v>
      </c>
      <c r="C273" s="64">
        <v>604</v>
      </c>
      <c r="D273" s="64">
        <v>346090</v>
      </c>
      <c r="E273" s="65">
        <v>174.52108000000001</v>
      </c>
      <c r="F273" s="65">
        <v>130.47450000000001</v>
      </c>
      <c r="G273" s="66">
        <v>0.75981310000000002</v>
      </c>
      <c r="H273" s="67" t="s">
        <v>24</v>
      </c>
      <c r="I273" s="68">
        <v>36</v>
      </c>
      <c r="J273" s="68">
        <v>177636</v>
      </c>
      <c r="K273" s="69">
        <v>20.266162000000001</v>
      </c>
      <c r="L273" s="69">
        <v>14.853555999999999</v>
      </c>
      <c r="M273" s="70">
        <v>0.69521840000000001</v>
      </c>
      <c r="N273" s="71" t="s">
        <v>24</v>
      </c>
      <c r="O273" s="64">
        <v>65</v>
      </c>
      <c r="P273" s="64">
        <v>346090</v>
      </c>
      <c r="Q273" s="65">
        <v>18.781241999999999</v>
      </c>
      <c r="R273" s="65">
        <v>14.562574</v>
      </c>
      <c r="S273" s="66">
        <v>0.9043196</v>
      </c>
      <c r="T273" s="67" t="s">
        <v>24</v>
      </c>
      <c r="U273" s="68">
        <v>91</v>
      </c>
      <c r="V273" s="68">
        <v>346090</v>
      </c>
      <c r="W273" s="69">
        <v>26.293738999999999</v>
      </c>
      <c r="X273" s="69">
        <v>20.111986000000002</v>
      </c>
      <c r="Y273" s="70">
        <v>0.61838219999999999</v>
      </c>
      <c r="Z273" s="71" t="s">
        <v>24</v>
      </c>
      <c r="AA273" s="71" t="s">
        <v>24</v>
      </c>
      <c r="AB273" s="64">
        <v>28</v>
      </c>
      <c r="AC273" s="64">
        <v>346090</v>
      </c>
      <c r="AD273" s="65">
        <v>8.0903811000000001</v>
      </c>
      <c r="AE273" s="65">
        <v>6.2117747000000003</v>
      </c>
      <c r="AF273" s="66">
        <v>1.0209606</v>
      </c>
      <c r="AG273" s="67"/>
      <c r="AH273" s="68">
        <v>54</v>
      </c>
      <c r="AI273" s="68">
        <v>168454</v>
      </c>
      <c r="AJ273" s="69">
        <v>32.056229000000002</v>
      </c>
      <c r="AK273" s="69">
        <v>26.095963000000001</v>
      </c>
      <c r="AL273" s="70">
        <v>0.88704099999999997</v>
      </c>
    </row>
    <row r="274" spans="1:38" ht="15" customHeight="1">
      <c r="A274" s="63" t="s">
        <v>571</v>
      </c>
      <c r="B274" s="63" t="s">
        <v>572</v>
      </c>
      <c r="C274" s="64">
        <v>774</v>
      </c>
      <c r="D274" s="64">
        <v>499473</v>
      </c>
      <c r="E274" s="65">
        <v>154.96333000000001</v>
      </c>
      <c r="F274" s="65">
        <v>162.07524000000001</v>
      </c>
      <c r="G274" s="66">
        <v>0.94383870000000003</v>
      </c>
      <c r="H274" s="67" t="s">
        <v>24</v>
      </c>
      <c r="I274" s="68">
        <v>47</v>
      </c>
      <c r="J274" s="68">
        <v>243646</v>
      </c>
      <c r="K274" s="69">
        <v>19.290282000000001</v>
      </c>
      <c r="L274" s="69">
        <v>17.052088999999999</v>
      </c>
      <c r="M274" s="70">
        <v>0.79812039999999995</v>
      </c>
      <c r="N274" s="71" t="s">
        <v>24</v>
      </c>
      <c r="O274" s="64">
        <v>63</v>
      </c>
      <c r="P274" s="64">
        <v>499473</v>
      </c>
      <c r="Q274" s="65">
        <v>12.613294</v>
      </c>
      <c r="R274" s="65">
        <v>12.95309</v>
      </c>
      <c r="S274" s="66">
        <v>0.80437239999999999</v>
      </c>
      <c r="T274" s="67" t="s">
        <v>24</v>
      </c>
      <c r="U274" s="68">
        <v>135</v>
      </c>
      <c r="V274" s="68">
        <v>499473</v>
      </c>
      <c r="W274" s="69">
        <v>27.028487999999999</v>
      </c>
      <c r="X274" s="69">
        <v>29.344646999999998</v>
      </c>
      <c r="Y274" s="70">
        <v>0.90225829999999996</v>
      </c>
      <c r="Z274" s="71" t="s">
        <v>24</v>
      </c>
      <c r="AA274" s="71" t="s">
        <v>24</v>
      </c>
      <c r="AB274" s="64">
        <v>27</v>
      </c>
      <c r="AC274" s="64">
        <v>499473</v>
      </c>
      <c r="AD274" s="65">
        <v>5.4056975999999999</v>
      </c>
      <c r="AE274" s="65">
        <v>5.5569101999999999</v>
      </c>
      <c r="AF274" s="66">
        <v>0.91332780000000002</v>
      </c>
      <c r="AG274" s="67"/>
      <c r="AH274" s="68">
        <v>63</v>
      </c>
      <c r="AI274" s="68">
        <v>255827</v>
      </c>
      <c r="AJ274" s="69">
        <v>24.626017000000001</v>
      </c>
      <c r="AK274" s="69">
        <v>33.549343999999998</v>
      </c>
      <c r="AL274" s="70">
        <v>1.1403926</v>
      </c>
    </row>
    <row r="275" spans="1:38" ht="15" customHeight="1">
      <c r="A275" s="63" t="s">
        <v>573</v>
      </c>
      <c r="B275" s="63" t="s">
        <v>574</v>
      </c>
      <c r="C275" s="64">
        <v>814</v>
      </c>
      <c r="D275" s="64">
        <v>408985</v>
      </c>
      <c r="E275" s="65">
        <v>199.02930000000001</v>
      </c>
      <c r="F275" s="65">
        <v>173.24093999999999</v>
      </c>
      <c r="G275" s="66">
        <v>1.0088617</v>
      </c>
      <c r="H275" s="67" t="s">
        <v>24</v>
      </c>
      <c r="I275" s="68">
        <v>61</v>
      </c>
      <c r="J275" s="68">
        <v>202816</v>
      </c>
      <c r="K275" s="69">
        <v>30.076523000000002</v>
      </c>
      <c r="L275" s="69">
        <v>25.991233000000001</v>
      </c>
      <c r="M275" s="70">
        <v>1.2165157</v>
      </c>
      <c r="N275" s="71" t="s">
        <v>24</v>
      </c>
      <c r="O275" s="64">
        <v>67</v>
      </c>
      <c r="P275" s="64">
        <v>408985</v>
      </c>
      <c r="Q275" s="65">
        <v>16.382019</v>
      </c>
      <c r="R275" s="65">
        <v>13.967231</v>
      </c>
      <c r="S275" s="66">
        <v>0.8673495</v>
      </c>
      <c r="T275" s="67" t="s">
        <v>24</v>
      </c>
      <c r="U275" s="68">
        <v>174</v>
      </c>
      <c r="V275" s="68">
        <v>408985</v>
      </c>
      <c r="W275" s="69">
        <v>42.544347999999999</v>
      </c>
      <c r="X275" s="69">
        <v>37.008204999999997</v>
      </c>
      <c r="Y275" s="70">
        <v>1.1378893000000001</v>
      </c>
      <c r="Z275" s="71" t="s">
        <v>24</v>
      </c>
      <c r="AA275" s="71" t="s">
        <v>24</v>
      </c>
      <c r="AB275" s="64">
        <v>24</v>
      </c>
      <c r="AC275" s="64">
        <v>408985</v>
      </c>
      <c r="AD275" s="65">
        <v>5.8681859000000003</v>
      </c>
      <c r="AE275" s="65">
        <v>5.2771037999999999</v>
      </c>
      <c r="AF275" s="66">
        <v>0.86733910000000003</v>
      </c>
      <c r="AG275" s="67"/>
      <c r="AH275" s="68">
        <v>51</v>
      </c>
      <c r="AI275" s="68">
        <v>206169</v>
      </c>
      <c r="AJ275" s="69">
        <v>24.736988</v>
      </c>
      <c r="AK275" s="69">
        <v>24.690086000000001</v>
      </c>
      <c r="AL275" s="70">
        <v>0.83925309999999997</v>
      </c>
    </row>
    <row r="276" spans="1:38" ht="15" customHeight="1">
      <c r="A276" s="63" t="s">
        <v>575</v>
      </c>
      <c r="B276" s="63" t="s">
        <v>576</v>
      </c>
      <c r="C276" s="64">
        <v>369</v>
      </c>
      <c r="D276" s="64">
        <v>212732</v>
      </c>
      <c r="E276" s="65">
        <v>173.45768000000001</v>
      </c>
      <c r="F276" s="65">
        <v>162.27699000000001</v>
      </c>
      <c r="G276" s="66">
        <v>0.94501360000000001</v>
      </c>
      <c r="H276" s="67" t="s">
        <v>24</v>
      </c>
      <c r="I276" s="68">
        <v>22</v>
      </c>
      <c r="J276" s="68">
        <v>103247</v>
      </c>
      <c r="K276" s="69">
        <v>21.308125</v>
      </c>
      <c r="L276" s="69">
        <v>17.301848</v>
      </c>
      <c r="M276" s="70">
        <v>0.80981040000000004</v>
      </c>
      <c r="N276" s="71" t="s">
        <v>24</v>
      </c>
      <c r="O276" s="64">
        <v>42</v>
      </c>
      <c r="P276" s="64">
        <v>212732</v>
      </c>
      <c r="Q276" s="65">
        <v>19.743151000000001</v>
      </c>
      <c r="R276" s="65">
        <v>18.489025000000002</v>
      </c>
      <c r="S276" s="66">
        <v>1.1481478000000001</v>
      </c>
      <c r="T276" s="67" t="s">
        <v>24</v>
      </c>
      <c r="U276" s="68">
        <v>64</v>
      </c>
      <c r="V276" s="68">
        <v>212732</v>
      </c>
      <c r="W276" s="69">
        <v>30.084802</v>
      </c>
      <c r="X276" s="69">
        <v>28.107256</v>
      </c>
      <c r="Y276" s="70">
        <v>0.86421230000000004</v>
      </c>
      <c r="Z276" s="71" t="s">
        <v>24</v>
      </c>
      <c r="AA276" s="71" t="s">
        <v>24</v>
      </c>
      <c r="AB276" s="64" t="s">
        <v>502</v>
      </c>
      <c r="AC276" s="64" t="s">
        <v>502</v>
      </c>
      <c r="AD276" s="65" t="s">
        <v>502</v>
      </c>
      <c r="AE276" s="65" t="s">
        <v>502</v>
      </c>
      <c r="AF276" s="66" t="s">
        <v>502</v>
      </c>
      <c r="AG276" s="67"/>
      <c r="AH276" s="68">
        <v>22</v>
      </c>
      <c r="AI276" s="68">
        <v>109485</v>
      </c>
      <c r="AJ276" s="69">
        <v>20.094076999999999</v>
      </c>
      <c r="AK276" s="69">
        <v>25.489861999999999</v>
      </c>
      <c r="AL276" s="70">
        <v>0.86643870000000001</v>
      </c>
    </row>
    <row r="277" spans="1:38" ht="15" customHeight="1">
      <c r="A277" s="63" t="s">
        <v>577</v>
      </c>
      <c r="B277" s="63" t="s">
        <v>578</v>
      </c>
      <c r="C277" s="64">
        <v>739</v>
      </c>
      <c r="D277" s="64">
        <v>550418</v>
      </c>
      <c r="E277" s="65">
        <v>134.26159999999999</v>
      </c>
      <c r="F277" s="65">
        <v>178.14239000000001</v>
      </c>
      <c r="G277" s="66">
        <v>1.0374051</v>
      </c>
      <c r="H277" s="67" t="s">
        <v>24</v>
      </c>
      <c r="I277" s="68">
        <v>55</v>
      </c>
      <c r="J277" s="68">
        <v>274554</v>
      </c>
      <c r="K277" s="69">
        <v>20.032489000000002</v>
      </c>
      <c r="L277" s="69">
        <v>22.806353999999999</v>
      </c>
      <c r="M277" s="70">
        <v>1.0674478999999999</v>
      </c>
      <c r="N277" s="71" t="s">
        <v>24</v>
      </c>
      <c r="O277" s="64">
        <v>54</v>
      </c>
      <c r="P277" s="64">
        <v>550418</v>
      </c>
      <c r="Q277" s="65">
        <v>9.8107257000000008</v>
      </c>
      <c r="R277" s="65">
        <v>13.354172999999999</v>
      </c>
      <c r="S277" s="66">
        <v>0.82927919999999999</v>
      </c>
      <c r="T277" s="67" t="s">
        <v>24</v>
      </c>
      <c r="U277" s="68">
        <v>151</v>
      </c>
      <c r="V277" s="68">
        <v>550418</v>
      </c>
      <c r="W277" s="69">
        <v>27.433696000000001</v>
      </c>
      <c r="X277" s="69">
        <v>36.887759000000003</v>
      </c>
      <c r="Y277" s="70">
        <v>1.1341859000000001</v>
      </c>
      <c r="Z277" s="71" t="s">
        <v>24</v>
      </c>
      <c r="AA277" s="71" t="s">
        <v>24</v>
      </c>
      <c r="AB277" s="64">
        <v>22</v>
      </c>
      <c r="AC277" s="64">
        <v>550418</v>
      </c>
      <c r="AD277" s="65">
        <v>3.9969622999999999</v>
      </c>
      <c r="AE277" s="65">
        <v>5.0507002999999999</v>
      </c>
      <c r="AF277" s="66">
        <v>0.83012770000000002</v>
      </c>
      <c r="AG277" s="67"/>
      <c r="AH277" s="68">
        <v>49</v>
      </c>
      <c r="AI277" s="68">
        <v>275864</v>
      </c>
      <c r="AJ277" s="69">
        <v>17.762376</v>
      </c>
      <c r="AK277" s="69">
        <v>30.440431</v>
      </c>
      <c r="AL277" s="70">
        <v>1.034716</v>
      </c>
    </row>
    <row r="278" spans="1:38" ht="15" customHeight="1">
      <c r="A278" s="63" t="s">
        <v>579</v>
      </c>
      <c r="B278" s="63" t="s">
        <v>580</v>
      </c>
      <c r="C278" s="64">
        <v>1107</v>
      </c>
      <c r="D278" s="64">
        <v>813952</v>
      </c>
      <c r="E278" s="65">
        <v>136.00310999999999</v>
      </c>
      <c r="F278" s="65">
        <v>148.20089999999999</v>
      </c>
      <c r="G278" s="66">
        <v>0.86304210000000003</v>
      </c>
      <c r="H278" s="67" t="s">
        <v>24</v>
      </c>
      <c r="I278" s="68">
        <v>95</v>
      </c>
      <c r="J278" s="68">
        <v>408483</v>
      </c>
      <c r="K278" s="69">
        <v>23.256782000000001</v>
      </c>
      <c r="L278" s="69">
        <v>22.381257000000002</v>
      </c>
      <c r="M278" s="70">
        <v>1.0475513000000001</v>
      </c>
      <c r="N278" s="71" t="s">
        <v>24</v>
      </c>
      <c r="O278" s="64">
        <v>83</v>
      </c>
      <c r="P278" s="64">
        <v>813952</v>
      </c>
      <c r="Q278" s="65">
        <v>10.197162000000001</v>
      </c>
      <c r="R278" s="65">
        <v>11.204318000000001</v>
      </c>
      <c r="S278" s="66">
        <v>0.6957757</v>
      </c>
      <c r="T278" s="67" t="s">
        <v>24</v>
      </c>
      <c r="U278" s="68">
        <v>227</v>
      </c>
      <c r="V278" s="68">
        <v>813952</v>
      </c>
      <c r="W278" s="69">
        <v>27.888622000000002</v>
      </c>
      <c r="X278" s="69">
        <v>31.201309999999999</v>
      </c>
      <c r="Y278" s="70">
        <v>0.959345</v>
      </c>
      <c r="Z278" s="71" t="s">
        <v>24</v>
      </c>
      <c r="AA278" s="71" t="s">
        <v>24</v>
      </c>
      <c r="AB278" s="64">
        <v>49</v>
      </c>
      <c r="AC278" s="64">
        <v>813952</v>
      </c>
      <c r="AD278" s="65">
        <v>6.0200110000000002</v>
      </c>
      <c r="AE278" s="65">
        <v>6.6368163999999998</v>
      </c>
      <c r="AF278" s="66">
        <v>1.0908199999999999</v>
      </c>
      <c r="AG278" s="67"/>
      <c r="AH278" s="68">
        <v>61</v>
      </c>
      <c r="AI278" s="68">
        <v>405469</v>
      </c>
      <c r="AJ278" s="69">
        <v>15.044307</v>
      </c>
      <c r="AK278" s="69">
        <v>21.624468</v>
      </c>
      <c r="AL278" s="70">
        <v>0.73504809999999998</v>
      </c>
    </row>
    <row r="279" spans="1:38" ht="15" customHeight="1">
      <c r="A279" s="63" t="s">
        <v>581</v>
      </c>
      <c r="B279" s="63" t="s">
        <v>582</v>
      </c>
      <c r="C279" s="64">
        <v>1759</v>
      </c>
      <c r="D279" s="64">
        <v>960584</v>
      </c>
      <c r="E279" s="65">
        <v>183.11777000000001</v>
      </c>
      <c r="F279" s="65">
        <v>155.16314</v>
      </c>
      <c r="G279" s="66">
        <v>0.90358640000000001</v>
      </c>
      <c r="H279" s="67" t="s">
        <v>24</v>
      </c>
      <c r="I279" s="68">
        <v>123</v>
      </c>
      <c r="J279" s="68">
        <v>485023</v>
      </c>
      <c r="K279" s="69">
        <v>25.359622000000002</v>
      </c>
      <c r="L279" s="69">
        <v>20.972608999999999</v>
      </c>
      <c r="M279" s="70">
        <v>0.98161980000000004</v>
      </c>
      <c r="N279" s="71" t="s">
        <v>24</v>
      </c>
      <c r="O279" s="64">
        <v>140</v>
      </c>
      <c r="P279" s="64">
        <v>960584</v>
      </c>
      <c r="Q279" s="65">
        <v>14.574467</v>
      </c>
      <c r="R279" s="65">
        <v>12.473750000000001</v>
      </c>
      <c r="S279" s="66">
        <v>0.77460589999999996</v>
      </c>
      <c r="T279" s="67" t="s">
        <v>24</v>
      </c>
      <c r="U279" s="68">
        <v>330</v>
      </c>
      <c r="V279" s="68">
        <v>960584</v>
      </c>
      <c r="W279" s="69">
        <v>34.354101</v>
      </c>
      <c r="X279" s="69">
        <v>29.439646</v>
      </c>
      <c r="Y279" s="70">
        <v>0.90517919999999996</v>
      </c>
      <c r="Z279" s="71" t="s">
        <v>24</v>
      </c>
      <c r="AA279" s="71" t="s">
        <v>24</v>
      </c>
      <c r="AB279" s="64">
        <v>59</v>
      </c>
      <c r="AC279" s="64">
        <v>960584</v>
      </c>
      <c r="AD279" s="65">
        <v>6.1420969000000003</v>
      </c>
      <c r="AE279" s="65">
        <v>5.2359441999999996</v>
      </c>
      <c r="AF279" s="66">
        <v>0.86057419999999996</v>
      </c>
      <c r="AG279" s="67"/>
      <c r="AH279" s="68">
        <v>110</v>
      </c>
      <c r="AI279" s="68">
        <v>475561</v>
      </c>
      <c r="AJ279" s="69">
        <v>23.130576000000001</v>
      </c>
      <c r="AK279" s="69">
        <v>22.271675999999999</v>
      </c>
      <c r="AL279" s="70">
        <v>0.75704769999999999</v>
      </c>
    </row>
    <row r="280" spans="1:38" ht="15" customHeight="1">
      <c r="A280" s="63" t="s">
        <v>583</v>
      </c>
      <c r="B280" s="63" t="s">
        <v>584</v>
      </c>
      <c r="C280" s="64">
        <v>995</v>
      </c>
      <c r="D280" s="64">
        <v>807260</v>
      </c>
      <c r="E280" s="65">
        <v>123.25645</v>
      </c>
      <c r="F280" s="65">
        <v>170.56755999999999</v>
      </c>
      <c r="G280" s="66">
        <v>0.99329339999999999</v>
      </c>
      <c r="H280" s="67" t="s">
        <v>24</v>
      </c>
      <c r="I280" s="68">
        <v>53</v>
      </c>
      <c r="J280" s="68">
        <v>405919</v>
      </c>
      <c r="K280" s="69">
        <v>13.056792</v>
      </c>
      <c r="L280" s="69">
        <v>15.303354000000001</v>
      </c>
      <c r="M280" s="70">
        <v>0.7162712</v>
      </c>
      <c r="N280" s="71" t="s">
        <v>24</v>
      </c>
      <c r="O280" s="64">
        <v>71</v>
      </c>
      <c r="P280" s="64">
        <v>807260</v>
      </c>
      <c r="Q280" s="65">
        <v>8.7951837000000008</v>
      </c>
      <c r="R280" s="65">
        <v>12.147296000000001</v>
      </c>
      <c r="S280" s="66">
        <v>0.75433349999999999</v>
      </c>
      <c r="T280" s="67" t="s">
        <v>24</v>
      </c>
      <c r="U280" s="68">
        <v>212</v>
      </c>
      <c r="V280" s="68">
        <v>807260</v>
      </c>
      <c r="W280" s="69">
        <v>26.261675</v>
      </c>
      <c r="X280" s="69">
        <v>36.290432000000003</v>
      </c>
      <c r="Y280" s="70">
        <v>1.11582</v>
      </c>
      <c r="Z280" s="71" t="s">
        <v>24</v>
      </c>
      <c r="AA280" s="71" t="s">
        <v>24</v>
      </c>
      <c r="AB280" s="64">
        <v>46</v>
      </c>
      <c r="AC280" s="64">
        <v>807260</v>
      </c>
      <c r="AD280" s="65">
        <v>5.6982879999999998</v>
      </c>
      <c r="AE280" s="65">
        <v>7.4075810999999998</v>
      </c>
      <c r="AF280" s="66">
        <v>1.2175020999999999</v>
      </c>
      <c r="AG280" s="67"/>
      <c r="AH280" s="68">
        <v>59</v>
      </c>
      <c r="AI280" s="68">
        <v>401341</v>
      </c>
      <c r="AJ280" s="69">
        <v>14.700716</v>
      </c>
      <c r="AK280" s="69">
        <v>27.077106000000001</v>
      </c>
      <c r="AL280" s="70">
        <v>0.92039150000000003</v>
      </c>
    </row>
    <row r="281" spans="1:38" ht="15" customHeight="1">
      <c r="A281" s="63" t="s">
        <v>585</v>
      </c>
      <c r="B281" s="63" t="s">
        <v>586</v>
      </c>
      <c r="C281" s="64">
        <v>533</v>
      </c>
      <c r="D281" s="64">
        <v>329045</v>
      </c>
      <c r="E281" s="65">
        <v>161.98392000000001</v>
      </c>
      <c r="F281" s="65">
        <v>181.00880000000001</v>
      </c>
      <c r="G281" s="66">
        <v>1.0540976</v>
      </c>
      <c r="H281" s="67" t="s">
        <v>24</v>
      </c>
      <c r="I281" s="68">
        <v>47</v>
      </c>
      <c r="J281" s="68">
        <v>164273</v>
      </c>
      <c r="K281" s="69">
        <v>28.610910000000001</v>
      </c>
      <c r="L281" s="69">
        <v>29.292874000000001</v>
      </c>
      <c r="M281" s="70">
        <v>1.3710484999999999</v>
      </c>
      <c r="N281" s="71" t="s">
        <v>24</v>
      </c>
      <c r="O281" s="64">
        <v>57</v>
      </c>
      <c r="P281" s="64">
        <v>329045</v>
      </c>
      <c r="Q281" s="65">
        <v>17.322859000000001</v>
      </c>
      <c r="R281" s="65">
        <v>20.447603999999998</v>
      </c>
      <c r="S281" s="66">
        <v>1.2697734000000001</v>
      </c>
      <c r="T281" s="67" t="s">
        <v>24</v>
      </c>
      <c r="U281" s="68">
        <v>118</v>
      </c>
      <c r="V281" s="68">
        <v>329045</v>
      </c>
      <c r="W281" s="69">
        <v>35.861356000000001</v>
      </c>
      <c r="X281" s="69">
        <v>41.171444000000001</v>
      </c>
      <c r="Y281" s="70">
        <v>1.2658962</v>
      </c>
      <c r="Z281" s="71" t="s">
        <v>24</v>
      </c>
      <c r="AA281" s="71" t="s">
        <v>24</v>
      </c>
      <c r="AB281" s="64" t="s">
        <v>502</v>
      </c>
      <c r="AC281" s="64" t="s">
        <v>502</v>
      </c>
      <c r="AD281" s="65" t="s">
        <v>502</v>
      </c>
      <c r="AE281" s="65" t="s">
        <v>502</v>
      </c>
      <c r="AF281" s="66" t="s">
        <v>502</v>
      </c>
      <c r="AG281" s="67"/>
      <c r="AH281" s="68">
        <v>35</v>
      </c>
      <c r="AI281" s="68">
        <v>164772</v>
      </c>
      <c r="AJ281" s="69">
        <v>21.241472999999999</v>
      </c>
      <c r="AK281" s="69">
        <v>27.633984999999999</v>
      </c>
      <c r="AL281" s="70">
        <v>0.93932059999999995</v>
      </c>
    </row>
    <row r="282" spans="1:38" ht="15" customHeight="1">
      <c r="A282" s="63" t="s">
        <v>587</v>
      </c>
      <c r="B282" s="63" t="s">
        <v>588</v>
      </c>
      <c r="C282" s="64">
        <v>633</v>
      </c>
      <c r="D282" s="64">
        <v>341936</v>
      </c>
      <c r="E282" s="65">
        <v>185.12235999999999</v>
      </c>
      <c r="F282" s="65">
        <v>184.99225000000001</v>
      </c>
      <c r="G282" s="66">
        <v>1.0772949999999999</v>
      </c>
      <c r="H282" s="67" t="s">
        <v>24</v>
      </c>
      <c r="I282" s="68">
        <v>33</v>
      </c>
      <c r="J282" s="68">
        <v>166006</v>
      </c>
      <c r="K282" s="69">
        <v>19.878799999999998</v>
      </c>
      <c r="L282" s="69">
        <v>18.32132</v>
      </c>
      <c r="M282" s="70">
        <v>0.85752660000000003</v>
      </c>
      <c r="N282" s="71" t="s">
        <v>24</v>
      </c>
      <c r="O282" s="64">
        <v>56</v>
      </c>
      <c r="P282" s="64">
        <v>341936</v>
      </c>
      <c r="Q282" s="65">
        <v>16.377334000000001</v>
      </c>
      <c r="R282" s="65">
        <v>16.354942000000001</v>
      </c>
      <c r="S282" s="66">
        <v>1.0156236000000001</v>
      </c>
      <c r="T282" s="67" t="s">
        <v>24</v>
      </c>
      <c r="U282" s="68">
        <v>109</v>
      </c>
      <c r="V282" s="68">
        <v>341936</v>
      </c>
      <c r="W282" s="69">
        <v>31.877310000000001</v>
      </c>
      <c r="X282" s="69">
        <v>32.691977000000001</v>
      </c>
      <c r="Y282" s="70">
        <v>1.0051785</v>
      </c>
      <c r="Z282" s="71" t="s">
        <v>24</v>
      </c>
      <c r="AA282" s="71" t="s">
        <v>24</v>
      </c>
      <c r="AB282" s="64">
        <v>27</v>
      </c>
      <c r="AC282" s="64">
        <v>341936</v>
      </c>
      <c r="AD282" s="65">
        <v>7.8962145000000001</v>
      </c>
      <c r="AE282" s="65">
        <v>7.9260656000000003</v>
      </c>
      <c r="AF282" s="66">
        <v>1.3027196000000001</v>
      </c>
      <c r="AG282" s="67"/>
      <c r="AH282" s="68">
        <v>50</v>
      </c>
      <c r="AI282" s="68">
        <v>175930</v>
      </c>
      <c r="AJ282" s="69">
        <v>28.420394000000002</v>
      </c>
      <c r="AK282" s="69">
        <v>35.302515</v>
      </c>
      <c r="AL282" s="70">
        <v>1.1999854999999999</v>
      </c>
    </row>
    <row r="283" spans="1:38" ht="15" customHeight="1">
      <c r="A283" s="63" t="s">
        <v>589</v>
      </c>
      <c r="B283" s="63" t="s">
        <v>590</v>
      </c>
      <c r="C283" s="64">
        <v>736</v>
      </c>
      <c r="D283" s="64">
        <v>474032</v>
      </c>
      <c r="E283" s="65">
        <v>155.26378</v>
      </c>
      <c r="F283" s="65">
        <v>148.09650999999999</v>
      </c>
      <c r="G283" s="66">
        <v>0.86243420000000004</v>
      </c>
      <c r="H283" s="67" t="s">
        <v>24</v>
      </c>
      <c r="I283" s="68">
        <v>58</v>
      </c>
      <c r="J283" s="68">
        <v>236239</v>
      </c>
      <c r="K283" s="69">
        <v>24.551407999999999</v>
      </c>
      <c r="L283" s="69">
        <v>21.758569999999999</v>
      </c>
      <c r="M283" s="70">
        <v>1.0184065</v>
      </c>
      <c r="N283" s="71" t="s">
        <v>24</v>
      </c>
      <c r="O283" s="64">
        <v>67</v>
      </c>
      <c r="P283" s="64">
        <v>474032</v>
      </c>
      <c r="Q283" s="65">
        <v>14.134067</v>
      </c>
      <c r="R283" s="65">
        <v>13.658182999999999</v>
      </c>
      <c r="S283" s="66">
        <v>0.84815790000000002</v>
      </c>
      <c r="T283" s="67" t="s">
        <v>24</v>
      </c>
      <c r="U283" s="68">
        <v>137</v>
      </c>
      <c r="V283" s="68">
        <v>474032</v>
      </c>
      <c r="W283" s="69">
        <v>28.901001999999998</v>
      </c>
      <c r="X283" s="69">
        <v>27.820405999999998</v>
      </c>
      <c r="Y283" s="70">
        <v>0.8553925</v>
      </c>
      <c r="Z283" s="71" t="s">
        <v>24</v>
      </c>
      <c r="AA283" s="71" t="s">
        <v>24</v>
      </c>
      <c r="AB283" s="64">
        <v>24</v>
      </c>
      <c r="AC283" s="64">
        <v>474032</v>
      </c>
      <c r="AD283" s="65">
        <v>5.0629492999999997</v>
      </c>
      <c r="AE283" s="65">
        <v>4.8118841000000003</v>
      </c>
      <c r="AF283" s="66">
        <v>0.79087609999999997</v>
      </c>
      <c r="AG283" s="67"/>
      <c r="AH283" s="68">
        <v>40</v>
      </c>
      <c r="AI283" s="68">
        <v>237793</v>
      </c>
      <c r="AJ283" s="69">
        <v>16.821352999999998</v>
      </c>
      <c r="AK283" s="69">
        <v>19.2301</v>
      </c>
      <c r="AL283" s="70">
        <v>0.65366000000000002</v>
      </c>
    </row>
    <row r="284" spans="1:38" ht="15" customHeight="1">
      <c r="A284" s="63" t="s">
        <v>591</v>
      </c>
      <c r="B284" s="63" t="s">
        <v>592</v>
      </c>
      <c r="C284" s="64">
        <v>769</v>
      </c>
      <c r="D284" s="64">
        <v>565643</v>
      </c>
      <c r="E284" s="65">
        <v>135.95147</v>
      </c>
      <c r="F284" s="65">
        <v>166.04650000000001</v>
      </c>
      <c r="G284" s="66">
        <v>0.96696519999999997</v>
      </c>
      <c r="H284" s="67" t="s">
        <v>24</v>
      </c>
      <c r="I284" s="68">
        <v>57</v>
      </c>
      <c r="J284" s="68">
        <v>278568</v>
      </c>
      <c r="K284" s="69">
        <v>20.461790000000001</v>
      </c>
      <c r="L284" s="69">
        <v>21.557162000000002</v>
      </c>
      <c r="M284" s="70">
        <v>1.0089797</v>
      </c>
      <c r="N284" s="71" t="s">
        <v>24</v>
      </c>
      <c r="O284" s="64">
        <v>63</v>
      </c>
      <c r="P284" s="64">
        <v>565643</v>
      </c>
      <c r="Q284" s="65">
        <v>11.137767</v>
      </c>
      <c r="R284" s="65">
        <v>13.839453000000001</v>
      </c>
      <c r="S284" s="66">
        <v>0.85941460000000003</v>
      </c>
      <c r="T284" s="67" t="s">
        <v>24</v>
      </c>
      <c r="U284" s="68">
        <v>144</v>
      </c>
      <c r="V284" s="68">
        <v>565643</v>
      </c>
      <c r="W284" s="69">
        <v>25.457753</v>
      </c>
      <c r="X284" s="69">
        <v>31.430396000000002</v>
      </c>
      <c r="Y284" s="70">
        <v>0.96638869999999999</v>
      </c>
      <c r="Z284" s="71" t="s">
        <v>24</v>
      </c>
      <c r="AA284" s="71" t="s">
        <v>24</v>
      </c>
      <c r="AB284" s="64" t="s">
        <v>502</v>
      </c>
      <c r="AC284" s="64" t="s">
        <v>502</v>
      </c>
      <c r="AD284" s="65" t="s">
        <v>502</v>
      </c>
      <c r="AE284" s="65" t="s">
        <v>502</v>
      </c>
      <c r="AF284" s="66" t="s">
        <v>502</v>
      </c>
      <c r="AG284" s="67"/>
      <c r="AH284" s="68">
        <v>53</v>
      </c>
      <c r="AI284" s="68">
        <v>287075</v>
      </c>
      <c r="AJ284" s="69">
        <v>18.462074000000001</v>
      </c>
      <c r="AK284" s="69">
        <v>30.071010999999999</v>
      </c>
      <c r="AL284" s="70">
        <v>1.0221587999999999</v>
      </c>
    </row>
    <row r="285" spans="1:38" ht="15" customHeight="1">
      <c r="A285" s="63" t="s">
        <v>593</v>
      </c>
      <c r="B285" s="63" t="s">
        <v>594</v>
      </c>
      <c r="C285" s="64">
        <v>554</v>
      </c>
      <c r="D285" s="64">
        <v>284492</v>
      </c>
      <c r="E285" s="65">
        <v>194.73307</v>
      </c>
      <c r="F285" s="65">
        <v>183.06895</v>
      </c>
      <c r="G285" s="66">
        <v>1.0660947999999999</v>
      </c>
      <c r="H285" s="67" t="s">
        <v>24</v>
      </c>
      <c r="I285" s="68">
        <v>52</v>
      </c>
      <c r="J285" s="68">
        <v>142808</v>
      </c>
      <c r="K285" s="69">
        <v>36.412526</v>
      </c>
      <c r="L285" s="69">
        <v>32.539031000000001</v>
      </c>
      <c r="M285" s="70">
        <v>1.5229843999999999</v>
      </c>
      <c r="N285" s="71" t="s">
        <v>24</v>
      </c>
      <c r="O285" s="64">
        <v>53</v>
      </c>
      <c r="P285" s="64">
        <v>284492</v>
      </c>
      <c r="Q285" s="65">
        <v>18.629698000000001</v>
      </c>
      <c r="R285" s="65">
        <v>17.535793000000002</v>
      </c>
      <c r="S285" s="66">
        <v>1.0889532</v>
      </c>
      <c r="T285" s="67" t="s">
        <v>24</v>
      </c>
      <c r="U285" s="68">
        <v>101</v>
      </c>
      <c r="V285" s="68">
        <v>284492</v>
      </c>
      <c r="W285" s="69">
        <v>35.501877</v>
      </c>
      <c r="X285" s="69">
        <v>33.879342999999999</v>
      </c>
      <c r="Y285" s="70">
        <v>1.0416863000000001</v>
      </c>
      <c r="Z285" s="71" t="s">
        <v>24</v>
      </c>
      <c r="AA285" s="71" t="s">
        <v>24</v>
      </c>
      <c r="AB285" s="64" t="s">
        <v>502</v>
      </c>
      <c r="AC285" s="64" t="s">
        <v>502</v>
      </c>
      <c r="AD285" s="65" t="s">
        <v>502</v>
      </c>
      <c r="AE285" s="65" t="s">
        <v>502</v>
      </c>
      <c r="AF285" s="66" t="s">
        <v>502</v>
      </c>
      <c r="AG285" s="67"/>
      <c r="AH285" s="68">
        <v>32</v>
      </c>
      <c r="AI285" s="68">
        <v>141684</v>
      </c>
      <c r="AJ285" s="69">
        <v>22.585471999999999</v>
      </c>
      <c r="AK285" s="69">
        <v>25.105951999999998</v>
      </c>
      <c r="AL285" s="70">
        <v>0.85338899999999995</v>
      </c>
    </row>
    <row r="286" spans="1:38" ht="15" customHeight="1">
      <c r="A286" s="63" t="s">
        <v>595</v>
      </c>
      <c r="B286" s="63" t="s">
        <v>596</v>
      </c>
      <c r="C286" s="64">
        <v>131</v>
      </c>
      <c r="D286" s="64">
        <v>93663</v>
      </c>
      <c r="E286" s="65">
        <v>139.86313000000001</v>
      </c>
      <c r="F286" s="65">
        <v>184.89397</v>
      </c>
      <c r="G286" s="66">
        <v>1.0767226999999999</v>
      </c>
      <c r="H286" s="67" t="s">
        <v>24</v>
      </c>
      <c r="I286" s="68" t="s">
        <v>502</v>
      </c>
      <c r="J286" s="68" t="s">
        <v>502</v>
      </c>
      <c r="K286" s="69" t="s">
        <v>502</v>
      </c>
      <c r="L286" s="69" t="s">
        <v>502</v>
      </c>
      <c r="M286" s="70" t="s">
        <v>502</v>
      </c>
      <c r="N286" s="71" t="s">
        <v>24</v>
      </c>
      <c r="O286" s="64" t="s">
        <v>502</v>
      </c>
      <c r="P286" s="64" t="s">
        <v>502</v>
      </c>
      <c r="Q286" s="65" t="s">
        <v>502</v>
      </c>
      <c r="R286" s="65" t="s">
        <v>502</v>
      </c>
      <c r="S286" s="66" t="s">
        <v>502</v>
      </c>
      <c r="T286" s="67" t="s">
        <v>24</v>
      </c>
      <c r="U286" s="68">
        <v>21</v>
      </c>
      <c r="V286" s="68">
        <v>93663</v>
      </c>
      <c r="W286" s="69">
        <v>22.420807</v>
      </c>
      <c r="X286" s="69">
        <v>25.451373</v>
      </c>
      <c r="Y286" s="70">
        <v>0.78255200000000003</v>
      </c>
      <c r="Z286" s="71" t="s">
        <v>24</v>
      </c>
      <c r="AA286" s="71" t="s">
        <v>24</v>
      </c>
      <c r="AB286" s="64" t="s">
        <v>502</v>
      </c>
      <c r="AC286" s="64" t="s">
        <v>502</v>
      </c>
      <c r="AD286" s="65" t="s">
        <v>502</v>
      </c>
      <c r="AE286" s="65" t="s">
        <v>502</v>
      </c>
      <c r="AF286" s="66" t="s">
        <v>502</v>
      </c>
      <c r="AG286" s="67"/>
      <c r="AH286" s="41" t="s">
        <v>502</v>
      </c>
      <c r="AI286" s="41" t="s">
        <v>502</v>
      </c>
      <c r="AJ286" s="41" t="s">
        <v>502</v>
      </c>
      <c r="AK286" s="41" t="s">
        <v>502</v>
      </c>
      <c r="AL286" s="41" t="s">
        <v>502</v>
      </c>
    </row>
    <row r="287" spans="1:38" ht="15" customHeight="1">
      <c r="A287" s="63" t="s">
        <v>597</v>
      </c>
      <c r="B287" s="63" t="s">
        <v>598</v>
      </c>
      <c r="C287" s="64">
        <v>418</v>
      </c>
      <c r="D287" s="64">
        <v>220937</v>
      </c>
      <c r="E287" s="65">
        <v>189.1942</v>
      </c>
      <c r="F287" s="65">
        <v>165.87612999999999</v>
      </c>
      <c r="G287" s="66">
        <v>0.96597299999999997</v>
      </c>
      <c r="H287" s="67" t="s">
        <v>24</v>
      </c>
      <c r="I287" s="68">
        <v>43</v>
      </c>
      <c r="J287" s="68">
        <v>111415</v>
      </c>
      <c r="K287" s="69">
        <v>38.594444000000003</v>
      </c>
      <c r="L287" s="69">
        <v>28.39949</v>
      </c>
      <c r="M287" s="70">
        <v>1.3292337999999999</v>
      </c>
      <c r="N287" s="71" t="s">
        <v>24</v>
      </c>
      <c r="O287" s="64">
        <v>45</v>
      </c>
      <c r="P287" s="64">
        <v>220937</v>
      </c>
      <c r="Q287" s="65">
        <v>20.367796999999999</v>
      </c>
      <c r="R287" s="65">
        <v>17.135904</v>
      </c>
      <c r="S287" s="66">
        <v>1.0641205</v>
      </c>
      <c r="T287" s="67" t="s">
        <v>24</v>
      </c>
      <c r="U287" s="68">
        <v>64</v>
      </c>
      <c r="V287" s="68">
        <v>220937</v>
      </c>
      <c r="W287" s="69">
        <v>28.967534000000001</v>
      </c>
      <c r="X287" s="69">
        <v>25.364681000000001</v>
      </c>
      <c r="Y287" s="70">
        <v>0.77988650000000004</v>
      </c>
      <c r="Z287" s="71" t="s">
        <v>24</v>
      </c>
      <c r="AA287" s="71" t="s">
        <v>24</v>
      </c>
      <c r="AB287" s="64" t="s">
        <v>502</v>
      </c>
      <c r="AC287" s="64" t="s">
        <v>502</v>
      </c>
      <c r="AD287" s="65" t="s">
        <v>502</v>
      </c>
      <c r="AE287" s="65" t="s">
        <v>502</v>
      </c>
      <c r="AF287" s="66" t="s">
        <v>502</v>
      </c>
      <c r="AG287" s="67"/>
      <c r="AH287" s="68">
        <v>25</v>
      </c>
      <c r="AI287" s="68">
        <v>109522</v>
      </c>
      <c r="AJ287" s="69">
        <v>22.826464000000001</v>
      </c>
      <c r="AK287" s="69">
        <v>26.84064</v>
      </c>
      <c r="AL287" s="70">
        <v>0.91235370000000005</v>
      </c>
    </row>
    <row r="288" spans="1:38" ht="15" customHeight="1">
      <c r="A288" s="63" t="s">
        <v>599</v>
      </c>
      <c r="B288" s="63" t="s">
        <v>600</v>
      </c>
      <c r="C288" s="64">
        <v>658</v>
      </c>
      <c r="D288" s="64">
        <v>466055</v>
      </c>
      <c r="E288" s="65">
        <v>141.18504999999999</v>
      </c>
      <c r="F288" s="65">
        <v>167.22224</v>
      </c>
      <c r="G288" s="66">
        <v>0.97381209999999996</v>
      </c>
      <c r="H288" s="67" t="s">
        <v>24</v>
      </c>
      <c r="I288" s="68">
        <v>39</v>
      </c>
      <c r="J288" s="68">
        <v>232542</v>
      </c>
      <c r="K288" s="69">
        <v>16.771163999999999</v>
      </c>
      <c r="L288" s="69">
        <v>17.473134999999999</v>
      </c>
      <c r="M288" s="70">
        <v>0.81782739999999998</v>
      </c>
      <c r="N288" s="71" t="s">
        <v>24</v>
      </c>
      <c r="O288" s="64">
        <v>48</v>
      </c>
      <c r="P288" s="64">
        <v>466055</v>
      </c>
      <c r="Q288" s="65">
        <v>10.299213999999999</v>
      </c>
      <c r="R288" s="65">
        <v>12.204013</v>
      </c>
      <c r="S288" s="66">
        <v>0.75785559999999996</v>
      </c>
      <c r="T288" s="67" t="s">
        <v>24</v>
      </c>
      <c r="U288" s="68">
        <v>135</v>
      </c>
      <c r="V288" s="68">
        <v>466055</v>
      </c>
      <c r="W288" s="69">
        <v>28.966538</v>
      </c>
      <c r="X288" s="69">
        <v>33.778261000000001</v>
      </c>
      <c r="Y288" s="70">
        <v>1.0385784</v>
      </c>
      <c r="Z288" s="71" t="s">
        <v>24</v>
      </c>
      <c r="AA288" s="71" t="s">
        <v>24</v>
      </c>
      <c r="AB288" s="64" t="s">
        <v>502</v>
      </c>
      <c r="AC288" s="64" t="s">
        <v>502</v>
      </c>
      <c r="AD288" s="65" t="s">
        <v>502</v>
      </c>
      <c r="AE288" s="65" t="s">
        <v>502</v>
      </c>
      <c r="AF288" s="66" t="s">
        <v>502</v>
      </c>
      <c r="AG288" s="67"/>
      <c r="AH288" s="68">
        <v>49</v>
      </c>
      <c r="AI288" s="68">
        <v>233513</v>
      </c>
      <c r="AJ288" s="69">
        <v>20.983841999999999</v>
      </c>
      <c r="AK288" s="69">
        <v>30.351808999999999</v>
      </c>
      <c r="AL288" s="70">
        <v>1.0317035999999999</v>
      </c>
    </row>
    <row r="289" spans="1:38" ht="15" customHeight="1">
      <c r="A289" s="63" t="s">
        <v>601</v>
      </c>
      <c r="B289" s="63" t="s">
        <v>602</v>
      </c>
      <c r="C289" s="64">
        <v>406</v>
      </c>
      <c r="D289" s="64">
        <v>182030</v>
      </c>
      <c r="E289" s="65">
        <v>223.04015999999999</v>
      </c>
      <c r="F289" s="65">
        <v>172.09349</v>
      </c>
      <c r="G289" s="66">
        <v>1.0021796000000001</v>
      </c>
      <c r="H289" s="67" t="s">
        <v>24</v>
      </c>
      <c r="I289" s="68">
        <v>31</v>
      </c>
      <c r="J289" s="68">
        <v>92029</v>
      </c>
      <c r="K289" s="69">
        <v>33.685034000000002</v>
      </c>
      <c r="L289" s="69">
        <v>26.061226000000001</v>
      </c>
      <c r="M289" s="70">
        <v>1.2197917</v>
      </c>
      <c r="N289" s="71" t="s">
        <v>24</v>
      </c>
      <c r="O289" s="64">
        <v>25</v>
      </c>
      <c r="P289" s="64">
        <v>182030</v>
      </c>
      <c r="Q289" s="65">
        <v>13.734</v>
      </c>
      <c r="R289" s="65">
        <v>10.241110000000001</v>
      </c>
      <c r="S289" s="66">
        <v>0.63596149999999996</v>
      </c>
      <c r="T289" s="67" t="s">
        <v>24</v>
      </c>
      <c r="U289" s="68">
        <v>81</v>
      </c>
      <c r="V289" s="68">
        <v>182030</v>
      </c>
      <c r="W289" s="69">
        <v>44.498159999999999</v>
      </c>
      <c r="X289" s="69">
        <v>34.412292999999998</v>
      </c>
      <c r="Y289" s="70">
        <v>1.0580729</v>
      </c>
      <c r="Z289" s="71" t="s">
        <v>24</v>
      </c>
      <c r="AA289" s="71" t="s">
        <v>24</v>
      </c>
      <c r="AB289" s="64" t="s">
        <v>502</v>
      </c>
      <c r="AC289" s="64" t="s">
        <v>502</v>
      </c>
      <c r="AD289" s="65" t="s">
        <v>502</v>
      </c>
      <c r="AE289" s="65" t="s">
        <v>502</v>
      </c>
      <c r="AF289" s="66" t="s">
        <v>502</v>
      </c>
      <c r="AG289" s="67"/>
      <c r="AH289" s="41" t="s">
        <v>502</v>
      </c>
      <c r="AI289" s="41" t="s">
        <v>502</v>
      </c>
      <c r="AJ289" s="41" t="s">
        <v>502</v>
      </c>
      <c r="AK289" s="41" t="s">
        <v>502</v>
      </c>
      <c r="AL289" s="41" t="s">
        <v>502</v>
      </c>
    </row>
    <row r="290" spans="1:38" ht="15" customHeight="1">
      <c r="A290" s="63" t="s">
        <v>603</v>
      </c>
      <c r="B290" s="63" t="s">
        <v>604</v>
      </c>
      <c r="C290" s="64">
        <v>247</v>
      </c>
      <c r="D290" s="64">
        <v>154815</v>
      </c>
      <c r="E290" s="65">
        <v>159.54526000000001</v>
      </c>
      <c r="F290" s="65">
        <v>207.14680000000001</v>
      </c>
      <c r="G290" s="66">
        <v>1.2063111</v>
      </c>
      <c r="H290" s="67" t="s">
        <v>24</v>
      </c>
      <c r="I290" s="68" t="s">
        <v>502</v>
      </c>
      <c r="J290" s="68" t="s">
        <v>502</v>
      </c>
      <c r="K290" s="69" t="s">
        <v>502</v>
      </c>
      <c r="L290" s="69" t="s">
        <v>502</v>
      </c>
      <c r="M290" s="70" t="s">
        <v>502</v>
      </c>
      <c r="N290" s="71" t="s">
        <v>24</v>
      </c>
      <c r="O290" s="64">
        <v>20</v>
      </c>
      <c r="P290" s="64">
        <v>154815</v>
      </c>
      <c r="Q290" s="65">
        <v>12.918645</v>
      </c>
      <c r="R290" s="65">
        <v>15.394666000000001</v>
      </c>
      <c r="S290" s="66">
        <v>0.95599160000000005</v>
      </c>
      <c r="T290" s="67" t="s">
        <v>24</v>
      </c>
      <c r="U290" s="68">
        <v>68</v>
      </c>
      <c r="V290" s="68">
        <v>154815</v>
      </c>
      <c r="W290" s="69">
        <v>43.923392</v>
      </c>
      <c r="X290" s="69">
        <v>58.582723999999999</v>
      </c>
      <c r="Y290" s="70">
        <v>1.8012398999999999</v>
      </c>
      <c r="Z290" s="71" t="s">
        <v>24</v>
      </c>
      <c r="AA290" s="71" t="s">
        <v>24</v>
      </c>
      <c r="AB290" s="64" t="s">
        <v>502</v>
      </c>
      <c r="AC290" s="64" t="s">
        <v>502</v>
      </c>
      <c r="AD290" s="65" t="s">
        <v>502</v>
      </c>
      <c r="AE290" s="65" t="s">
        <v>502</v>
      </c>
      <c r="AF290" s="66" t="s">
        <v>502</v>
      </c>
      <c r="AG290" s="67"/>
      <c r="AH290" s="41" t="s">
        <v>502</v>
      </c>
      <c r="AI290" s="41" t="s">
        <v>502</v>
      </c>
      <c r="AJ290" s="41" t="s">
        <v>502</v>
      </c>
      <c r="AK290" s="41" t="s">
        <v>502</v>
      </c>
      <c r="AL290" s="41" t="s">
        <v>502</v>
      </c>
    </row>
    <row r="291" spans="1:38" ht="15" customHeight="1">
      <c r="A291" s="63" t="s">
        <v>605</v>
      </c>
      <c r="B291" s="63" t="s">
        <v>606</v>
      </c>
      <c r="C291" s="64">
        <v>967</v>
      </c>
      <c r="D291" s="64">
        <v>527858</v>
      </c>
      <c r="E291" s="65">
        <v>183.19320999999999</v>
      </c>
      <c r="F291" s="65">
        <v>137.43961999999999</v>
      </c>
      <c r="G291" s="66">
        <v>0.80037420000000004</v>
      </c>
      <c r="H291" s="67" t="s">
        <v>24</v>
      </c>
      <c r="I291" s="68">
        <v>69</v>
      </c>
      <c r="J291" s="68">
        <v>271439</v>
      </c>
      <c r="K291" s="69">
        <v>25.420076000000002</v>
      </c>
      <c r="L291" s="69">
        <v>18.721181000000001</v>
      </c>
      <c r="M291" s="70">
        <v>0.87624199999999997</v>
      </c>
      <c r="N291" s="71" t="s">
        <v>24</v>
      </c>
      <c r="O291" s="64">
        <v>76</v>
      </c>
      <c r="P291" s="64">
        <v>527858</v>
      </c>
      <c r="Q291" s="65">
        <v>14.397812</v>
      </c>
      <c r="R291" s="65">
        <v>10.671737</v>
      </c>
      <c r="S291" s="66">
        <v>0.66270289999999998</v>
      </c>
      <c r="T291" s="67" t="s">
        <v>24</v>
      </c>
      <c r="U291" s="68">
        <v>172</v>
      </c>
      <c r="V291" s="68">
        <v>527858</v>
      </c>
      <c r="W291" s="69">
        <v>32.584521000000002</v>
      </c>
      <c r="X291" s="69">
        <v>24.651610999999999</v>
      </c>
      <c r="Y291" s="70">
        <v>0.75796180000000002</v>
      </c>
      <c r="Z291" s="71" t="s">
        <v>24</v>
      </c>
      <c r="AA291" s="71" t="s">
        <v>24</v>
      </c>
      <c r="AB291" s="64">
        <v>45</v>
      </c>
      <c r="AC291" s="64">
        <v>527858</v>
      </c>
      <c r="AD291" s="65">
        <v>8.5250199999999996</v>
      </c>
      <c r="AE291" s="65">
        <v>6.5274574000000003</v>
      </c>
      <c r="AF291" s="66">
        <v>1.0728458999999999</v>
      </c>
      <c r="AG291" s="67"/>
      <c r="AH291" s="68">
        <v>75</v>
      </c>
      <c r="AI291" s="68">
        <v>256419</v>
      </c>
      <c r="AJ291" s="69">
        <v>29.249002999999998</v>
      </c>
      <c r="AK291" s="69">
        <v>24.764386999999999</v>
      </c>
      <c r="AL291" s="70">
        <v>0.84177869999999999</v>
      </c>
    </row>
    <row r="292" spans="1:38" ht="15" customHeight="1">
      <c r="A292" s="63" t="s">
        <v>607</v>
      </c>
      <c r="B292" s="63" t="s">
        <v>608</v>
      </c>
      <c r="C292" s="64">
        <v>1001</v>
      </c>
      <c r="D292" s="64">
        <v>551067</v>
      </c>
      <c r="E292" s="65">
        <v>181.64760000000001</v>
      </c>
      <c r="F292" s="65">
        <v>198.59434999999999</v>
      </c>
      <c r="G292" s="66">
        <v>1.1565063</v>
      </c>
      <c r="H292" s="67" t="s">
        <v>24</v>
      </c>
      <c r="I292" s="68">
        <v>62</v>
      </c>
      <c r="J292" s="68">
        <v>274983</v>
      </c>
      <c r="K292" s="69">
        <v>22.546848000000001</v>
      </c>
      <c r="L292" s="69">
        <v>23.032226000000001</v>
      </c>
      <c r="M292" s="70">
        <v>1.0780198000000001</v>
      </c>
      <c r="N292" s="71" t="s">
        <v>24</v>
      </c>
      <c r="O292" s="64">
        <v>82</v>
      </c>
      <c r="P292" s="64">
        <v>551067</v>
      </c>
      <c r="Q292" s="65">
        <v>14.880223000000001</v>
      </c>
      <c r="R292" s="65">
        <v>16.209502000000001</v>
      </c>
      <c r="S292" s="66">
        <v>1.0065919999999999</v>
      </c>
      <c r="T292" s="67" t="s">
        <v>24</v>
      </c>
      <c r="U292" s="68">
        <v>220</v>
      </c>
      <c r="V292" s="68">
        <v>551067</v>
      </c>
      <c r="W292" s="69">
        <v>39.922550000000001</v>
      </c>
      <c r="X292" s="69">
        <v>44.048647000000003</v>
      </c>
      <c r="Y292" s="70">
        <v>1.3543613999999999</v>
      </c>
      <c r="Z292" s="71" t="s">
        <v>24</v>
      </c>
      <c r="AA292" s="71" t="s">
        <v>24</v>
      </c>
      <c r="AB292" s="64">
        <v>34</v>
      </c>
      <c r="AC292" s="64">
        <v>551067</v>
      </c>
      <c r="AD292" s="65">
        <v>6.1698487000000002</v>
      </c>
      <c r="AE292" s="65">
        <v>6.8221081999999997</v>
      </c>
      <c r="AF292" s="66">
        <v>1.1212743999999999</v>
      </c>
      <c r="AG292" s="67"/>
      <c r="AH292" s="68">
        <v>69</v>
      </c>
      <c r="AI292" s="68">
        <v>276084</v>
      </c>
      <c r="AJ292" s="69">
        <v>24.992394000000001</v>
      </c>
      <c r="AK292" s="69">
        <v>31.873411999999998</v>
      </c>
      <c r="AL292" s="70">
        <v>1.0834250999999999</v>
      </c>
    </row>
    <row r="293" spans="1:38" ht="15" customHeight="1">
      <c r="A293" s="63" t="s">
        <v>609</v>
      </c>
      <c r="B293" s="63" t="s">
        <v>610</v>
      </c>
      <c r="C293" s="64">
        <v>164</v>
      </c>
      <c r="D293" s="64">
        <v>80776</v>
      </c>
      <c r="E293" s="65">
        <v>203.03059999999999</v>
      </c>
      <c r="F293" s="65">
        <v>191.83369999999999</v>
      </c>
      <c r="G293" s="66">
        <v>1.1171359000000001</v>
      </c>
      <c r="H293" s="67" t="s">
        <v>24</v>
      </c>
      <c r="I293" s="68" t="s">
        <v>502</v>
      </c>
      <c r="J293" s="68" t="s">
        <v>502</v>
      </c>
      <c r="K293" s="69" t="s">
        <v>502</v>
      </c>
      <c r="L293" s="69" t="s">
        <v>502</v>
      </c>
      <c r="M293" s="70" t="s">
        <v>502</v>
      </c>
      <c r="N293" s="71" t="s">
        <v>24</v>
      </c>
      <c r="O293" s="64" t="s">
        <v>502</v>
      </c>
      <c r="P293" s="64" t="s">
        <v>502</v>
      </c>
      <c r="Q293" s="65" t="s">
        <v>502</v>
      </c>
      <c r="R293" s="65" t="s">
        <v>502</v>
      </c>
      <c r="S293" s="66" t="s">
        <v>502</v>
      </c>
      <c r="T293" s="67" t="s">
        <v>24</v>
      </c>
      <c r="U293" s="68">
        <v>27</v>
      </c>
      <c r="V293" s="68">
        <v>80776</v>
      </c>
      <c r="W293" s="69">
        <v>33.42577</v>
      </c>
      <c r="X293" s="69">
        <v>31.281264</v>
      </c>
      <c r="Y293" s="70">
        <v>0.96180330000000003</v>
      </c>
      <c r="Z293" s="71" t="s">
        <v>24</v>
      </c>
      <c r="AA293" s="71" t="s">
        <v>24</v>
      </c>
      <c r="AB293" s="64" t="s">
        <v>502</v>
      </c>
      <c r="AC293" s="64" t="s">
        <v>502</v>
      </c>
      <c r="AD293" s="65" t="s">
        <v>502</v>
      </c>
      <c r="AE293" s="65" t="s">
        <v>502</v>
      </c>
      <c r="AF293" s="66" t="s">
        <v>502</v>
      </c>
      <c r="AG293" s="67"/>
      <c r="AH293" s="41" t="s">
        <v>502</v>
      </c>
      <c r="AI293" s="41" t="s">
        <v>502</v>
      </c>
      <c r="AJ293" s="41" t="s">
        <v>502</v>
      </c>
      <c r="AK293" s="41" t="s">
        <v>502</v>
      </c>
      <c r="AL293" s="41" t="s">
        <v>502</v>
      </c>
    </row>
    <row r="294" spans="1:38" ht="15" customHeight="1">
      <c r="A294" s="63" t="s">
        <v>611</v>
      </c>
      <c r="B294" s="63" t="s">
        <v>612</v>
      </c>
      <c r="C294" s="64">
        <v>95</v>
      </c>
      <c r="D294" s="64">
        <v>48297</v>
      </c>
      <c r="E294" s="65">
        <v>196.69959</v>
      </c>
      <c r="F294" s="65">
        <v>199.19721999999999</v>
      </c>
      <c r="G294" s="66">
        <v>1.1600170999999999</v>
      </c>
      <c r="H294" s="67" t="s">
        <v>24</v>
      </c>
      <c r="I294" s="68" t="s">
        <v>502</v>
      </c>
      <c r="J294" s="68" t="s">
        <v>502</v>
      </c>
      <c r="K294" s="69" t="s">
        <v>502</v>
      </c>
      <c r="L294" s="69" t="s">
        <v>502</v>
      </c>
      <c r="M294" s="70" t="s">
        <v>502</v>
      </c>
      <c r="N294" s="71" t="s">
        <v>24</v>
      </c>
      <c r="O294" s="64" t="s">
        <v>502</v>
      </c>
      <c r="P294" s="64" t="s">
        <v>502</v>
      </c>
      <c r="Q294" s="65" t="s">
        <v>502</v>
      </c>
      <c r="R294" s="65" t="s">
        <v>502</v>
      </c>
      <c r="S294" s="66" t="s">
        <v>502</v>
      </c>
      <c r="T294" s="67" t="s">
        <v>24</v>
      </c>
      <c r="U294" s="68">
        <v>26</v>
      </c>
      <c r="V294" s="68">
        <v>48297</v>
      </c>
      <c r="W294" s="69">
        <v>53.833570999999999</v>
      </c>
      <c r="X294" s="69">
        <v>55.546582000000001</v>
      </c>
      <c r="Y294" s="70">
        <v>1.7078878</v>
      </c>
      <c r="Z294" s="71" t="s">
        <v>24</v>
      </c>
      <c r="AA294" s="71" t="s">
        <v>24</v>
      </c>
      <c r="AB294" s="64" t="s">
        <v>502</v>
      </c>
      <c r="AC294" s="64" t="s">
        <v>502</v>
      </c>
      <c r="AD294" s="65" t="s">
        <v>502</v>
      </c>
      <c r="AE294" s="65" t="s">
        <v>502</v>
      </c>
      <c r="AF294" s="66" t="s">
        <v>502</v>
      </c>
      <c r="AG294" s="67"/>
      <c r="AH294" s="41" t="s">
        <v>502</v>
      </c>
      <c r="AI294" s="41" t="s">
        <v>502</v>
      </c>
      <c r="AJ294" s="41" t="s">
        <v>502</v>
      </c>
      <c r="AK294" s="41" t="s">
        <v>502</v>
      </c>
      <c r="AL294" s="41" t="s">
        <v>502</v>
      </c>
    </row>
    <row r="295" spans="1:38" ht="15" customHeight="1">
      <c r="A295" s="63" t="s">
        <v>613</v>
      </c>
      <c r="B295" s="63" t="s">
        <v>614</v>
      </c>
      <c r="C295" s="64">
        <v>240</v>
      </c>
      <c r="D295" s="64">
        <v>217403</v>
      </c>
      <c r="E295" s="65">
        <v>110.39406</v>
      </c>
      <c r="F295" s="65">
        <v>206.20612</v>
      </c>
      <c r="G295" s="66">
        <v>1.2008331999999999</v>
      </c>
      <c r="H295" s="67" t="s">
        <v>24</v>
      </c>
      <c r="I295" s="68" t="s">
        <v>502</v>
      </c>
      <c r="J295" s="68" t="s">
        <v>502</v>
      </c>
      <c r="K295" s="69" t="s">
        <v>502</v>
      </c>
      <c r="L295" s="69" t="s">
        <v>502</v>
      </c>
      <c r="M295" s="70" t="s">
        <v>502</v>
      </c>
      <c r="N295" s="71" t="s">
        <v>24</v>
      </c>
      <c r="O295" s="64" t="s">
        <v>502</v>
      </c>
      <c r="P295" s="64" t="s">
        <v>502</v>
      </c>
      <c r="Q295" s="65" t="s">
        <v>502</v>
      </c>
      <c r="R295" s="65" t="s">
        <v>502</v>
      </c>
      <c r="S295" s="66" t="s">
        <v>502</v>
      </c>
      <c r="T295" s="67" t="s">
        <v>24</v>
      </c>
      <c r="U295" s="68">
        <v>68</v>
      </c>
      <c r="V295" s="68">
        <v>217403</v>
      </c>
      <c r="W295" s="69">
        <v>31.278317000000001</v>
      </c>
      <c r="X295" s="69">
        <v>55.984554000000003</v>
      </c>
      <c r="Y295" s="70">
        <v>1.7213541000000001</v>
      </c>
      <c r="Z295" s="71" t="s">
        <v>24</v>
      </c>
      <c r="AA295" s="71" t="s">
        <v>24</v>
      </c>
      <c r="AB295" s="64" t="s">
        <v>502</v>
      </c>
      <c r="AC295" s="64" t="s">
        <v>502</v>
      </c>
      <c r="AD295" s="65" t="s">
        <v>502</v>
      </c>
      <c r="AE295" s="65" t="s">
        <v>502</v>
      </c>
      <c r="AF295" s="66" t="s">
        <v>502</v>
      </c>
      <c r="AG295" s="67"/>
      <c r="AH295" s="41" t="s">
        <v>502</v>
      </c>
      <c r="AI295" s="41" t="s">
        <v>502</v>
      </c>
      <c r="AJ295" s="41" t="s">
        <v>502</v>
      </c>
      <c r="AK295" s="41" t="s">
        <v>502</v>
      </c>
      <c r="AL295" s="41" t="s">
        <v>502</v>
      </c>
    </row>
    <row r="296" spans="1:38" ht="15" customHeight="1">
      <c r="A296" s="63" t="s">
        <v>615</v>
      </c>
      <c r="B296" s="63" t="s">
        <v>616</v>
      </c>
      <c r="C296" s="64">
        <v>183</v>
      </c>
      <c r="D296" s="64">
        <v>186429</v>
      </c>
      <c r="E296" s="65">
        <v>98.160694000000007</v>
      </c>
      <c r="F296" s="65">
        <v>177.85608999999999</v>
      </c>
      <c r="G296" s="66">
        <v>1.0357379</v>
      </c>
      <c r="H296" s="67" t="s">
        <v>24</v>
      </c>
      <c r="I296" s="68" t="s">
        <v>502</v>
      </c>
      <c r="J296" s="68" t="s">
        <v>502</v>
      </c>
      <c r="K296" s="69" t="s">
        <v>502</v>
      </c>
      <c r="L296" s="69" t="s">
        <v>502</v>
      </c>
      <c r="M296" s="70" t="s">
        <v>502</v>
      </c>
      <c r="N296" s="71" t="s">
        <v>24</v>
      </c>
      <c r="O296" s="64" t="s">
        <v>502</v>
      </c>
      <c r="P296" s="64" t="s">
        <v>502</v>
      </c>
      <c r="Q296" s="65" t="s">
        <v>502</v>
      </c>
      <c r="R296" s="65" t="s">
        <v>502</v>
      </c>
      <c r="S296" s="66" t="s">
        <v>502</v>
      </c>
      <c r="T296" s="67" t="s">
        <v>24</v>
      </c>
      <c r="U296" s="68">
        <v>29</v>
      </c>
      <c r="V296" s="68">
        <v>186429</v>
      </c>
      <c r="W296" s="69">
        <v>15.55552</v>
      </c>
      <c r="X296" s="69">
        <v>30.436063999999998</v>
      </c>
      <c r="Y296" s="70">
        <v>0.93581599999999998</v>
      </c>
      <c r="Z296" s="71" t="s">
        <v>24</v>
      </c>
      <c r="AA296" s="71" t="s">
        <v>24</v>
      </c>
      <c r="AB296" s="64" t="s">
        <v>502</v>
      </c>
      <c r="AC296" s="64" t="s">
        <v>502</v>
      </c>
      <c r="AD296" s="65" t="s">
        <v>502</v>
      </c>
      <c r="AE296" s="65" t="s">
        <v>502</v>
      </c>
      <c r="AF296" s="66" t="s">
        <v>502</v>
      </c>
      <c r="AG296" s="67"/>
      <c r="AH296" s="41" t="s">
        <v>502</v>
      </c>
      <c r="AI296" s="41" t="s">
        <v>502</v>
      </c>
      <c r="AJ296" s="41" t="s">
        <v>502</v>
      </c>
      <c r="AK296" s="41" t="s">
        <v>502</v>
      </c>
      <c r="AL296" s="41" t="s">
        <v>502</v>
      </c>
    </row>
    <row r="297" spans="1:38" ht="15" customHeight="1">
      <c r="A297" s="63" t="s">
        <v>617</v>
      </c>
      <c r="B297" s="63" t="s">
        <v>618</v>
      </c>
      <c r="C297" s="64">
        <v>542</v>
      </c>
      <c r="D297" s="64">
        <v>278069</v>
      </c>
      <c r="E297" s="65">
        <v>194.91565</v>
      </c>
      <c r="F297" s="65">
        <v>192.92408</v>
      </c>
      <c r="G297" s="66">
        <v>1.1234857</v>
      </c>
      <c r="H297" s="67" t="s">
        <v>24</v>
      </c>
      <c r="I297" s="68">
        <v>43</v>
      </c>
      <c r="J297" s="68">
        <v>135332</v>
      </c>
      <c r="K297" s="69">
        <v>31.773712</v>
      </c>
      <c r="L297" s="69">
        <v>29.885601999999999</v>
      </c>
      <c r="M297" s="70">
        <v>1.3987909999999999</v>
      </c>
      <c r="N297" s="71" t="s">
        <v>24</v>
      </c>
      <c r="O297" s="64">
        <v>39</v>
      </c>
      <c r="P297" s="64">
        <v>278069</v>
      </c>
      <c r="Q297" s="65">
        <v>14.025296000000001</v>
      </c>
      <c r="R297" s="65">
        <v>14.032484</v>
      </c>
      <c r="S297" s="66">
        <v>0.8714016</v>
      </c>
      <c r="T297" s="67" t="s">
        <v>24</v>
      </c>
      <c r="U297" s="68">
        <v>119</v>
      </c>
      <c r="V297" s="68">
        <v>278069</v>
      </c>
      <c r="W297" s="69">
        <v>42.795133999999997</v>
      </c>
      <c r="X297" s="69">
        <v>41.795417</v>
      </c>
      <c r="Y297" s="70">
        <v>1.2850815</v>
      </c>
      <c r="Z297" s="71" t="s">
        <v>24</v>
      </c>
      <c r="AA297" s="71" t="s">
        <v>24</v>
      </c>
      <c r="AB297" s="64" t="s">
        <v>502</v>
      </c>
      <c r="AC297" s="64" t="s">
        <v>502</v>
      </c>
      <c r="AD297" s="65" t="s">
        <v>502</v>
      </c>
      <c r="AE297" s="65" t="s">
        <v>502</v>
      </c>
      <c r="AF297" s="66" t="s">
        <v>502</v>
      </c>
      <c r="AG297" s="67"/>
      <c r="AH297" s="68">
        <v>39</v>
      </c>
      <c r="AI297" s="68">
        <v>142737</v>
      </c>
      <c r="AJ297" s="69">
        <v>27.322979</v>
      </c>
      <c r="AK297" s="69">
        <v>32.615113999999998</v>
      </c>
      <c r="AL297" s="70">
        <v>1.1086366999999999</v>
      </c>
    </row>
    <row r="298" spans="1:38" ht="15" customHeight="1">
      <c r="A298" s="63" t="s">
        <v>619</v>
      </c>
      <c r="B298" s="63" t="s">
        <v>620</v>
      </c>
      <c r="C298" s="64">
        <v>110</v>
      </c>
      <c r="D298" s="64">
        <v>307721</v>
      </c>
      <c r="E298" s="65">
        <v>35.746667000000002</v>
      </c>
      <c r="F298" s="65">
        <v>126.06428</v>
      </c>
      <c r="G298" s="66">
        <v>0.73413030000000001</v>
      </c>
      <c r="H298" s="67" t="s">
        <v>24</v>
      </c>
      <c r="I298" s="68" t="s">
        <v>502</v>
      </c>
      <c r="J298" s="68" t="s">
        <v>502</v>
      </c>
      <c r="K298" s="69" t="s">
        <v>502</v>
      </c>
      <c r="L298" s="69" t="s">
        <v>502</v>
      </c>
      <c r="M298" s="70" t="s">
        <v>502</v>
      </c>
      <c r="N298" s="71" t="s">
        <v>24</v>
      </c>
      <c r="O298" s="64" t="s">
        <v>502</v>
      </c>
      <c r="P298" s="64" t="s">
        <v>502</v>
      </c>
      <c r="Q298" s="65" t="s">
        <v>502</v>
      </c>
      <c r="R298" s="65" t="s">
        <v>502</v>
      </c>
      <c r="S298" s="66" t="s">
        <v>502</v>
      </c>
      <c r="T298" s="67" t="s">
        <v>24</v>
      </c>
      <c r="U298" s="68">
        <v>23</v>
      </c>
      <c r="V298" s="68">
        <v>307721</v>
      </c>
      <c r="W298" s="69">
        <v>7.4743029999999999</v>
      </c>
      <c r="X298" s="69">
        <v>41.071910000000003</v>
      </c>
      <c r="Y298" s="70">
        <v>1.2628358</v>
      </c>
      <c r="Z298" s="71" t="s">
        <v>24</v>
      </c>
      <c r="AA298" s="71" t="s">
        <v>24</v>
      </c>
      <c r="AB298" s="64" t="s">
        <v>502</v>
      </c>
      <c r="AC298" s="64" t="s">
        <v>502</v>
      </c>
      <c r="AD298" s="65" t="s">
        <v>502</v>
      </c>
      <c r="AE298" s="65" t="s">
        <v>502</v>
      </c>
      <c r="AF298" s="66" t="s">
        <v>502</v>
      </c>
      <c r="AG298" s="67"/>
      <c r="AH298" s="41" t="s">
        <v>502</v>
      </c>
      <c r="AI298" s="41" t="s">
        <v>502</v>
      </c>
      <c r="AJ298" s="41" t="s">
        <v>502</v>
      </c>
      <c r="AK298" s="41" t="s">
        <v>502</v>
      </c>
      <c r="AL298" s="41" t="s">
        <v>502</v>
      </c>
    </row>
    <row r="299" spans="1:38" ht="15" customHeight="1">
      <c r="A299" s="63" t="s">
        <v>621</v>
      </c>
      <c r="B299" s="63" t="s">
        <v>622</v>
      </c>
      <c r="C299" s="64">
        <v>618</v>
      </c>
      <c r="D299" s="64">
        <v>287690</v>
      </c>
      <c r="E299" s="65">
        <v>214.81456</v>
      </c>
      <c r="F299" s="65">
        <v>168.58770000000001</v>
      </c>
      <c r="G299" s="66">
        <v>0.98176379999999996</v>
      </c>
      <c r="H299" s="67" t="s">
        <v>24</v>
      </c>
      <c r="I299" s="68">
        <v>33</v>
      </c>
      <c r="J299" s="68">
        <v>145054</v>
      </c>
      <c r="K299" s="69">
        <v>22.750147999999999</v>
      </c>
      <c r="L299" s="69">
        <v>17.702809999999999</v>
      </c>
      <c r="M299" s="70">
        <v>0.82857729999999996</v>
      </c>
      <c r="N299" s="71" t="s">
        <v>24</v>
      </c>
      <c r="O299" s="64">
        <v>43</v>
      </c>
      <c r="P299" s="64">
        <v>287690</v>
      </c>
      <c r="Q299" s="65">
        <v>14.946643999999999</v>
      </c>
      <c r="R299" s="65">
        <v>11.690835</v>
      </c>
      <c r="S299" s="66">
        <v>0.72598779999999996</v>
      </c>
      <c r="T299" s="67" t="s">
        <v>24</v>
      </c>
      <c r="U299" s="68">
        <v>105</v>
      </c>
      <c r="V299" s="68">
        <v>287690</v>
      </c>
      <c r="W299" s="69">
        <v>36.497619</v>
      </c>
      <c r="X299" s="69">
        <v>28.498269000000001</v>
      </c>
      <c r="Y299" s="70">
        <v>0.87623479999999998</v>
      </c>
      <c r="Z299" s="71" t="s">
        <v>24</v>
      </c>
      <c r="AA299" s="71" t="s">
        <v>24</v>
      </c>
      <c r="AB299" s="64">
        <v>26</v>
      </c>
      <c r="AC299" s="64">
        <v>287690</v>
      </c>
      <c r="AD299" s="65">
        <v>9.0375055999999994</v>
      </c>
      <c r="AE299" s="65">
        <v>7.3621331000000003</v>
      </c>
      <c r="AF299" s="66">
        <v>1.2100322999999999</v>
      </c>
      <c r="AG299" s="67"/>
      <c r="AH299" s="68">
        <v>67</v>
      </c>
      <c r="AI299" s="68">
        <v>142636</v>
      </c>
      <c r="AJ299" s="69">
        <v>46.972714000000003</v>
      </c>
      <c r="AK299" s="69">
        <v>40.990330999999998</v>
      </c>
      <c r="AL299" s="70">
        <v>1.3933229</v>
      </c>
    </row>
    <row r="300" spans="1:38" ht="15" customHeight="1">
      <c r="A300" s="63" t="s">
        <v>623</v>
      </c>
      <c r="B300" s="63" t="s">
        <v>624</v>
      </c>
      <c r="C300" s="64">
        <v>620</v>
      </c>
      <c r="D300" s="64">
        <v>275173</v>
      </c>
      <c r="E300" s="65">
        <v>225.31280000000001</v>
      </c>
      <c r="F300" s="65">
        <v>182.90339</v>
      </c>
      <c r="G300" s="66">
        <v>1.0651306</v>
      </c>
      <c r="H300" s="67" t="s">
        <v>24</v>
      </c>
      <c r="I300" s="68">
        <v>33</v>
      </c>
      <c r="J300" s="68">
        <v>134002</v>
      </c>
      <c r="K300" s="69">
        <v>24.626498000000002</v>
      </c>
      <c r="L300" s="69">
        <v>19.121455000000001</v>
      </c>
      <c r="M300" s="70">
        <v>0.89497669999999996</v>
      </c>
      <c r="N300" s="71" t="s">
        <v>24</v>
      </c>
      <c r="O300" s="64">
        <v>49</v>
      </c>
      <c r="P300" s="64">
        <v>275173</v>
      </c>
      <c r="Q300" s="65">
        <v>17.806979999999999</v>
      </c>
      <c r="R300" s="65">
        <v>14.234883999999999</v>
      </c>
      <c r="S300" s="66">
        <v>0.88397040000000005</v>
      </c>
      <c r="T300" s="67" t="s">
        <v>24</v>
      </c>
      <c r="U300" s="68">
        <v>137</v>
      </c>
      <c r="V300" s="68">
        <v>275173</v>
      </c>
      <c r="W300" s="69">
        <v>49.786861000000002</v>
      </c>
      <c r="X300" s="69">
        <v>39.286788000000001</v>
      </c>
      <c r="Y300" s="70">
        <v>1.2079487</v>
      </c>
      <c r="Z300" s="71" t="s">
        <v>24</v>
      </c>
      <c r="AA300" s="71" t="s">
        <v>24</v>
      </c>
      <c r="AB300" s="64">
        <v>22</v>
      </c>
      <c r="AC300" s="64">
        <v>275173</v>
      </c>
      <c r="AD300" s="65">
        <v>7.9949703999999997</v>
      </c>
      <c r="AE300" s="65">
        <v>6.9033078999999997</v>
      </c>
      <c r="AF300" s="66">
        <v>1.1346202999999999</v>
      </c>
      <c r="AG300" s="67"/>
      <c r="AH300" s="68">
        <v>39</v>
      </c>
      <c r="AI300" s="68">
        <v>141171</v>
      </c>
      <c r="AJ300" s="69">
        <v>27.626071</v>
      </c>
      <c r="AK300" s="69">
        <v>26.755825000000002</v>
      </c>
      <c r="AL300" s="70">
        <v>0.90947069999999997</v>
      </c>
    </row>
    <row r="301" spans="1:38" ht="15" customHeight="1">
      <c r="A301" s="63" t="s">
        <v>625</v>
      </c>
      <c r="B301" s="63" t="s">
        <v>626</v>
      </c>
      <c r="C301" s="64">
        <v>200</v>
      </c>
      <c r="D301" s="64">
        <v>106608</v>
      </c>
      <c r="E301" s="65">
        <v>187.60318000000001</v>
      </c>
      <c r="F301" s="65">
        <v>160.94560000000001</v>
      </c>
      <c r="G301" s="66">
        <v>0.93726030000000005</v>
      </c>
      <c r="H301" s="67" t="s">
        <v>24</v>
      </c>
      <c r="I301" s="68" t="s">
        <v>502</v>
      </c>
      <c r="J301" s="68" t="s">
        <v>502</v>
      </c>
      <c r="K301" s="69" t="s">
        <v>502</v>
      </c>
      <c r="L301" s="69" t="s">
        <v>502</v>
      </c>
      <c r="M301" s="70" t="s">
        <v>502</v>
      </c>
      <c r="N301" s="71" t="s">
        <v>24</v>
      </c>
      <c r="O301" s="64">
        <v>24</v>
      </c>
      <c r="P301" s="64">
        <v>106608</v>
      </c>
      <c r="Q301" s="65">
        <v>22.512381999999999</v>
      </c>
      <c r="R301" s="65">
        <v>19.833027000000001</v>
      </c>
      <c r="S301" s="66">
        <v>1.2316088999999999</v>
      </c>
      <c r="T301" s="67" t="s">
        <v>24</v>
      </c>
      <c r="U301" s="68">
        <v>35</v>
      </c>
      <c r="V301" s="68">
        <v>106608</v>
      </c>
      <c r="W301" s="69">
        <v>32.830556999999999</v>
      </c>
      <c r="X301" s="69">
        <v>27.478428000000001</v>
      </c>
      <c r="Y301" s="70">
        <v>0.84487780000000001</v>
      </c>
      <c r="Z301" s="71" t="s">
        <v>24</v>
      </c>
      <c r="AA301" s="71" t="s">
        <v>24</v>
      </c>
      <c r="AB301" s="64" t="s">
        <v>502</v>
      </c>
      <c r="AC301" s="64" t="s">
        <v>502</v>
      </c>
      <c r="AD301" s="65" t="s">
        <v>502</v>
      </c>
      <c r="AE301" s="65" t="s">
        <v>502</v>
      </c>
      <c r="AF301" s="66" t="s">
        <v>502</v>
      </c>
      <c r="AG301" s="67"/>
      <c r="AH301" s="41" t="s">
        <v>502</v>
      </c>
      <c r="AI301" s="41" t="s">
        <v>502</v>
      </c>
      <c r="AJ301" s="41" t="s">
        <v>502</v>
      </c>
      <c r="AK301" s="41" t="s">
        <v>502</v>
      </c>
      <c r="AL301" s="41" t="s">
        <v>502</v>
      </c>
    </row>
    <row r="302" spans="1:38" ht="15" customHeight="1">
      <c r="A302" s="63" t="s">
        <v>627</v>
      </c>
      <c r="B302" s="63" t="s">
        <v>628</v>
      </c>
      <c r="C302" s="64">
        <v>129</v>
      </c>
      <c r="D302" s="64">
        <v>80905</v>
      </c>
      <c r="E302" s="65">
        <v>159.44626</v>
      </c>
      <c r="F302" s="65">
        <v>196.11884000000001</v>
      </c>
      <c r="G302" s="66">
        <v>1.1420901999999999</v>
      </c>
      <c r="H302" s="67" t="s">
        <v>24</v>
      </c>
      <c r="I302" s="68" t="s">
        <v>502</v>
      </c>
      <c r="J302" s="68" t="s">
        <v>502</v>
      </c>
      <c r="K302" s="69" t="s">
        <v>502</v>
      </c>
      <c r="L302" s="69" t="s">
        <v>502</v>
      </c>
      <c r="M302" s="70" t="s">
        <v>502</v>
      </c>
      <c r="N302" s="71" t="s">
        <v>24</v>
      </c>
      <c r="O302" s="64" t="s">
        <v>502</v>
      </c>
      <c r="P302" s="64" t="s">
        <v>502</v>
      </c>
      <c r="Q302" s="65" t="s">
        <v>502</v>
      </c>
      <c r="R302" s="65" t="s">
        <v>502</v>
      </c>
      <c r="S302" s="66" t="s">
        <v>502</v>
      </c>
      <c r="T302" s="67" t="s">
        <v>24</v>
      </c>
      <c r="U302" s="68">
        <v>28</v>
      </c>
      <c r="V302" s="68">
        <v>80905</v>
      </c>
      <c r="W302" s="69">
        <v>34.608491000000001</v>
      </c>
      <c r="X302" s="69">
        <v>41.748638999999997</v>
      </c>
      <c r="Y302" s="70">
        <v>1.2836432</v>
      </c>
      <c r="Z302" s="71" t="s">
        <v>24</v>
      </c>
      <c r="AA302" s="71" t="s">
        <v>24</v>
      </c>
      <c r="AB302" s="64" t="s">
        <v>502</v>
      </c>
      <c r="AC302" s="64" t="s">
        <v>502</v>
      </c>
      <c r="AD302" s="65" t="s">
        <v>502</v>
      </c>
      <c r="AE302" s="65" t="s">
        <v>502</v>
      </c>
      <c r="AF302" s="66" t="s">
        <v>502</v>
      </c>
      <c r="AG302" s="67"/>
      <c r="AH302" s="41" t="s">
        <v>502</v>
      </c>
      <c r="AI302" s="41" t="s">
        <v>502</v>
      </c>
      <c r="AJ302" s="41" t="s">
        <v>502</v>
      </c>
      <c r="AK302" s="41" t="s">
        <v>502</v>
      </c>
      <c r="AL302" s="41" t="s">
        <v>502</v>
      </c>
    </row>
    <row r="303" spans="1:38" ht="15" customHeight="1">
      <c r="A303" s="63" t="s">
        <v>629</v>
      </c>
      <c r="B303" s="63" t="s">
        <v>630</v>
      </c>
      <c r="C303" s="64">
        <v>601</v>
      </c>
      <c r="D303" s="64">
        <v>252465</v>
      </c>
      <c r="E303" s="65">
        <v>238.05279999999999</v>
      </c>
      <c r="F303" s="65">
        <v>177.47074000000001</v>
      </c>
      <c r="G303" s="66">
        <v>1.0334938</v>
      </c>
      <c r="H303" s="67" t="s">
        <v>24</v>
      </c>
      <c r="I303" s="68">
        <v>46</v>
      </c>
      <c r="J303" s="68">
        <v>127607</v>
      </c>
      <c r="K303" s="69">
        <v>36.048178999999998</v>
      </c>
      <c r="L303" s="69">
        <v>26.206121</v>
      </c>
      <c r="M303" s="70">
        <v>1.2265735</v>
      </c>
      <c r="N303" s="71" t="s">
        <v>24</v>
      </c>
      <c r="O303" s="64">
        <v>52</v>
      </c>
      <c r="P303" s="64">
        <v>252465</v>
      </c>
      <c r="Q303" s="65">
        <v>20.596914000000002</v>
      </c>
      <c r="R303" s="65">
        <v>15.756121</v>
      </c>
      <c r="S303" s="66">
        <v>0.97843760000000002</v>
      </c>
      <c r="T303" s="67" t="s">
        <v>24</v>
      </c>
      <c r="U303" s="68">
        <v>109</v>
      </c>
      <c r="V303" s="68">
        <v>252465</v>
      </c>
      <c r="W303" s="69">
        <v>43.174301</v>
      </c>
      <c r="X303" s="69">
        <v>31.659519</v>
      </c>
      <c r="Y303" s="70">
        <v>0.97343349999999995</v>
      </c>
      <c r="Z303" s="71" t="s">
        <v>24</v>
      </c>
      <c r="AA303" s="71" t="s">
        <v>24</v>
      </c>
      <c r="AB303" s="64">
        <v>25</v>
      </c>
      <c r="AC303" s="64">
        <v>252465</v>
      </c>
      <c r="AD303" s="65">
        <v>9.9023626999999994</v>
      </c>
      <c r="AE303" s="65">
        <v>7.5789795</v>
      </c>
      <c r="AF303" s="66">
        <v>1.2456729</v>
      </c>
      <c r="AG303" s="67"/>
      <c r="AH303" s="68">
        <v>44</v>
      </c>
      <c r="AI303" s="68">
        <v>124858</v>
      </c>
      <c r="AJ303" s="69">
        <v>35.240032999999997</v>
      </c>
      <c r="AK303" s="69">
        <v>30.465001999999998</v>
      </c>
      <c r="AL303" s="70">
        <v>1.0355512</v>
      </c>
    </row>
    <row r="304" spans="1:38" ht="15" customHeight="1">
      <c r="A304" s="63" t="s">
        <v>631</v>
      </c>
      <c r="B304" s="63" t="s">
        <v>632</v>
      </c>
      <c r="C304" s="64">
        <v>689</v>
      </c>
      <c r="D304" s="64">
        <v>260026</v>
      </c>
      <c r="E304" s="65">
        <v>264.9735</v>
      </c>
      <c r="F304" s="65">
        <v>205.4539</v>
      </c>
      <c r="G304" s="66">
        <v>1.1964527</v>
      </c>
      <c r="H304" s="67" t="s">
        <v>24</v>
      </c>
      <c r="I304" s="68">
        <v>36</v>
      </c>
      <c r="J304" s="68">
        <v>132507</v>
      </c>
      <c r="K304" s="69">
        <v>27.168375999999999</v>
      </c>
      <c r="L304" s="69">
        <v>21.725169999999999</v>
      </c>
      <c r="M304" s="70">
        <v>1.0168432000000001</v>
      </c>
      <c r="N304" s="71" t="s">
        <v>24</v>
      </c>
      <c r="O304" s="64">
        <v>73</v>
      </c>
      <c r="P304" s="64">
        <v>260026</v>
      </c>
      <c r="Q304" s="65">
        <v>28.074116</v>
      </c>
      <c r="R304" s="65">
        <v>21.667103000000001</v>
      </c>
      <c r="S304" s="66">
        <v>1.3455029000000001</v>
      </c>
      <c r="T304" s="67" t="s">
        <v>24</v>
      </c>
      <c r="U304" s="68">
        <v>145</v>
      </c>
      <c r="V304" s="68">
        <v>260026</v>
      </c>
      <c r="W304" s="69">
        <v>55.763654000000002</v>
      </c>
      <c r="X304" s="69">
        <v>43.261676999999999</v>
      </c>
      <c r="Y304" s="70">
        <v>1.3301645</v>
      </c>
      <c r="Z304" s="71" t="s">
        <v>24</v>
      </c>
      <c r="AA304" s="71" t="s">
        <v>24</v>
      </c>
      <c r="AB304" s="64" t="s">
        <v>502</v>
      </c>
      <c r="AC304" s="64" t="s">
        <v>502</v>
      </c>
      <c r="AD304" s="65" t="s">
        <v>502</v>
      </c>
      <c r="AE304" s="65" t="s">
        <v>502</v>
      </c>
      <c r="AF304" s="66" t="s">
        <v>502</v>
      </c>
      <c r="AG304" s="67"/>
      <c r="AH304" s="68">
        <v>39</v>
      </c>
      <c r="AI304" s="68">
        <v>127519</v>
      </c>
      <c r="AJ304" s="69">
        <v>30.583677999999999</v>
      </c>
      <c r="AK304" s="69">
        <v>27.044332000000001</v>
      </c>
      <c r="AL304" s="70">
        <v>0.91927749999999997</v>
      </c>
    </row>
    <row r="305" spans="1:38" ht="15" customHeight="1">
      <c r="A305" s="63" t="s">
        <v>633</v>
      </c>
      <c r="B305" s="63" t="s">
        <v>634</v>
      </c>
      <c r="C305" s="64">
        <v>311</v>
      </c>
      <c r="D305" s="64">
        <v>157705</v>
      </c>
      <c r="E305" s="65">
        <v>197.20364000000001</v>
      </c>
      <c r="F305" s="65">
        <v>165.63862</v>
      </c>
      <c r="G305" s="66">
        <v>0.9645899</v>
      </c>
      <c r="H305" s="67" t="s">
        <v>24</v>
      </c>
      <c r="I305" s="68">
        <v>21</v>
      </c>
      <c r="J305" s="68">
        <v>80730</v>
      </c>
      <c r="K305" s="69">
        <v>26.012635</v>
      </c>
      <c r="L305" s="69">
        <v>19.355371000000002</v>
      </c>
      <c r="M305" s="70">
        <v>0.90592519999999999</v>
      </c>
      <c r="N305" s="71" t="s">
        <v>24</v>
      </c>
      <c r="O305" s="64">
        <v>42</v>
      </c>
      <c r="P305" s="64">
        <v>157705</v>
      </c>
      <c r="Q305" s="65">
        <v>26.632003000000001</v>
      </c>
      <c r="R305" s="65">
        <v>23.004912999999998</v>
      </c>
      <c r="S305" s="66">
        <v>1.4285794000000001</v>
      </c>
      <c r="T305" s="67" t="s">
        <v>24</v>
      </c>
      <c r="U305" s="68">
        <v>38</v>
      </c>
      <c r="V305" s="68">
        <v>157705</v>
      </c>
      <c r="W305" s="69">
        <v>24.095621999999999</v>
      </c>
      <c r="X305" s="69">
        <v>20.582234</v>
      </c>
      <c r="Y305" s="70">
        <v>0.63284079999999998</v>
      </c>
      <c r="Z305" s="71" t="s">
        <v>24</v>
      </c>
      <c r="AA305" s="71" t="s">
        <v>24</v>
      </c>
      <c r="AB305" s="64" t="s">
        <v>502</v>
      </c>
      <c r="AC305" s="64" t="s">
        <v>502</v>
      </c>
      <c r="AD305" s="65" t="s">
        <v>502</v>
      </c>
      <c r="AE305" s="65" t="s">
        <v>502</v>
      </c>
      <c r="AF305" s="66" t="s">
        <v>502</v>
      </c>
      <c r="AG305" s="67"/>
      <c r="AH305" s="68">
        <v>23</v>
      </c>
      <c r="AI305" s="68">
        <v>76975</v>
      </c>
      <c r="AJ305" s="69">
        <v>29.879830999999999</v>
      </c>
      <c r="AK305" s="69">
        <v>29.809373000000001</v>
      </c>
      <c r="AL305" s="70">
        <v>1.0132653</v>
      </c>
    </row>
    <row r="306" spans="1:38" ht="15" customHeight="1">
      <c r="A306" s="63" t="s">
        <v>635</v>
      </c>
      <c r="B306" s="63" t="s">
        <v>636</v>
      </c>
      <c r="C306" s="64">
        <v>528</v>
      </c>
      <c r="D306" s="64">
        <v>251991</v>
      </c>
      <c r="E306" s="65">
        <v>209.53129000000001</v>
      </c>
      <c r="F306" s="65">
        <v>170.64205000000001</v>
      </c>
      <c r="G306" s="66">
        <v>0.99372720000000003</v>
      </c>
      <c r="H306" s="67" t="s">
        <v>24</v>
      </c>
      <c r="I306" s="68">
        <v>39</v>
      </c>
      <c r="J306" s="68">
        <v>126939</v>
      </c>
      <c r="K306" s="69">
        <v>30.723417999999999</v>
      </c>
      <c r="L306" s="69">
        <v>25.789916999999999</v>
      </c>
      <c r="M306" s="70">
        <v>1.2070931</v>
      </c>
      <c r="N306" s="71" t="s">
        <v>24</v>
      </c>
      <c r="O306" s="64">
        <v>62</v>
      </c>
      <c r="P306" s="64">
        <v>251991</v>
      </c>
      <c r="Q306" s="65">
        <v>24.604053</v>
      </c>
      <c r="R306" s="65">
        <v>19.776523000000001</v>
      </c>
      <c r="S306" s="66">
        <v>1.2281</v>
      </c>
      <c r="T306" s="67" t="s">
        <v>24</v>
      </c>
      <c r="U306" s="68">
        <v>75</v>
      </c>
      <c r="V306" s="68">
        <v>251991</v>
      </c>
      <c r="W306" s="69">
        <v>29.762968000000001</v>
      </c>
      <c r="X306" s="69">
        <v>25.498566</v>
      </c>
      <c r="Y306" s="70">
        <v>0.78400300000000001</v>
      </c>
      <c r="Z306" s="71" t="s">
        <v>24</v>
      </c>
      <c r="AA306" s="71" t="s">
        <v>24</v>
      </c>
      <c r="AB306" s="64" t="s">
        <v>502</v>
      </c>
      <c r="AC306" s="64" t="s">
        <v>502</v>
      </c>
      <c r="AD306" s="65" t="s">
        <v>502</v>
      </c>
      <c r="AE306" s="65" t="s">
        <v>502</v>
      </c>
      <c r="AF306" s="66" t="s">
        <v>502</v>
      </c>
      <c r="AG306" s="67"/>
      <c r="AH306" s="68">
        <v>39</v>
      </c>
      <c r="AI306" s="68">
        <v>125052</v>
      </c>
      <c r="AJ306" s="69">
        <v>31.187025999999999</v>
      </c>
      <c r="AK306" s="69">
        <v>29.403711000000001</v>
      </c>
      <c r="AL306" s="70">
        <v>0.99947629999999998</v>
      </c>
    </row>
    <row r="307" spans="1:38" ht="15" customHeight="1">
      <c r="A307" s="63" t="s">
        <v>637</v>
      </c>
      <c r="B307" s="63" t="s">
        <v>638</v>
      </c>
      <c r="C307" s="64">
        <v>178</v>
      </c>
      <c r="D307" s="64">
        <v>74852</v>
      </c>
      <c r="E307" s="65">
        <v>237.80260000000001</v>
      </c>
      <c r="F307" s="65">
        <v>207.30325999999999</v>
      </c>
      <c r="G307" s="66">
        <v>1.2072223</v>
      </c>
      <c r="H307" s="67" t="s">
        <v>24</v>
      </c>
      <c r="I307" s="68" t="s">
        <v>502</v>
      </c>
      <c r="J307" s="68" t="s">
        <v>502</v>
      </c>
      <c r="K307" s="69" t="s">
        <v>502</v>
      </c>
      <c r="L307" s="69" t="s">
        <v>502</v>
      </c>
      <c r="M307" s="70" t="s">
        <v>502</v>
      </c>
      <c r="N307" s="71" t="s">
        <v>24</v>
      </c>
      <c r="O307" s="64">
        <v>23</v>
      </c>
      <c r="P307" s="64">
        <v>74852</v>
      </c>
      <c r="Q307" s="65">
        <v>30.727302000000002</v>
      </c>
      <c r="R307" s="65">
        <v>27.643632</v>
      </c>
      <c r="S307" s="66">
        <v>1.7166387000000001</v>
      </c>
      <c r="T307" s="67" t="s">
        <v>24</v>
      </c>
      <c r="U307" s="68">
        <v>33</v>
      </c>
      <c r="V307" s="68">
        <v>74852</v>
      </c>
      <c r="W307" s="69">
        <v>44.086998000000001</v>
      </c>
      <c r="X307" s="69">
        <v>36.921419</v>
      </c>
      <c r="Y307" s="70">
        <v>1.1352209</v>
      </c>
      <c r="Z307" s="71" t="s">
        <v>24</v>
      </c>
      <c r="AA307" s="71" t="s">
        <v>24</v>
      </c>
      <c r="AB307" s="64" t="s">
        <v>502</v>
      </c>
      <c r="AC307" s="64" t="s">
        <v>502</v>
      </c>
      <c r="AD307" s="65" t="s">
        <v>502</v>
      </c>
      <c r="AE307" s="65" t="s">
        <v>502</v>
      </c>
      <c r="AF307" s="66" t="s">
        <v>502</v>
      </c>
      <c r="AG307" s="67"/>
      <c r="AH307" s="41" t="s">
        <v>502</v>
      </c>
      <c r="AI307" s="41" t="s">
        <v>502</v>
      </c>
      <c r="AJ307" s="41" t="s">
        <v>502</v>
      </c>
      <c r="AK307" s="41" t="s">
        <v>502</v>
      </c>
      <c r="AL307" s="41" t="s">
        <v>502</v>
      </c>
    </row>
    <row r="308" spans="1:38" ht="15" customHeight="1">
      <c r="A308" s="63" t="s">
        <v>639</v>
      </c>
      <c r="B308" s="63" t="s">
        <v>640</v>
      </c>
      <c r="C308" s="64">
        <v>938</v>
      </c>
      <c r="D308" s="64">
        <v>412380</v>
      </c>
      <c r="E308" s="65">
        <v>227.46010999999999</v>
      </c>
      <c r="F308" s="65">
        <v>177.89108999999999</v>
      </c>
      <c r="G308" s="66">
        <v>1.0359417</v>
      </c>
      <c r="H308" s="67" t="s">
        <v>24</v>
      </c>
      <c r="I308" s="68">
        <v>62</v>
      </c>
      <c r="J308" s="68">
        <v>210186</v>
      </c>
      <c r="K308" s="69">
        <v>29.497682999999999</v>
      </c>
      <c r="L308" s="69">
        <v>23.087644999999998</v>
      </c>
      <c r="M308" s="70">
        <v>1.0806137</v>
      </c>
      <c r="N308" s="71" t="s">
        <v>24</v>
      </c>
      <c r="O308" s="64">
        <v>82</v>
      </c>
      <c r="P308" s="64">
        <v>412380</v>
      </c>
      <c r="Q308" s="65">
        <v>19.884571999999999</v>
      </c>
      <c r="R308" s="65">
        <v>15.249185000000001</v>
      </c>
      <c r="S308" s="66">
        <v>0.94695739999999995</v>
      </c>
      <c r="T308" s="67" t="s">
        <v>24</v>
      </c>
      <c r="U308" s="68">
        <v>177</v>
      </c>
      <c r="V308" s="68">
        <v>412380</v>
      </c>
      <c r="W308" s="69">
        <v>42.921576999999999</v>
      </c>
      <c r="X308" s="69">
        <v>33.571672</v>
      </c>
      <c r="Y308" s="70">
        <v>1.0322264000000001</v>
      </c>
      <c r="Z308" s="71" t="s">
        <v>24</v>
      </c>
      <c r="AA308" s="71" t="s">
        <v>24</v>
      </c>
      <c r="AB308" s="64">
        <v>24</v>
      </c>
      <c r="AC308" s="64">
        <v>412380</v>
      </c>
      <c r="AD308" s="65">
        <v>5.8198749000000003</v>
      </c>
      <c r="AE308" s="65">
        <v>4.4737837000000003</v>
      </c>
      <c r="AF308" s="66">
        <v>0.73530629999999997</v>
      </c>
      <c r="AG308" s="67"/>
      <c r="AH308" s="68">
        <v>68</v>
      </c>
      <c r="AI308" s="68">
        <v>202194</v>
      </c>
      <c r="AJ308" s="69">
        <v>33.631067000000002</v>
      </c>
      <c r="AK308" s="69">
        <v>29.476296000000001</v>
      </c>
      <c r="AL308" s="70">
        <v>1.0019435000000001</v>
      </c>
    </row>
    <row r="309" spans="1:38" ht="15" customHeight="1">
      <c r="A309" s="63" t="s">
        <v>641</v>
      </c>
      <c r="B309" s="63" t="s">
        <v>642</v>
      </c>
      <c r="C309" s="64">
        <v>273</v>
      </c>
      <c r="D309" s="64">
        <v>114102</v>
      </c>
      <c r="E309" s="65">
        <v>239.25961000000001</v>
      </c>
      <c r="F309" s="65">
        <v>181.41721000000001</v>
      </c>
      <c r="G309" s="66">
        <v>1.0564758999999999</v>
      </c>
      <c r="H309" s="67" t="s">
        <v>24</v>
      </c>
      <c r="I309" s="68">
        <v>24</v>
      </c>
      <c r="J309" s="68">
        <v>56973</v>
      </c>
      <c r="K309" s="69">
        <v>42.125216999999999</v>
      </c>
      <c r="L309" s="69">
        <v>28.457606999999999</v>
      </c>
      <c r="M309" s="70">
        <v>1.3319539</v>
      </c>
      <c r="N309" s="71" t="s">
        <v>24</v>
      </c>
      <c r="O309" s="64">
        <v>34</v>
      </c>
      <c r="P309" s="64">
        <v>114102</v>
      </c>
      <c r="Q309" s="65">
        <v>29.797899999999998</v>
      </c>
      <c r="R309" s="65">
        <v>23.788575000000002</v>
      </c>
      <c r="S309" s="66">
        <v>1.4772438999999999</v>
      </c>
      <c r="T309" s="67" t="s">
        <v>24</v>
      </c>
      <c r="U309" s="68">
        <v>54</v>
      </c>
      <c r="V309" s="68">
        <v>114102</v>
      </c>
      <c r="W309" s="69">
        <v>47.326076999999998</v>
      </c>
      <c r="X309" s="69">
        <v>33.903002000000001</v>
      </c>
      <c r="Y309" s="70">
        <v>1.0424138000000001</v>
      </c>
      <c r="Z309" s="71" t="s">
        <v>24</v>
      </c>
      <c r="AA309" s="71" t="s">
        <v>24</v>
      </c>
      <c r="AB309" s="64" t="s">
        <v>502</v>
      </c>
      <c r="AC309" s="64" t="s">
        <v>502</v>
      </c>
      <c r="AD309" s="65" t="s">
        <v>502</v>
      </c>
      <c r="AE309" s="65" t="s">
        <v>502</v>
      </c>
      <c r="AF309" s="66" t="s">
        <v>502</v>
      </c>
      <c r="AG309" s="67"/>
      <c r="AH309" s="41" t="s">
        <v>502</v>
      </c>
      <c r="AI309" s="41" t="s">
        <v>502</v>
      </c>
      <c r="AJ309" s="41" t="s">
        <v>502</v>
      </c>
      <c r="AK309" s="41" t="s">
        <v>502</v>
      </c>
      <c r="AL309" s="41" t="s">
        <v>502</v>
      </c>
    </row>
    <row r="310" spans="1:38" ht="15" customHeight="1">
      <c r="A310" s="63" t="s">
        <v>643</v>
      </c>
      <c r="B310" s="63" t="s">
        <v>644</v>
      </c>
      <c r="C310" s="64">
        <v>513</v>
      </c>
      <c r="D310" s="64">
        <v>189592</v>
      </c>
      <c r="E310" s="65">
        <v>270.58103999999997</v>
      </c>
      <c r="F310" s="65">
        <v>203.13937999999999</v>
      </c>
      <c r="G310" s="66">
        <v>1.1829741</v>
      </c>
      <c r="H310" s="67" t="s">
        <v>24</v>
      </c>
      <c r="I310" s="68">
        <v>29</v>
      </c>
      <c r="J310" s="68">
        <v>92716</v>
      </c>
      <c r="K310" s="69">
        <v>31.278312</v>
      </c>
      <c r="L310" s="69">
        <v>22.455065999999999</v>
      </c>
      <c r="M310" s="70">
        <v>1.0510059</v>
      </c>
      <c r="N310" s="71" t="s">
        <v>24</v>
      </c>
      <c r="O310" s="64">
        <v>50</v>
      </c>
      <c r="P310" s="64">
        <v>189592</v>
      </c>
      <c r="Q310" s="65">
        <v>26.372420999999999</v>
      </c>
      <c r="R310" s="65">
        <v>20.856625999999999</v>
      </c>
      <c r="S310" s="66">
        <v>1.2951732</v>
      </c>
      <c r="T310" s="67" t="s">
        <v>24</v>
      </c>
      <c r="U310" s="68">
        <v>115</v>
      </c>
      <c r="V310" s="68">
        <v>189592</v>
      </c>
      <c r="W310" s="69">
        <v>60.656568</v>
      </c>
      <c r="X310" s="69">
        <v>44.436731999999999</v>
      </c>
      <c r="Y310" s="70">
        <v>1.3662938</v>
      </c>
      <c r="Z310" s="71" t="s">
        <v>24</v>
      </c>
      <c r="AA310" s="71" t="s">
        <v>24</v>
      </c>
      <c r="AB310" s="64" t="s">
        <v>502</v>
      </c>
      <c r="AC310" s="64" t="s">
        <v>502</v>
      </c>
      <c r="AD310" s="65" t="s">
        <v>502</v>
      </c>
      <c r="AE310" s="65" t="s">
        <v>502</v>
      </c>
      <c r="AF310" s="66" t="s">
        <v>502</v>
      </c>
      <c r="AG310" s="67"/>
      <c r="AH310" s="68">
        <v>43</v>
      </c>
      <c r="AI310" s="68">
        <v>96876</v>
      </c>
      <c r="AJ310" s="69">
        <v>44.386639000000002</v>
      </c>
      <c r="AK310" s="69">
        <v>37.481237999999998</v>
      </c>
      <c r="AL310" s="70">
        <v>1.2740435999999999</v>
      </c>
    </row>
    <row r="311" spans="1:38" ht="15" customHeight="1">
      <c r="A311" s="63" t="s">
        <v>645</v>
      </c>
      <c r="B311" s="63" t="s">
        <v>646</v>
      </c>
      <c r="C311" s="64">
        <v>108</v>
      </c>
      <c r="D311" s="64">
        <v>58714</v>
      </c>
      <c r="E311" s="65">
        <v>183.9425</v>
      </c>
      <c r="F311" s="65">
        <v>167.50908000000001</v>
      </c>
      <c r="G311" s="66">
        <v>0.97548250000000003</v>
      </c>
      <c r="H311" s="67" t="s">
        <v>24</v>
      </c>
      <c r="I311" s="68" t="s">
        <v>502</v>
      </c>
      <c r="J311" s="68" t="s">
        <v>502</v>
      </c>
      <c r="K311" s="69" t="s">
        <v>502</v>
      </c>
      <c r="L311" s="69" t="s">
        <v>502</v>
      </c>
      <c r="M311" s="70" t="s">
        <v>502</v>
      </c>
      <c r="N311" s="71" t="s">
        <v>24</v>
      </c>
      <c r="O311" s="64" t="s">
        <v>502</v>
      </c>
      <c r="P311" s="64" t="s">
        <v>502</v>
      </c>
      <c r="Q311" s="65" t="s">
        <v>502</v>
      </c>
      <c r="R311" s="65" t="s">
        <v>502</v>
      </c>
      <c r="S311" s="66" t="s">
        <v>502</v>
      </c>
      <c r="T311" s="67" t="s">
        <v>24</v>
      </c>
      <c r="U311" s="68">
        <v>23</v>
      </c>
      <c r="V311" s="68">
        <v>58714</v>
      </c>
      <c r="W311" s="69">
        <v>39.172939999999997</v>
      </c>
      <c r="X311" s="69">
        <v>33.299843000000003</v>
      </c>
      <c r="Y311" s="70">
        <v>1.0238685000000001</v>
      </c>
      <c r="Z311" s="71" t="s">
        <v>24</v>
      </c>
      <c r="AA311" s="71" t="s">
        <v>24</v>
      </c>
      <c r="AB311" s="64" t="s">
        <v>502</v>
      </c>
      <c r="AC311" s="64" t="s">
        <v>502</v>
      </c>
      <c r="AD311" s="65" t="s">
        <v>502</v>
      </c>
      <c r="AE311" s="65" t="s">
        <v>502</v>
      </c>
      <c r="AF311" s="66" t="s">
        <v>502</v>
      </c>
      <c r="AG311" s="67"/>
      <c r="AH311" s="41" t="s">
        <v>502</v>
      </c>
      <c r="AI311" s="41" t="s">
        <v>502</v>
      </c>
      <c r="AJ311" s="41" t="s">
        <v>502</v>
      </c>
      <c r="AK311" s="41" t="s">
        <v>502</v>
      </c>
      <c r="AL311" s="41" t="s">
        <v>502</v>
      </c>
    </row>
    <row r="312" spans="1:38" ht="15" customHeight="1">
      <c r="A312" s="63" t="s">
        <v>647</v>
      </c>
      <c r="B312" s="63" t="s">
        <v>648</v>
      </c>
      <c r="C312" s="64">
        <v>217</v>
      </c>
      <c r="D312" s="64">
        <v>93771</v>
      </c>
      <c r="E312" s="65">
        <v>231.41482999999999</v>
      </c>
      <c r="F312" s="65">
        <v>186.82383999999999</v>
      </c>
      <c r="G312" s="66">
        <v>1.0879612000000001</v>
      </c>
      <c r="H312" s="67" t="s">
        <v>24</v>
      </c>
      <c r="I312" s="68" t="s">
        <v>502</v>
      </c>
      <c r="J312" s="68" t="s">
        <v>502</v>
      </c>
      <c r="K312" s="69" t="s">
        <v>502</v>
      </c>
      <c r="L312" s="69" t="s">
        <v>502</v>
      </c>
      <c r="M312" s="70" t="s">
        <v>502</v>
      </c>
      <c r="N312" s="71" t="s">
        <v>24</v>
      </c>
      <c r="O312" s="64">
        <v>22</v>
      </c>
      <c r="P312" s="64">
        <v>93771</v>
      </c>
      <c r="Q312" s="65">
        <v>23.461410999999998</v>
      </c>
      <c r="R312" s="65">
        <v>19.257586</v>
      </c>
      <c r="S312" s="66">
        <v>1.1958746</v>
      </c>
      <c r="T312" s="67" t="s">
        <v>24</v>
      </c>
      <c r="U312" s="68">
        <v>49</v>
      </c>
      <c r="V312" s="68">
        <v>93771</v>
      </c>
      <c r="W312" s="69">
        <v>52.254961999999999</v>
      </c>
      <c r="X312" s="69">
        <v>40.738864999999997</v>
      </c>
      <c r="Y312" s="70">
        <v>1.2525957000000001</v>
      </c>
      <c r="Z312" s="71" t="s">
        <v>24</v>
      </c>
      <c r="AA312" s="71" t="s">
        <v>24</v>
      </c>
      <c r="AB312" s="64" t="s">
        <v>502</v>
      </c>
      <c r="AC312" s="64" t="s">
        <v>502</v>
      </c>
      <c r="AD312" s="65" t="s">
        <v>502</v>
      </c>
      <c r="AE312" s="65" t="s">
        <v>502</v>
      </c>
      <c r="AF312" s="66" t="s">
        <v>502</v>
      </c>
      <c r="AG312" s="67"/>
      <c r="AH312" s="68">
        <v>20</v>
      </c>
      <c r="AI312" s="68">
        <v>48296</v>
      </c>
      <c r="AJ312" s="69">
        <v>41.411296999999998</v>
      </c>
      <c r="AK312" s="69">
        <v>40.001750999999999</v>
      </c>
      <c r="AL312" s="70">
        <v>1.3597196</v>
      </c>
    </row>
    <row r="313" spans="1:38" ht="15" customHeight="1">
      <c r="A313" s="63" t="s">
        <v>649</v>
      </c>
      <c r="B313" s="63" t="s">
        <v>650</v>
      </c>
      <c r="C313" s="64">
        <v>104</v>
      </c>
      <c r="D313" s="64">
        <v>34131</v>
      </c>
      <c r="E313" s="65">
        <v>304.70832999999999</v>
      </c>
      <c r="F313" s="65">
        <v>176.05951999999999</v>
      </c>
      <c r="G313" s="66">
        <v>1.0252756000000001</v>
      </c>
      <c r="H313" s="67" t="s">
        <v>24</v>
      </c>
      <c r="I313" s="68" t="s">
        <v>502</v>
      </c>
      <c r="J313" s="68" t="s">
        <v>502</v>
      </c>
      <c r="K313" s="69" t="s">
        <v>502</v>
      </c>
      <c r="L313" s="69" t="s">
        <v>502</v>
      </c>
      <c r="M313" s="70" t="s">
        <v>502</v>
      </c>
      <c r="N313" s="71" t="s">
        <v>24</v>
      </c>
      <c r="O313" s="64" t="s">
        <v>502</v>
      </c>
      <c r="P313" s="64" t="s">
        <v>502</v>
      </c>
      <c r="Q313" s="65" t="s">
        <v>502</v>
      </c>
      <c r="R313" s="65" t="s">
        <v>502</v>
      </c>
      <c r="S313" s="66" t="s">
        <v>502</v>
      </c>
      <c r="T313" s="67" t="s">
        <v>24</v>
      </c>
      <c r="U313" s="68" t="s">
        <v>502</v>
      </c>
      <c r="V313" s="68" t="s">
        <v>502</v>
      </c>
      <c r="W313" s="69" t="s">
        <v>502</v>
      </c>
      <c r="X313" s="69" t="s">
        <v>502</v>
      </c>
      <c r="Y313" s="70" t="s">
        <v>502</v>
      </c>
      <c r="Z313" s="71" t="s">
        <v>24</v>
      </c>
      <c r="AA313" s="71" t="s">
        <v>24</v>
      </c>
      <c r="AB313" s="64" t="s">
        <v>502</v>
      </c>
      <c r="AC313" s="64" t="s">
        <v>502</v>
      </c>
      <c r="AD313" s="65" t="s">
        <v>502</v>
      </c>
      <c r="AE313" s="65" t="s">
        <v>502</v>
      </c>
      <c r="AF313" s="66" t="s">
        <v>502</v>
      </c>
      <c r="AG313" s="67"/>
      <c r="AH313" s="41" t="s">
        <v>502</v>
      </c>
      <c r="AI313" s="41" t="s">
        <v>502</v>
      </c>
      <c r="AJ313" s="41" t="s">
        <v>502</v>
      </c>
      <c r="AK313" s="41" t="s">
        <v>502</v>
      </c>
      <c r="AL313" s="41" t="s">
        <v>502</v>
      </c>
    </row>
    <row r="314" spans="1:38" ht="15" customHeight="1">
      <c r="A314" s="63" t="s">
        <v>651</v>
      </c>
      <c r="B314" s="63" t="s">
        <v>652</v>
      </c>
      <c r="C314" s="64">
        <v>749</v>
      </c>
      <c r="D314" s="64">
        <v>249741</v>
      </c>
      <c r="E314" s="65">
        <v>299.91070999999999</v>
      </c>
      <c r="F314" s="65">
        <v>220.28255999999999</v>
      </c>
      <c r="G314" s="66">
        <v>1.2828067000000001</v>
      </c>
      <c r="H314" s="67" t="s">
        <v>24</v>
      </c>
      <c r="I314" s="68">
        <v>36</v>
      </c>
      <c r="J314" s="68">
        <v>127185</v>
      </c>
      <c r="K314" s="69">
        <v>28.305225</v>
      </c>
      <c r="L314" s="69">
        <v>19.459533</v>
      </c>
      <c r="M314" s="70">
        <v>0.91080039999999995</v>
      </c>
      <c r="N314" s="71" t="s">
        <v>24</v>
      </c>
      <c r="O314" s="64">
        <v>73</v>
      </c>
      <c r="P314" s="64">
        <v>249741</v>
      </c>
      <c r="Q314" s="65">
        <v>29.230283</v>
      </c>
      <c r="R314" s="65">
        <v>21.766182000000001</v>
      </c>
      <c r="S314" s="66">
        <v>1.3516556</v>
      </c>
      <c r="T314" s="67" t="s">
        <v>24</v>
      </c>
      <c r="U314" s="68">
        <v>144</v>
      </c>
      <c r="V314" s="68">
        <v>249741</v>
      </c>
      <c r="W314" s="69">
        <v>57.659734999999998</v>
      </c>
      <c r="X314" s="69">
        <v>41.766402999999997</v>
      </c>
      <c r="Y314" s="70">
        <v>1.2841893</v>
      </c>
      <c r="Z314" s="71" t="s">
        <v>24</v>
      </c>
      <c r="AA314" s="71" t="s">
        <v>24</v>
      </c>
      <c r="AB314" s="64">
        <v>23</v>
      </c>
      <c r="AC314" s="64">
        <v>249741</v>
      </c>
      <c r="AD314" s="65">
        <v>9.2095410999999991</v>
      </c>
      <c r="AE314" s="65">
        <v>7.1551152</v>
      </c>
      <c r="AF314" s="66">
        <v>1.176007</v>
      </c>
      <c r="AG314" s="67"/>
      <c r="AH314" s="68">
        <v>45</v>
      </c>
      <c r="AI314" s="68">
        <v>122556</v>
      </c>
      <c r="AJ314" s="69">
        <v>36.717908999999999</v>
      </c>
      <c r="AK314" s="69">
        <v>30.346620000000001</v>
      </c>
      <c r="AL314" s="70">
        <v>1.0315272</v>
      </c>
    </row>
    <row r="315" spans="1:38" ht="15" customHeight="1">
      <c r="A315" s="63" t="s">
        <v>653</v>
      </c>
      <c r="B315" s="63" t="s">
        <v>654</v>
      </c>
      <c r="C315" s="64">
        <v>592</v>
      </c>
      <c r="D315" s="64">
        <v>225484</v>
      </c>
      <c r="E315" s="65">
        <v>262.54633999999999</v>
      </c>
      <c r="F315" s="65">
        <v>194.36897999999999</v>
      </c>
      <c r="G315" s="66">
        <v>1.1318999999999999</v>
      </c>
      <c r="H315" s="67" t="s">
        <v>24</v>
      </c>
      <c r="I315" s="68">
        <v>26</v>
      </c>
      <c r="J315" s="68">
        <v>113480</v>
      </c>
      <c r="K315" s="69">
        <v>22.911525999999999</v>
      </c>
      <c r="L315" s="69">
        <v>16.419335</v>
      </c>
      <c r="M315" s="70">
        <v>0.76850439999999998</v>
      </c>
      <c r="N315" s="71" t="s">
        <v>24</v>
      </c>
      <c r="O315" s="64">
        <v>40</v>
      </c>
      <c r="P315" s="64">
        <v>225484</v>
      </c>
      <c r="Q315" s="65">
        <v>17.739618</v>
      </c>
      <c r="R315" s="65">
        <v>12.713626</v>
      </c>
      <c r="S315" s="66">
        <v>0.78950200000000004</v>
      </c>
      <c r="T315" s="67" t="s">
        <v>24</v>
      </c>
      <c r="U315" s="68">
        <v>113</v>
      </c>
      <c r="V315" s="68">
        <v>225484</v>
      </c>
      <c r="W315" s="69">
        <v>50.114421</v>
      </c>
      <c r="X315" s="69">
        <v>37.132429999999999</v>
      </c>
      <c r="Y315" s="70">
        <v>1.1417088</v>
      </c>
      <c r="Z315" s="71" t="s">
        <v>24</v>
      </c>
      <c r="AA315" s="71" t="s">
        <v>24</v>
      </c>
      <c r="AB315" s="64">
        <v>27</v>
      </c>
      <c r="AC315" s="64">
        <v>225484</v>
      </c>
      <c r="AD315" s="65">
        <v>11.974242</v>
      </c>
      <c r="AE315" s="65">
        <v>9.7136852999999999</v>
      </c>
      <c r="AF315" s="66">
        <v>1.5965309000000001</v>
      </c>
      <c r="AG315" s="67"/>
      <c r="AH315" s="68">
        <v>39</v>
      </c>
      <c r="AI315" s="68">
        <v>112004</v>
      </c>
      <c r="AJ315" s="69">
        <v>34.820185000000002</v>
      </c>
      <c r="AK315" s="69">
        <v>28.987717</v>
      </c>
      <c r="AL315" s="70">
        <v>0.98533599999999999</v>
      </c>
    </row>
    <row r="316" spans="1:38" ht="15" customHeight="1">
      <c r="A316" s="63" t="s">
        <v>655</v>
      </c>
      <c r="B316" s="63" t="s">
        <v>656</v>
      </c>
      <c r="C316" s="64">
        <v>230</v>
      </c>
      <c r="D316" s="64">
        <v>94030</v>
      </c>
      <c r="E316" s="65">
        <v>244.60279</v>
      </c>
      <c r="F316" s="65">
        <v>228.92007000000001</v>
      </c>
      <c r="G316" s="66">
        <v>1.3331069</v>
      </c>
      <c r="H316" s="67" t="s">
        <v>24</v>
      </c>
      <c r="I316" s="68" t="s">
        <v>502</v>
      </c>
      <c r="J316" s="68" t="s">
        <v>502</v>
      </c>
      <c r="K316" s="69" t="s">
        <v>502</v>
      </c>
      <c r="L316" s="69" t="s">
        <v>502</v>
      </c>
      <c r="M316" s="70" t="s">
        <v>502</v>
      </c>
      <c r="N316" s="71" t="s">
        <v>24</v>
      </c>
      <c r="O316" s="64">
        <v>21</v>
      </c>
      <c r="P316" s="64">
        <v>94030</v>
      </c>
      <c r="Q316" s="65">
        <v>22.333297999999999</v>
      </c>
      <c r="R316" s="65">
        <v>20.880054000000001</v>
      </c>
      <c r="S316" s="66">
        <v>1.2966279999999999</v>
      </c>
      <c r="T316" s="67" t="s">
        <v>24</v>
      </c>
      <c r="U316" s="68">
        <v>54</v>
      </c>
      <c r="V316" s="68">
        <v>94030</v>
      </c>
      <c r="W316" s="69">
        <v>57.42848</v>
      </c>
      <c r="X316" s="69">
        <v>51.582723999999999</v>
      </c>
      <c r="Y316" s="70">
        <v>1.5860112</v>
      </c>
      <c r="Z316" s="71" t="s">
        <v>24</v>
      </c>
      <c r="AA316" s="71" t="s">
        <v>24</v>
      </c>
      <c r="AB316" s="64" t="s">
        <v>502</v>
      </c>
      <c r="AC316" s="64" t="s">
        <v>502</v>
      </c>
      <c r="AD316" s="65" t="s">
        <v>502</v>
      </c>
      <c r="AE316" s="65" t="s">
        <v>502</v>
      </c>
      <c r="AF316" s="66" t="s">
        <v>502</v>
      </c>
      <c r="AG316" s="67"/>
      <c r="AH316" s="41" t="s">
        <v>502</v>
      </c>
      <c r="AI316" s="41" t="s">
        <v>502</v>
      </c>
      <c r="AJ316" s="41" t="s">
        <v>502</v>
      </c>
      <c r="AK316" s="41" t="s">
        <v>502</v>
      </c>
      <c r="AL316" s="41" t="s">
        <v>502</v>
      </c>
    </row>
    <row r="317" spans="1:38" ht="15" customHeight="1">
      <c r="A317" s="63" t="s">
        <v>657</v>
      </c>
      <c r="B317" s="63" t="s">
        <v>658</v>
      </c>
      <c r="C317" s="64">
        <v>142</v>
      </c>
      <c r="D317" s="64">
        <v>124240</v>
      </c>
      <c r="E317" s="65">
        <v>114.29491</v>
      </c>
      <c r="F317" s="65">
        <v>194.43674999999999</v>
      </c>
      <c r="G317" s="66">
        <v>1.1322947000000001</v>
      </c>
      <c r="H317" s="67" t="s">
        <v>24</v>
      </c>
      <c r="I317" s="68" t="s">
        <v>502</v>
      </c>
      <c r="J317" s="68" t="s">
        <v>502</v>
      </c>
      <c r="K317" s="69" t="s">
        <v>502</v>
      </c>
      <c r="L317" s="69" t="s">
        <v>502</v>
      </c>
      <c r="M317" s="70" t="s">
        <v>502</v>
      </c>
      <c r="N317" s="71" t="s">
        <v>24</v>
      </c>
      <c r="O317" s="64" t="s">
        <v>502</v>
      </c>
      <c r="P317" s="64" t="s">
        <v>502</v>
      </c>
      <c r="Q317" s="65" t="s">
        <v>502</v>
      </c>
      <c r="R317" s="65" t="s">
        <v>502</v>
      </c>
      <c r="S317" s="66" t="s">
        <v>502</v>
      </c>
      <c r="T317" s="67" t="s">
        <v>24</v>
      </c>
      <c r="U317" s="68">
        <v>24</v>
      </c>
      <c r="V317" s="68">
        <v>124240</v>
      </c>
      <c r="W317" s="69">
        <v>19.317450000000001</v>
      </c>
      <c r="X317" s="69">
        <v>31.020537999999998</v>
      </c>
      <c r="Y317" s="70">
        <v>0.95378680000000005</v>
      </c>
      <c r="Z317" s="71" t="s">
        <v>24</v>
      </c>
      <c r="AA317" s="71" t="s">
        <v>24</v>
      </c>
      <c r="AB317" s="64" t="s">
        <v>502</v>
      </c>
      <c r="AC317" s="64" t="s">
        <v>502</v>
      </c>
      <c r="AD317" s="65" t="s">
        <v>502</v>
      </c>
      <c r="AE317" s="65" t="s">
        <v>502</v>
      </c>
      <c r="AF317" s="66" t="s">
        <v>502</v>
      </c>
      <c r="AG317" s="67"/>
      <c r="AH317" s="41" t="s">
        <v>502</v>
      </c>
      <c r="AI317" s="41" t="s">
        <v>502</v>
      </c>
      <c r="AJ317" s="41" t="s">
        <v>502</v>
      </c>
      <c r="AK317" s="41" t="s">
        <v>502</v>
      </c>
      <c r="AL317" s="41" t="s">
        <v>502</v>
      </c>
    </row>
    <row r="318" spans="1:38" ht="15" customHeight="1">
      <c r="A318" s="63" t="s">
        <v>659</v>
      </c>
      <c r="B318" s="63" t="s">
        <v>660</v>
      </c>
      <c r="C318" s="64">
        <v>379</v>
      </c>
      <c r="D318" s="64">
        <v>278483</v>
      </c>
      <c r="E318" s="65">
        <v>136.09448</v>
      </c>
      <c r="F318" s="65">
        <v>232.41773000000001</v>
      </c>
      <c r="G318" s="66">
        <v>1.3534754</v>
      </c>
      <c r="H318" s="67" t="s">
        <v>24</v>
      </c>
      <c r="I318" s="68">
        <v>25</v>
      </c>
      <c r="J318" s="68">
        <v>134469</v>
      </c>
      <c r="K318" s="69">
        <v>18.591646000000001</v>
      </c>
      <c r="L318" s="69">
        <v>24.354130000000001</v>
      </c>
      <c r="M318" s="70">
        <v>1.1398912999999999</v>
      </c>
      <c r="N318" s="71" t="s">
        <v>24</v>
      </c>
      <c r="O318" s="64">
        <v>39</v>
      </c>
      <c r="P318" s="64">
        <v>278483</v>
      </c>
      <c r="Q318" s="65">
        <v>14.004446</v>
      </c>
      <c r="R318" s="65">
        <v>23.371935000000001</v>
      </c>
      <c r="S318" s="66">
        <v>1.4513711</v>
      </c>
      <c r="T318" s="67" t="s">
        <v>24</v>
      </c>
      <c r="U318" s="68">
        <v>84</v>
      </c>
      <c r="V318" s="68">
        <v>278483</v>
      </c>
      <c r="W318" s="69">
        <v>30.163421</v>
      </c>
      <c r="X318" s="69">
        <v>51.129989000000002</v>
      </c>
      <c r="Y318" s="70">
        <v>1.5720909999999999</v>
      </c>
      <c r="Z318" s="71" t="s">
        <v>24</v>
      </c>
      <c r="AA318" s="71" t="s">
        <v>24</v>
      </c>
      <c r="AB318" s="64" t="s">
        <v>502</v>
      </c>
      <c r="AC318" s="64" t="s">
        <v>502</v>
      </c>
      <c r="AD318" s="65" t="s">
        <v>502</v>
      </c>
      <c r="AE318" s="65" t="s">
        <v>502</v>
      </c>
      <c r="AF318" s="66" t="s">
        <v>502</v>
      </c>
      <c r="AG318" s="67"/>
      <c r="AH318" s="41" t="s">
        <v>502</v>
      </c>
      <c r="AI318" s="41" t="s">
        <v>502</v>
      </c>
      <c r="AJ318" s="41" t="s">
        <v>502</v>
      </c>
      <c r="AK318" s="41" t="s">
        <v>502</v>
      </c>
      <c r="AL318" s="41" t="s">
        <v>502</v>
      </c>
    </row>
    <row r="319" spans="1:38" ht="15" customHeight="1">
      <c r="A319" s="63" t="s">
        <v>661</v>
      </c>
      <c r="B319" s="63" t="s">
        <v>662</v>
      </c>
      <c r="C319" s="64">
        <v>119</v>
      </c>
      <c r="D319" s="64">
        <v>99563</v>
      </c>
      <c r="E319" s="65">
        <v>119.52231</v>
      </c>
      <c r="F319" s="65">
        <v>220.03116</v>
      </c>
      <c r="G319" s="66">
        <v>1.2813426999999999</v>
      </c>
      <c r="H319" s="67" t="s">
        <v>24</v>
      </c>
      <c r="I319" s="68" t="s">
        <v>502</v>
      </c>
      <c r="J319" s="68" t="s">
        <v>502</v>
      </c>
      <c r="K319" s="69" t="s">
        <v>502</v>
      </c>
      <c r="L319" s="69" t="s">
        <v>502</v>
      </c>
      <c r="M319" s="70" t="s">
        <v>502</v>
      </c>
      <c r="N319" s="71" t="s">
        <v>24</v>
      </c>
      <c r="O319" s="64" t="s">
        <v>502</v>
      </c>
      <c r="P319" s="64" t="s">
        <v>502</v>
      </c>
      <c r="Q319" s="65" t="s">
        <v>502</v>
      </c>
      <c r="R319" s="65" t="s">
        <v>502</v>
      </c>
      <c r="S319" s="66" t="s">
        <v>502</v>
      </c>
      <c r="T319" s="67" t="s">
        <v>24</v>
      </c>
      <c r="U319" s="68">
        <v>32</v>
      </c>
      <c r="V319" s="68">
        <v>99563</v>
      </c>
      <c r="W319" s="69">
        <v>32.140453999999998</v>
      </c>
      <c r="X319" s="69">
        <v>54.495724000000003</v>
      </c>
      <c r="Y319" s="70">
        <v>1.6755770999999999</v>
      </c>
      <c r="Z319" s="71" t="s">
        <v>24</v>
      </c>
      <c r="AA319" s="71" t="s">
        <v>24</v>
      </c>
      <c r="AB319" s="64" t="s">
        <v>502</v>
      </c>
      <c r="AC319" s="64" t="s">
        <v>502</v>
      </c>
      <c r="AD319" s="65" t="s">
        <v>502</v>
      </c>
      <c r="AE319" s="65" t="s">
        <v>502</v>
      </c>
      <c r="AF319" s="66" t="s">
        <v>502</v>
      </c>
      <c r="AG319" s="67"/>
      <c r="AH319" s="41" t="s">
        <v>502</v>
      </c>
      <c r="AI319" s="41" t="s">
        <v>502</v>
      </c>
      <c r="AJ319" s="41" t="s">
        <v>502</v>
      </c>
      <c r="AK319" s="41" t="s">
        <v>502</v>
      </c>
      <c r="AL319" s="41" t="s">
        <v>502</v>
      </c>
    </row>
    <row r="320" spans="1:38" ht="15" customHeight="1">
      <c r="A320" s="63" t="s">
        <v>663</v>
      </c>
      <c r="B320" s="63" t="s">
        <v>664</v>
      </c>
      <c r="C320" s="64">
        <v>116</v>
      </c>
      <c r="D320" s="64">
        <v>149638</v>
      </c>
      <c r="E320" s="65">
        <v>77.520415999999997</v>
      </c>
      <c r="F320" s="65">
        <v>177.15203</v>
      </c>
      <c r="G320" s="66">
        <v>1.0316377999999999</v>
      </c>
      <c r="H320" s="67" t="s">
        <v>24</v>
      </c>
      <c r="I320" s="68" t="s">
        <v>502</v>
      </c>
      <c r="J320" s="68" t="s">
        <v>502</v>
      </c>
      <c r="K320" s="69" t="s">
        <v>502</v>
      </c>
      <c r="L320" s="69" t="s">
        <v>502</v>
      </c>
      <c r="M320" s="70" t="s">
        <v>502</v>
      </c>
      <c r="N320" s="71" t="s">
        <v>24</v>
      </c>
      <c r="O320" s="64" t="s">
        <v>502</v>
      </c>
      <c r="P320" s="64" t="s">
        <v>502</v>
      </c>
      <c r="Q320" s="65" t="s">
        <v>502</v>
      </c>
      <c r="R320" s="65" t="s">
        <v>502</v>
      </c>
      <c r="S320" s="66" t="s">
        <v>502</v>
      </c>
      <c r="T320" s="67" t="s">
        <v>24</v>
      </c>
      <c r="U320" s="68">
        <v>25</v>
      </c>
      <c r="V320" s="68">
        <v>149638</v>
      </c>
      <c r="W320" s="69">
        <v>16.706986000000001</v>
      </c>
      <c r="X320" s="69">
        <v>37.615606</v>
      </c>
      <c r="Y320" s="70">
        <v>1.1565650000000001</v>
      </c>
      <c r="Z320" s="71" t="s">
        <v>24</v>
      </c>
      <c r="AA320" s="71" t="s">
        <v>24</v>
      </c>
      <c r="AB320" s="64" t="s">
        <v>502</v>
      </c>
      <c r="AC320" s="64" t="s">
        <v>502</v>
      </c>
      <c r="AD320" s="65" t="s">
        <v>502</v>
      </c>
      <c r="AE320" s="65" t="s">
        <v>502</v>
      </c>
      <c r="AF320" s="66" t="s">
        <v>502</v>
      </c>
      <c r="AG320" s="67"/>
      <c r="AH320" s="41" t="s">
        <v>502</v>
      </c>
      <c r="AI320" s="41" t="s">
        <v>502</v>
      </c>
      <c r="AJ320" s="41" t="s">
        <v>502</v>
      </c>
      <c r="AK320" s="41" t="s">
        <v>502</v>
      </c>
      <c r="AL320" s="41" t="s">
        <v>502</v>
      </c>
    </row>
    <row r="321" spans="1:38" ht="15" customHeight="1">
      <c r="A321" s="63" t="s">
        <v>665</v>
      </c>
      <c r="B321" s="63" t="s">
        <v>666</v>
      </c>
      <c r="C321" s="64">
        <v>184</v>
      </c>
      <c r="D321" s="64">
        <v>206211</v>
      </c>
      <c r="E321" s="65">
        <v>89.228994</v>
      </c>
      <c r="F321" s="65">
        <v>175.06563</v>
      </c>
      <c r="G321" s="66">
        <v>1.0194878000000001</v>
      </c>
      <c r="H321" s="67" t="s">
        <v>24</v>
      </c>
      <c r="I321" s="68" t="s">
        <v>502</v>
      </c>
      <c r="J321" s="68" t="s">
        <v>502</v>
      </c>
      <c r="K321" s="69" t="s">
        <v>502</v>
      </c>
      <c r="L321" s="69" t="s">
        <v>502</v>
      </c>
      <c r="M321" s="70" t="s">
        <v>502</v>
      </c>
      <c r="N321" s="71" t="s">
        <v>24</v>
      </c>
      <c r="O321" s="64" t="s">
        <v>502</v>
      </c>
      <c r="P321" s="64" t="s">
        <v>502</v>
      </c>
      <c r="Q321" s="65" t="s">
        <v>502</v>
      </c>
      <c r="R321" s="65" t="s">
        <v>502</v>
      </c>
      <c r="S321" s="66" t="s">
        <v>502</v>
      </c>
      <c r="T321" s="67" t="s">
        <v>24</v>
      </c>
      <c r="U321" s="68">
        <v>31</v>
      </c>
      <c r="V321" s="68">
        <v>206211</v>
      </c>
      <c r="W321" s="69">
        <v>15.033146</v>
      </c>
      <c r="X321" s="69">
        <v>27.085756</v>
      </c>
      <c r="Y321" s="70">
        <v>0.83280430000000005</v>
      </c>
      <c r="Z321" s="71" t="s">
        <v>24</v>
      </c>
      <c r="AA321" s="71" t="s">
        <v>24</v>
      </c>
      <c r="AB321" s="64" t="s">
        <v>502</v>
      </c>
      <c r="AC321" s="64" t="s">
        <v>502</v>
      </c>
      <c r="AD321" s="65" t="s">
        <v>502</v>
      </c>
      <c r="AE321" s="65" t="s">
        <v>502</v>
      </c>
      <c r="AF321" s="66" t="s">
        <v>502</v>
      </c>
      <c r="AG321" s="67"/>
      <c r="AH321" s="41" t="s">
        <v>502</v>
      </c>
      <c r="AI321" s="41" t="s">
        <v>502</v>
      </c>
      <c r="AJ321" s="41" t="s">
        <v>502</v>
      </c>
      <c r="AK321" s="41" t="s">
        <v>502</v>
      </c>
      <c r="AL321" s="41" t="s">
        <v>502</v>
      </c>
    </row>
    <row r="322" spans="1:38" ht="15" customHeight="1">
      <c r="A322" s="63" t="s">
        <v>667</v>
      </c>
      <c r="B322" s="63" t="s">
        <v>668</v>
      </c>
      <c r="C322" s="64">
        <v>51</v>
      </c>
      <c r="D322" s="64">
        <v>33066</v>
      </c>
      <c r="E322" s="65">
        <v>154.23697999999999</v>
      </c>
      <c r="F322" s="65">
        <v>261.19632999999999</v>
      </c>
      <c r="G322" s="66">
        <v>1.5210665000000001</v>
      </c>
      <c r="H322" s="67" t="s">
        <v>24</v>
      </c>
      <c r="I322" s="68" t="s">
        <v>502</v>
      </c>
      <c r="J322" s="68" t="s">
        <v>502</v>
      </c>
      <c r="K322" s="69" t="s">
        <v>502</v>
      </c>
      <c r="L322" s="69" t="s">
        <v>502</v>
      </c>
      <c r="M322" s="70" t="s">
        <v>502</v>
      </c>
      <c r="N322" s="71" t="s">
        <v>24</v>
      </c>
      <c r="O322" s="64" t="s">
        <v>502</v>
      </c>
      <c r="P322" s="64" t="s">
        <v>502</v>
      </c>
      <c r="Q322" s="65" t="s">
        <v>502</v>
      </c>
      <c r="R322" s="65" t="s">
        <v>502</v>
      </c>
      <c r="S322" s="66" t="s">
        <v>502</v>
      </c>
      <c r="T322" s="67" t="s">
        <v>24</v>
      </c>
      <c r="U322" s="68" t="s">
        <v>502</v>
      </c>
      <c r="V322" s="68" t="s">
        <v>502</v>
      </c>
      <c r="W322" s="69" t="s">
        <v>502</v>
      </c>
      <c r="X322" s="69" t="s">
        <v>502</v>
      </c>
      <c r="Y322" s="70" t="s">
        <v>502</v>
      </c>
      <c r="Z322" s="71" t="s">
        <v>24</v>
      </c>
      <c r="AA322" s="71" t="s">
        <v>24</v>
      </c>
      <c r="AB322" s="64" t="s">
        <v>502</v>
      </c>
      <c r="AC322" s="64" t="s">
        <v>502</v>
      </c>
      <c r="AD322" s="65" t="s">
        <v>502</v>
      </c>
      <c r="AE322" s="65" t="s">
        <v>502</v>
      </c>
      <c r="AF322" s="66" t="s">
        <v>502</v>
      </c>
      <c r="AG322" s="67"/>
      <c r="AH322" s="41" t="s">
        <v>502</v>
      </c>
      <c r="AI322" s="41" t="s">
        <v>502</v>
      </c>
      <c r="AJ322" s="41" t="s">
        <v>502</v>
      </c>
      <c r="AK322" s="41" t="s">
        <v>502</v>
      </c>
      <c r="AL322" s="41" t="s">
        <v>502</v>
      </c>
    </row>
    <row r="323" spans="1:38" ht="15" customHeight="1">
      <c r="A323" s="63" t="s">
        <v>669</v>
      </c>
      <c r="B323" s="63" t="s">
        <v>670</v>
      </c>
      <c r="C323" s="64">
        <v>99</v>
      </c>
      <c r="D323" s="64">
        <v>90454</v>
      </c>
      <c r="E323" s="65">
        <v>109.4479</v>
      </c>
      <c r="F323" s="65">
        <v>221.73147</v>
      </c>
      <c r="G323" s="66">
        <v>1.2912444000000001</v>
      </c>
      <c r="H323" s="67" t="s">
        <v>24</v>
      </c>
      <c r="I323" s="68" t="s">
        <v>502</v>
      </c>
      <c r="J323" s="68" t="s">
        <v>502</v>
      </c>
      <c r="K323" s="69" t="s">
        <v>502</v>
      </c>
      <c r="L323" s="69" t="s">
        <v>502</v>
      </c>
      <c r="M323" s="70" t="s">
        <v>502</v>
      </c>
      <c r="N323" s="71" t="s">
        <v>24</v>
      </c>
      <c r="O323" s="64" t="s">
        <v>502</v>
      </c>
      <c r="P323" s="64" t="s">
        <v>502</v>
      </c>
      <c r="Q323" s="65" t="s">
        <v>502</v>
      </c>
      <c r="R323" s="65" t="s">
        <v>502</v>
      </c>
      <c r="S323" s="66" t="s">
        <v>502</v>
      </c>
      <c r="T323" s="67" t="s">
        <v>24</v>
      </c>
      <c r="U323" s="68">
        <v>38</v>
      </c>
      <c r="V323" s="68">
        <v>90454</v>
      </c>
      <c r="W323" s="69">
        <v>42.010303999999998</v>
      </c>
      <c r="X323" s="69">
        <v>91.013974000000005</v>
      </c>
      <c r="Y323" s="70">
        <v>2.7984018000000002</v>
      </c>
      <c r="Z323" s="71" t="s">
        <v>24</v>
      </c>
      <c r="AA323" s="71" t="s">
        <v>24</v>
      </c>
      <c r="AB323" s="64" t="s">
        <v>502</v>
      </c>
      <c r="AC323" s="64" t="s">
        <v>502</v>
      </c>
      <c r="AD323" s="65" t="s">
        <v>502</v>
      </c>
      <c r="AE323" s="65" t="s">
        <v>502</v>
      </c>
      <c r="AF323" s="66" t="s">
        <v>502</v>
      </c>
      <c r="AG323" s="67"/>
      <c r="AH323" s="41" t="s">
        <v>502</v>
      </c>
      <c r="AI323" s="41" t="s">
        <v>502</v>
      </c>
      <c r="AJ323" s="41" t="s">
        <v>502</v>
      </c>
      <c r="AK323" s="41" t="s">
        <v>502</v>
      </c>
      <c r="AL323" s="41" t="s">
        <v>502</v>
      </c>
    </row>
    <row r="324" spans="1:38" ht="15" customHeight="1">
      <c r="A324" s="63" t="s">
        <v>671</v>
      </c>
      <c r="B324" s="63" t="s">
        <v>672</v>
      </c>
      <c r="C324" s="64">
        <v>53</v>
      </c>
      <c r="D324" s="64">
        <v>80800</v>
      </c>
      <c r="E324" s="65">
        <v>65.594059000000001</v>
      </c>
      <c r="F324" s="65">
        <v>201.61009000000001</v>
      </c>
      <c r="G324" s="66">
        <v>1.1740683000000001</v>
      </c>
      <c r="H324" s="67" t="s">
        <v>24</v>
      </c>
      <c r="I324" s="68" t="s">
        <v>502</v>
      </c>
      <c r="J324" s="68" t="s">
        <v>502</v>
      </c>
      <c r="K324" s="69" t="s">
        <v>502</v>
      </c>
      <c r="L324" s="69" t="s">
        <v>502</v>
      </c>
      <c r="M324" s="70" t="s">
        <v>502</v>
      </c>
      <c r="N324" s="71" t="s">
        <v>24</v>
      </c>
      <c r="O324" s="64" t="s">
        <v>502</v>
      </c>
      <c r="P324" s="64" t="s">
        <v>502</v>
      </c>
      <c r="Q324" s="65" t="s">
        <v>502</v>
      </c>
      <c r="R324" s="65" t="s">
        <v>502</v>
      </c>
      <c r="S324" s="66" t="s">
        <v>502</v>
      </c>
      <c r="T324" s="67" t="s">
        <v>24</v>
      </c>
      <c r="U324" s="68" t="s">
        <v>502</v>
      </c>
      <c r="V324" s="68" t="s">
        <v>502</v>
      </c>
      <c r="W324" s="69" t="s">
        <v>502</v>
      </c>
      <c r="X324" s="69" t="s">
        <v>502</v>
      </c>
      <c r="Y324" s="70" t="s">
        <v>502</v>
      </c>
      <c r="Z324" s="71" t="s">
        <v>24</v>
      </c>
      <c r="AA324" s="71" t="s">
        <v>24</v>
      </c>
      <c r="AB324" s="64" t="s">
        <v>502</v>
      </c>
      <c r="AC324" s="64" t="s">
        <v>502</v>
      </c>
      <c r="AD324" s="65" t="s">
        <v>502</v>
      </c>
      <c r="AE324" s="65" t="s">
        <v>502</v>
      </c>
      <c r="AF324" s="66" t="s">
        <v>502</v>
      </c>
      <c r="AG324" s="67"/>
      <c r="AH324" s="41" t="s">
        <v>502</v>
      </c>
      <c r="AI324" s="41" t="s">
        <v>502</v>
      </c>
      <c r="AJ324" s="41" t="s">
        <v>502</v>
      </c>
      <c r="AK324" s="41" t="s">
        <v>502</v>
      </c>
      <c r="AL324" s="41" t="s">
        <v>502</v>
      </c>
    </row>
    <row r="325" spans="1:38" ht="15" customHeight="1">
      <c r="A325" s="63" t="s">
        <v>673</v>
      </c>
      <c r="B325" s="63" t="s">
        <v>674</v>
      </c>
      <c r="C325" s="64">
        <v>130</v>
      </c>
      <c r="D325" s="64">
        <v>103064</v>
      </c>
      <c r="E325" s="65">
        <v>126.13522</v>
      </c>
      <c r="F325" s="65">
        <v>242.03649999999999</v>
      </c>
      <c r="G325" s="66">
        <v>1.4094899000000001</v>
      </c>
      <c r="H325" s="67" t="s">
        <v>24</v>
      </c>
      <c r="I325" s="68" t="s">
        <v>502</v>
      </c>
      <c r="J325" s="68" t="s">
        <v>502</v>
      </c>
      <c r="K325" s="69" t="s">
        <v>502</v>
      </c>
      <c r="L325" s="69" t="s">
        <v>502</v>
      </c>
      <c r="M325" s="70" t="s">
        <v>502</v>
      </c>
      <c r="N325" s="71" t="s">
        <v>24</v>
      </c>
      <c r="O325" s="64" t="s">
        <v>502</v>
      </c>
      <c r="P325" s="64" t="s">
        <v>502</v>
      </c>
      <c r="Q325" s="65" t="s">
        <v>502</v>
      </c>
      <c r="R325" s="65" t="s">
        <v>502</v>
      </c>
      <c r="S325" s="66" t="s">
        <v>502</v>
      </c>
      <c r="T325" s="67" t="s">
        <v>24</v>
      </c>
      <c r="U325" s="68">
        <v>40</v>
      </c>
      <c r="V325" s="68">
        <v>103064</v>
      </c>
      <c r="W325" s="69">
        <v>38.810836000000002</v>
      </c>
      <c r="X325" s="69">
        <v>74.534389000000004</v>
      </c>
      <c r="Y325" s="70">
        <v>2.2917049</v>
      </c>
      <c r="Z325" s="71" t="s">
        <v>24</v>
      </c>
      <c r="AA325" s="71" t="s">
        <v>24</v>
      </c>
      <c r="AB325" s="64" t="s">
        <v>502</v>
      </c>
      <c r="AC325" s="64" t="s">
        <v>502</v>
      </c>
      <c r="AD325" s="65" t="s">
        <v>502</v>
      </c>
      <c r="AE325" s="65" t="s">
        <v>502</v>
      </c>
      <c r="AF325" s="66" t="s">
        <v>502</v>
      </c>
      <c r="AG325" s="67"/>
      <c r="AH325" s="41" t="s">
        <v>502</v>
      </c>
      <c r="AI325" s="41" t="s">
        <v>502</v>
      </c>
      <c r="AJ325" s="41" t="s">
        <v>502</v>
      </c>
      <c r="AK325" s="41" t="s">
        <v>502</v>
      </c>
      <c r="AL325" s="41" t="s">
        <v>502</v>
      </c>
    </row>
    <row r="326" spans="1:38" ht="15" customHeight="1">
      <c r="A326" s="63" t="s">
        <v>675</v>
      </c>
      <c r="B326" s="63" t="s">
        <v>676</v>
      </c>
      <c r="C326" s="64">
        <v>629</v>
      </c>
      <c r="D326" s="64">
        <v>477582</v>
      </c>
      <c r="E326" s="65">
        <v>131.70513</v>
      </c>
      <c r="F326" s="65">
        <v>147.08543</v>
      </c>
      <c r="G326" s="66">
        <v>0.85654620000000004</v>
      </c>
      <c r="H326" s="67" t="s">
        <v>24</v>
      </c>
      <c r="I326" s="68">
        <v>56</v>
      </c>
      <c r="J326" s="68">
        <v>240376</v>
      </c>
      <c r="K326" s="69">
        <v>23.296835000000002</v>
      </c>
      <c r="L326" s="69">
        <v>23.625627999999999</v>
      </c>
      <c r="M326" s="70">
        <v>1.1057939000000001</v>
      </c>
      <c r="N326" s="71" t="s">
        <v>24</v>
      </c>
      <c r="O326" s="64">
        <v>67</v>
      </c>
      <c r="P326" s="64">
        <v>477582</v>
      </c>
      <c r="Q326" s="65">
        <v>14.029004</v>
      </c>
      <c r="R326" s="65">
        <v>15.873571999999999</v>
      </c>
      <c r="S326" s="66">
        <v>0.98573109999999997</v>
      </c>
      <c r="T326" s="67" t="s">
        <v>24</v>
      </c>
      <c r="U326" s="68">
        <v>86</v>
      </c>
      <c r="V326" s="68">
        <v>477582</v>
      </c>
      <c r="W326" s="69">
        <v>18.007379</v>
      </c>
      <c r="X326" s="69">
        <v>20.930738999999999</v>
      </c>
      <c r="Y326" s="70">
        <v>0.64355629999999997</v>
      </c>
      <c r="Z326" s="71" t="s">
        <v>24</v>
      </c>
      <c r="AA326" s="71" t="s">
        <v>24</v>
      </c>
      <c r="AB326" s="64" t="s">
        <v>502</v>
      </c>
      <c r="AC326" s="64" t="s">
        <v>502</v>
      </c>
      <c r="AD326" s="65" t="s">
        <v>502</v>
      </c>
      <c r="AE326" s="65" t="s">
        <v>502</v>
      </c>
      <c r="AF326" s="66" t="s">
        <v>502</v>
      </c>
      <c r="AG326" s="67"/>
      <c r="AH326" s="68">
        <v>50</v>
      </c>
      <c r="AI326" s="68">
        <v>237206</v>
      </c>
      <c r="AJ326" s="69">
        <v>21.078724999999999</v>
      </c>
      <c r="AK326" s="69">
        <v>27.728947999999999</v>
      </c>
      <c r="AL326" s="70">
        <v>0.94254859999999996</v>
      </c>
    </row>
    <row r="327" spans="1:38" ht="15" customHeight="1">
      <c r="A327" s="63" t="s">
        <v>700</v>
      </c>
      <c r="B327" s="63" t="s">
        <v>701</v>
      </c>
      <c r="C327" s="37" t="s">
        <v>502</v>
      </c>
      <c r="D327" s="37" t="s">
        <v>502</v>
      </c>
      <c r="E327" s="37" t="s">
        <v>502</v>
      </c>
      <c r="F327" s="37" t="s">
        <v>502</v>
      </c>
      <c r="G327" s="37" t="s">
        <v>502</v>
      </c>
      <c r="H327" s="67" t="s">
        <v>24</v>
      </c>
      <c r="I327" s="68" t="s">
        <v>502</v>
      </c>
      <c r="J327" s="68" t="s">
        <v>502</v>
      </c>
      <c r="K327" s="68" t="s">
        <v>502</v>
      </c>
      <c r="L327" s="68" t="s">
        <v>502</v>
      </c>
      <c r="M327" s="68" t="s">
        <v>502</v>
      </c>
      <c r="N327" s="71" t="s">
        <v>24</v>
      </c>
      <c r="O327" s="64" t="s">
        <v>502</v>
      </c>
      <c r="P327" s="64" t="s">
        <v>502</v>
      </c>
      <c r="Q327" s="65" t="s">
        <v>502</v>
      </c>
      <c r="R327" s="65" t="s">
        <v>502</v>
      </c>
      <c r="S327" s="66" t="s">
        <v>502</v>
      </c>
      <c r="T327" s="67" t="s">
        <v>24</v>
      </c>
      <c r="U327" s="68" t="s">
        <v>502</v>
      </c>
      <c r="V327" s="68" t="s">
        <v>502</v>
      </c>
      <c r="W327" s="69" t="s">
        <v>502</v>
      </c>
      <c r="X327" s="69" t="s">
        <v>502</v>
      </c>
      <c r="Y327" s="70" t="s">
        <v>502</v>
      </c>
      <c r="Z327" s="71" t="s">
        <v>24</v>
      </c>
      <c r="AA327" s="71" t="s">
        <v>24</v>
      </c>
      <c r="AB327" s="64" t="s">
        <v>502</v>
      </c>
      <c r="AC327" s="64" t="s">
        <v>502</v>
      </c>
      <c r="AD327" s="65" t="s">
        <v>502</v>
      </c>
      <c r="AE327" s="65" t="s">
        <v>502</v>
      </c>
      <c r="AF327" s="66" t="s">
        <v>502</v>
      </c>
      <c r="AG327" s="67"/>
      <c r="AH327" s="41" t="s">
        <v>502</v>
      </c>
      <c r="AI327" s="41" t="s">
        <v>502</v>
      </c>
      <c r="AJ327" s="41" t="s">
        <v>502</v>
      </c>
      <c r="AK327" s="41" t="s">
        <v>502</v>
      </c>
      <c r="AL327" s="41" t="s">
        <v>502</v>
      </c>
    </row>
    <row r="328" spans="1:38" ht="15" customHeight="1">
      <c r="A328" s="63" t="s">
        <v>677</v>
      </c>
      <c r="B328" s="63" t="s">
        <v>678</v>
      </c>
      <c r="C328" s="37" t="s">
        <v>502</v>
      </c>
      <c r="D328" s="37" t="s">
        <v>502</v>
      </c>
      <c r="E328" s="37" t="s">
        <v>502</v>
      </c>
      <c r="F328" s="37" t="s">
        <v>502</v>
      </c>
      <c r="G328" s="37" t="s">
        <v>502</v>
      </c>
      <c r="H328" s="67" t="s">
        <v>24</v>
      </c>
      <c r="I328" s="68" t="s">
        <v>502</v>
      </c>
      <c r="J328" s="68" t="s">
        <v>502</v>
      </c>
      <c r="K328" s="69" t="s">
        <v>502</v>
      </c>
      <c r="L328" s="69" t="s">
        <v>502</v>
      </c>
      <c r="M328" s="70" t="s">
        <v>502</v>
      </c>
      <c r="N328" s="71" t="s">
        <v>24</v>
      </c>
      <c r="O328" s="64" t="s">
        <v>502</v>
      </c>
      <c r="P328" s="64" t="s">
        <v>502</v>
      </c>
      <c r="Q328" s="65" t="s">
        <v>502</v>
      </c>
      <c r="R328" s="65" t="s">
        <v>502</v>
      </c>
      <c r="S328" s="66" t="s">
        <v>502</v>
      </c>
      <c r="T328" s="67" t="s">
        <v>24</v>
      </c>
      <c r="U328" s="68" t="s">
        <v>502</v>
      </c>
      <c r="V328" s="68" t="s">
        <v>502</v>
      </c>
      <c r="W328" s="69" t="s">
        <v>502</v>
      </c>
      <c r="X328" s="69" t="s">
        <v>502</v>
      </c>
      <c r="Y328" s="70" t="s">
        <v>502</v>
      </c>
      <c r="Z328" s="71" t="s">
        <v>24</v>
      </c>
      <c r="AA328" s="71" t="s">
        <v>24</v>
      </c>
      <c r="AB328" s="64" t="s">
        <v>502</v>
      </c>
      <c r="AC328" s="64" t="s">
        <v>502</v>
      </c>
      <c r="AD328" s="65" t="s">
        <v>502</v>
      </c>
      <c r="AE328" s="65" t="s">
        <v>502</v>
      </c>
      <c r="AF328" s="66" t="s">
        <v>502</v>
      </c>
      <c r="AG328" s="67"/>
      <c r="AH328" s="41" t="s">
        <v>502</v>
      </c>
      <c r="AI328" s="41" t="s">
        <v>502</v>
      </c>
      <c r="AJ328" s="41" t="s">
        <v>502</v>
      </c>
      <c r="AK328" s="41" t="s">
        <v>502</v>
      </c>
      <c r="AL328" s="41" t="s">
        <v>502</v>
      </c>
    </row>
    <row r="329" spans="1:38" ht="15" customHeight="1">
      <c r="A329" s="63" t="s">
        <v>679</v>
      </c>
      <c r="B329" s="63" t="s">
        <v>680</v>
      </c>
      <c r="C329" s="64">
        <v>159</v>
      </c>
      <c r="D329" s="64">
        <v>241263</v>
      </c>
      <c r="E329" s="65">
        <v>65.903183999999996</v>
      </c>
      <c r="F329" s="65">
        <v>146.22475</v>
      </c>
      <c r="G329" s="66">
        <v>0.85153400000000001</v>
      </c>
      <c r="H329" s="67" t="s">
        <v>24</v>
      </c>
      <c r="I329" s="68">
        <v>23</v>
      </c>
      <c r="J329" s="68">
        <v>122676</v>
      </c>
      <c r="K329" s="69">
        <v>18.748573</v>
      </c>
      <c r="L329" s="69">
        <v>19.392343</v>
      </c>
      <c r="M329" s="70">
        <v>0.90765560000000001</v>
      </c>
      <c r="N329" s="71" t="s">
        <v>24</v>
      </c>
      <c r="O329" s="64" t="s">
        <v>502</v>
      </c>
      <c r="P329" s="64" t="s">
        <v>502</v>
      </c>
      <c r="Q329" s="65" t="s">
        <v>502</v>
      </c>
      <c r="R329" s="65" t="s">
        <v>502</v>
      </c>
      <c r="S329" s="66" t="s">
        <v>502</v>
      </c>
      <c r="T329" s="67" t="s">
        <v>24</v>
      </c>
      <c r="U329" s="68">
        <v>26</v>
      </c>
      <c r="V329" s="68">
        <v>241263</v>
      </c>
      <c r="W329" s="69">
        <v>10.776621</v>
      </c>
      <c r="X329" s="69">
        <v>24.478729999999999</v>
      </c>
      <c r="Y329" s="70">
        <v>0.75264620000000004</v>
      </c>
      <c r="Z329" s="71" t="s">
        <v>24</v>
      </c>
      <c r="AA329" s="71" t="s">
        <v>24</v>
      </c>
      <c r="AB329" s="64" t="s">
        <v>502</v>
      </c>
      <c r="AC329" s="64" t="s">
        <v>502</v>
      </c>
      <c r="AD329" s="65" t="s">
        <v>502</v>
      </c>
      <c r="AE329" s="65" t="s">
        <v>502</v>
      </c>
      <c r="AF329" s="66" t="s">
        <v>502</v>
      </c>
      <c r="AG329" s="67"/>
      <c r="AH329" s="41" t="s">
        <v>502</v>
      </c>
      <c r="AI329" s="41" t="s">
        <v>502</v>
      </c>
      <c r="AJ329" s="41" t="s">
        <v>502</v>
      </c>
      <c r="AK329" s="41" t="s">
        <v>502</v>
      </c>
      <c r="AL329" s="41" t="s">
        <v>502</v>
      </c>
    </row>
    <row r="330" spans="1:38" ht="15" customHeight="1">
      <c r="A330" s="63" t="s">
        <v>681</v>
      </c>
      <c r="B330" s="63" t="s">
        <v>682</v>
      </c>
      <c r="C330" s="64">
        <v>367</v>
      </c>
      <c r="D330" s="64">
        <v>250185</v>
      </c>
      <c r="E330" s="65">
        <v>146.69145</v>
      </c>
      <c r="F330" s="65">
        <v>156.70084</v>
      </c>
      <c r="G330" s="66">
        <v>0.91254109999999999</v>
      </c>
      <c r="H330" s="67" t="s">
        <v>24</v>
      </c>
      <c r="I330" s="68">
        <v>24</v>
      </c>
      <c r="J330" s="68">
        <v>64351</v>
      </c>
      <c r="K330" s="69">
        <v>37.295458000000004</v>
      </c>
      <c r="L330" s="69">
        <v>30.016898999999999</v>
      </c>
      <c r="M330" s="70">
        <v>1.4049364</v>
      </c>
      <c r="N330" s="71" t="s">
        <v>24</v>
      </c>
      <c r="O330" s="64">
        <v>34</v>
      </c>
      <c r="P330" s="64">
        <v>250185</v>
      </c>
      <c r="Q330" s="65">
        <v>13.589943</v>
      </c>
      <c r="R330" s="65">
        <v>15.487489999999999</v>
      </c>
      <c r="S330" s="66">
        <v>0.9617559</v>
      </c>
      <c r="T330" s="67" t="s">
        <v>24</v>
      </c>
      <c r="U330" s="68">
        <v>60</v>
      </c>
      <c r="V330" s="68">
        <v>250185</v>
      </c>
      <c r="W330" s="69">
        <v>23.982253</v>
      </c>
      <c r="X330" s="69">
        <v>26.723939000000001</v>
      </c>
      <c r="Y330" s="70">
        <v>0.82167950000000001</v>
      </c>
      <c r="Z330" s="71" t="s">
        <v>24</v>
      </c>
      <c r="AA330" s="71" t="s">
        <v>24</v>
      </c>
      <c r="AB330" s="64" t="s">
        <v>502</v>
      </c>
      <c r="AC330" s="64" t="s">
        <v>502</v>
      </c>
      <c r="AD330" s="65" t="s">
        <v>502</v>
      </c>
      <c r="AE330" s="65" t="s">
        <v>502</v>
      </c>
      <c r="AF330" s="66" t="s">
        <v>502</v>
      </c>
      <c r="AG330" s="67"/>
      <c r="AH330" s="68">
        <v>34</v>
      </c>
      <c r="AI330" s="68">
        <v>127509</v>
      </c>
      <c r="AJ330" s="69">
        <v>26.664784000000001</v>
      </c>
      <c r="AK330" s="69">
        <v>31.727581000000001</v>
      </c>
      <c r="AL330" s="70">
        <v>1.0784681</v>
      </c>
    </row>
    <row r="331" spans="1:38" ht="15" customHeight="1">
      <c r="A331" s="63" t="s">
        <v>683</v>
      </c>
      <c r="B331" s="63" t="s">
        <v>684</v>
      </c>
      <c r="C331" s="64">
        <v>247</v>
      </c>
      <c r="D331" s="64">
        <v>126182</v>
      </c>
      <c r="E331" s="65">
        <v>195.749</v>
      </c>
      <c r="F331" s="65">
        <v>152.45303000000001</v>
      </c>
      <c r="G331" s="66">
        <v>0.88780420000000004</v>
      </c>
      <c r="H331" s="67" t="s">
        <v>24</v>
      </c>
      <c r="I331" s="68">
        <v>61</v>
      </c>
      <c r="J331" s="68">
        <v>225894</v>
      </c>
      <c r="K331" s="69">
        <v>27.003816</v>
      </c>
      <c r="L331" s="69">
        <v>30.571089000000001</v>
      </c>
      <c r="M331" s="70">
        <v>1.4308751</v>
      </c>
      <c r="N331" s="71" t="s">
        <v>24</v>
      </c>
      <c r="O331" s="64">
        <v>31</v>
      </c>
      <c r="P331" s="64">
        <v>126182</v>
      </c>
      <c r="Q331" s="65">
        <v>24.567688</v>
      </c>
      <c r="R331" s="65">
        <v>18.967309</v>
      </c>
      <c r="S331" s="66">
        <v>1.1778488</v>
      </c>
      <c r="T331" s="67" t="s">
        <v>24</v>
      </c>
      <c r="U331" s="68">
        <v>37</v>
      </c>
      <c r="V331" s="68">
        <v>126182</v>
      </c>
      <c r="W331" s="69">
        <v>29.322724000000001</v>
      </c>
      <c r="X331" s="69">
        <v>25.086186999999999</v>
      </c>
      <c r="Y331" s="70">
        <v>0.7713236</v>
      </c>
      <c r="Z331" s="71" t="s">
        <v>24</v>
      </c>
      <c r="AA331" s="71" t="s">
        <v>24</v>
      </c>
      <c r="AB331" s="64" t="s">
        <v>502</v>
      </c>
      <c r="AC331" s="64" t="s">
        <v>502</v>
      </c>
      <c r="AD331" s="65" t="s">
        <v>502</v>
      </c>
      <c r="AE331" s="65" t="s">
        <v>502</v>
      </c>
      <c r="AF331" s="66" t="s">
        <v>502</v>
      </c>
      <c r="AG331" s="67"/>
      <c r="AH331" s="41" t="s">
        <v>502</v>
      </c>
      <c r="AI331" s="41" t="s">
        <v>502</v>
      </c>
      <c r="AJ331" s="41" t="s">
        <v>502</v>
      </c>
      <c r="AK331" s="41" t="s">
        <v>502</v>
      </c>
      <c r="AL331" s="41" t="s">
        <v>502</v>
      </c>
    </row>
    <row r="332" spans="1:38" ht="15" customHeight="1">
      <c r="A332" s="63" t="s">
        <v>685</v>
      </c>
      <c r="B332" s="63" t="s">
        <v>686</v>
      </c>
      <c r="C332" s="64">
        <v>517</v>
      </c>
      <c r="D332" s="64">
        <v>447332</v>
      </c>
      <c r="E332" s="65">
        <v>115.57411</v>
      </c>
      <c r="F332" s="65">
        <v>156.85287</v>
      </c>
      <c r="G332" s="66">
        <v>0.91342639999999997</v>
      </c>
      <c r="H332" s="67" t="s">
        <v>24</v>
      </c>
      <c r="I332" s="68">
        <v>22</v>
      </c>
      <c r="J332" s="68">
        <v>59546</v>
      </c>
      <c r="K332" s="69">
        <v>36.946226000000003</v>
      </c>
      <c r="L332" s="69">
        <v>25.750903000000001</v>
      </c>
      <c r="M332" s="70">
        <v>1.2052670999999999</v>
      </c>
      <c r="N332" s="71" t="s">
        <v>24</v>
      </c>
      <c r="O332" s="64">
        <v>48</v>
      </c>
      <c r="P332" s="64">
        <v>447332</v>
      </c>
      <c r="Q332" s="65">
        <v>10.730285</v>
      </c>
      <c r="R332" s="65">
        <v>15.781469</v>
      </c>
      <c r="S332" s="66">
        <v>0.98001159999999998</v>
      </c>
      <c r="T332" s="67" t="s">
        <v>24</v>
      </c>
      <c r="U332" s="68">
        <v>84</v>
      </c>
      <c r="V332" s="68">
        <v>447332</v>
      </c>
      <c r="W332" s="69">
        <v>18.777999000000001</v>
      </c>
      <c r="X332" s="69">
        <v>26.351538999999999</v>
      </c>
      <c r="Y332" s="70">
        <v>0.81022930000000004</v>
      </c>
      <c r="Z332" s="71" t="s">
        <v>24</v>
      </c>
      <c r="AA332" s="71" t="s">
        <v>24</v>
      </c>
      <c r="AB332" s="64" t="s">
        <v>502</v>
      </c>
      <c r="AC332" s="64" t="s">
        <v>502</v>
      </c>
      <c r="AD332" s="65" t="s">
        <v>502</v>
      </c>
      <c r="AE332" s="65" t="s">
        <v>502</v>
      </c>
      <c r="AF332" s="66" t="s">
        <v>502</v>
      </c>
      <c r="AG332" s="67"/>
      <c r="AH332" s="68">
        <v>34</v>
      </c>
      <c r="AI332" s="68">
        <v>221438</v>
      </c>
      <c r="AJ332" s="69">
        <v>15.354184999999999</v>
      </c>
      <c r="AK332" s="69">
        <v>31.727554000000001</v>
      </c>
      <c r="AL332" s="70">
        <v>1.0784672</v>
      </c>
    </row>
    <row r="333" spans="1:38" ht="15" customHeight="1">
      <c r="A333" s="63" t="s">
        <v>687</v>
      </c>
      <c r="B333" s="63" t="s">
        <v>688</v>
      </c>
      <c r="C333" s="64">
        <v>202</v>
      </c>
      <c r="D333" s="64">
        <v>117130</v>
      </c>
      <c r="E333" s="65">
        <v>172.45795000000001</v>
      </c>
      <c r="F333" s="65">
        <v>136.36524</v>
      </c>
      <c r="G333" s="66">
        <v>0.79411759999999998</v>
      </c>
      <c r="H333" s="67" t="s">
        <v>24</v>
      </c>
      <c r="I333" s="68">
        <v>23</v>
      </c>
      <c r="J333" s="68">
        <v>87238</v>
      </c>
      <c r="K333" s="69">
        <v>26.364657999999999</v>
      </c>
      <c r="L333" s="69">
        <v>16.642282999999999</v>
      </c>
      <c r="M333" s="70">
        <v>0.77893950000000001</v>
      </c>
      <c r="N333" s="71" t="s">
        <v>24</v>
      </c>
      <c r="O333" s="64">
        <v>25</v>
      </c>
      <c r="P333" s="64">
        <v>117130</v>
      </c>
      <c r="Q333" s="65">
        <v>21.343806000000001</v>
      </c>
      <c r="R333" s="65">
        <v>15.867922999999999</v>
      </c>
      <c r="S333" s="66">
        <v>0.98538029999999999</v>
      </c>
      <c r="T333" s="67" t="s">
        <v>24</v>
      </c>
      <c r="U333" s="68">
        <v>27</v>
      </c>
      <c r="V333" s="68">
        <v>117130</v>
      </c>
      <c r="W333" s="69">
        <v>23.051310999999998</v>
      </c>
      <c r="X333" s="69">
        <v>17.995719999999999</v>
      </c>
      <c r="Y333" s="70">
        <v>0.55331339999999996</v>
      </c>
      <c r="Z333" s="71" t="s">
        <v>24</v>
      </c>
      <c r="AA333" s="71" t="s">
        <v>24</v>
      </c>
      <c r="AB333" s="64" t="s">
        <v>502</v>
      </c>
      <c r="AC333" s="64" t="s">
        <v>502</v>
      </c>
      <c r="AD333" s="65" t="s">
        <v>502</v>
      </c>
      <c r="AE333" s="65" t="s">
        <v>502</v>
      </c>
      <c r="AF333" s="66" t="s">
        <v>502</v>
      </c>
      <c r="AG333" s="67"/>
      <c r="AH333" s="41" t="s">
        <v>502</v>
      </c>
      <c r="AI333" s="41" t="s">
        <v>502</v>
      </c>
      <c r="AJ333" s="41" t="s">
        <v>502</v>
      </c>
      <c r="AK333" s="41" t="s">
        <v>502</v>
      </c>
      <c r="AL333" s="41" t="s">
        <v>502</v>
      </c>
    </row>
    <row r="334" spans="1:38" ht="15" customHeight="1">
      <c r="A334" s="63" t="s">
        <v>689</v>
      </c>
      <c r="B334" s="63" t="s">
        <v>690</v>
      </c>
      <c r="C334" s="64">
        <v>348</v>
      </c>
      <c r="D334" s="64">
        <v>170988</v>
      </c>
      <c r="E334" s="65">
        <v>203.52305000000001</v>
      </c>
      <c r="F334" s="65">
        <v>145.80676</v>
      </c>
      <c r="G334" s="66">
        <v>0.84909990000000002</v>
      </c>
      <c r="H334" s="67" t="s">
        <v>24</v>
      </c>
      <c r="I334" s="68" t="s">
        <v>502</v>
      </c>
      <c r="J334" s="68" t="s">
        <v>502</v>
      </c>
      <c r="K334" s="69" t="s">
        <v>502</v>
      </c>
      <c r="L334" s="69" t="s">
        <v>502</v>
      </c>
      <c r="M334" s="70" t="s">
        <v>502</v>
      </c>
      <c r="N334" s="71"/>
      <c r="O334" s="64">
        <v>42</v>
      </c>
      <c r="P334" s="64">
        <v>170988</v>
      </c>
      <c r="Q334" s="65">
        <v>24.563127000000001</v>
      </c>
      <c r="R334" s="65">
        <v>17.180997999999999</v>
      </c>
      <c r="S334" s="66">
        <v>1.0669207999999999</v>
      </c>
      <c r="T334" s="67" t="s">
        <v>24</v>
      </c>
      <c r="U334" s="68">
        <v>53</v>
      </c>
      <c r="V334" s="68">
        <v>170988</v>
      </c>
      <c r="W334" s="69">
        <v>30.996327000000001</v>
      </c>
      <c r="X334" s="69">
        <v>22.921748000000001</v>
      </c>
      <c r="Y334" s="70">
        <v>0.70477380000000001</v>
      </c>
      <c r="Z334" s="71" t="s">
        <v>24</v>
      </c>
      <c r="AA334" s="71" t="s">
        <v>24</v>
      </c>
      <c r="AB334" s="64" t="s">
        <v>502</v>
      </c>
      <c r="AC334" s="64" t="s">
        <v>502</v>
      </c>
      <c r="AD334" s="65" t="s">
        <v>502</v>
      </c>
      <c r="AE334" s="65" t="s">
        <v>502</v>
      </c>
      <c r="AF334" s="66" t="s">
        <v>502</v>
      </c>
      <c r="AG334" s="67"/>
      <c r="AH334" s="68">
        <v>21</v>
      </c>
      <c r="AI334" s="68">
        <v>83750</v>
      </c>
      <c r="AJ334" s="69">
        <v>25.074627</v>
      </c>
      <c r="AK334" s="69">
        <v>19.996164</v>
      </c>
      <c r="AL334" s="70">
        <v>0.67969959999999996</v>
      </c>
    </row>
    <row r="335" spans="1:38" ht="15" customHeight="1">
      <c r="A335" s="63" t="s">
        <v>702</v>
      </c>
      <c r="B335" s="63" t="s">
        <v>703</v>
      </c>
      <c r="C335" s="37" t="s">
        <v>502</v>
      </c>
      <c r="D335" s="37" t="s">
        <v>502</v>
      </c>
      <c r="E335" s="37" t="s">
        <v>502</v>
      </c>
      <c r="F335" s="37" t="s">
        <v>502</v>
      </c>
      <c r="G335" s="37" t="s">
        <v>502</v>
      </c>
      <c r="H335" s="67" t="s">
        <v>24</v>
      </c>
      <c r="I335" s="68" t="s">
        <v>502</v>
      </c>
      <c r="J335" s="68" t="s">
        <v>502</v>
      </c>
      <c r="K335" s="68" t="s">
        <v>502</v>
      </c>
      <c r="L335" s="68" t="s">
        <v>502</v>
      </c>
      <c r="M335" s="68" t="s">
        <v>502</v>
      </c>
      <c r="N335" s="71" t="s">
        <v>24</v>
      </c>
      <c r="O335" s="64" t="s">
        <v>502</v>
      </c>
      <c r="P335" s="64" t="s">
        <v>502</v>
      </c>
      <c r="Q335" s="65" t="s">
        <v>502</v>
      </c>
      <c r="R335" s="65" t="s">
        <v>502</v>
      </c>
      <c r="S335" s="66" t="s">
        <v>502</v>
      </c>
      <c r="T335" s="67" t="s">
        <v>24</v>
      </c>
      <c r="U335" s="68" t="s">
        <v>502</v>
      </c>
      <c r="V335" s="68" t="s">
        <v>502</v>
      </c>
      <c r="W335" s="69" t="s">
        <v>502</v>
      </c>
      <c r="X335" s="69" t="s">
        <v>502</v>
      </c>
      <c r="Y335" s="70" t="s">
        <v>502</v>
      </c>
      <c r="Z335" s="71" t="s">
        <v>24</v>
      </c>
      <c r="AA335" s="71" t="s">
        <v>24</v>
      </c>
      <c r="AB335" s="64" t="s">
        <v>502</v>
      </c>
      <c r="AC335" s="64" t="s">
        <v>502</v>
      </c>
      <c r="AD335" s="65" t="s">
        <v>502</v>
      </c>
      <c r="AE335" s="65" t="s">
        <v>502</v>
      </c>
      <c r="AF335" s="66" t="s">
        <v>502</v>
      </c>
      <c r="AG335" s="67"/>
      <c r="AH335" s="41" t="s">
        <v>502</v>
      </c>
      <c r="AI335" s="41" t="s">
        <v>502</v>
      </c>
      <c r="AJ335" s="41" t="s">
        <v>502</v>
      </c>
      <c r="AK335" s="41" t="s">
        <v>502</v>
      </c>
      <c r="AL335" s="41" t="s">
        <v>502</v>
      </c>
    </row>
    <row r="336" spans="1:38" ht="15" customHeight="1">
      <c r="A336" s="63" t="s">
        <v>704</v>
      </c>
      <c r="B336" s="63" t="s">
        <v>705</v>
      </c>
      <c r="C336" s="37" t="s">
        <v>502</v>
      </c>
      <c r="D336" s="37" t="s">
        <v>502</v>
      </c>
      <c r="E336" s="37" t="s">
        <v>502</v>
      </c>
      <c r="F336" s="37" t="s">
        <v>502</v>
      </c>
      <c r="G336" s="37" t="s">
        <v>502</v>
      </c>
      <c r="H336" s="67" t="s">
        <v>24</v>
      </c>
      <c r="I336" s="68" t="s">
        <v>502</v>
      </c>
      <c r="J336" s="68" t="s">
        <v>502</v>
      </c>
      <c r="K336" s="68" t="s">
        <v>502</v>
      </c>
      <c r="L336" s="68" t="s">
        <v>502</v>
      </c>
      <c r="M336" s="68" t="s">
        <v>502</v>
      </c>
      <c r="N336" s="71" t="s">
        <v>24</v>
      </c>
      <c r="O336" s="64" t="s">
        <v>502</v>
      </c>
      <c r="P336" s="64" t="s">
        <v>502</v>
      </c>
      <c r="Q336" s="65" t="s">
        <v>502</v>
      </c>
      <c r="R336" s="65" t="s">
        <v>502</v>
      </c>
      <c r="S336" s="66" t="s">
        <v>502</v>
      </c>
      <c r="T336" s="67" t="s">
        <v>24</v>
      </c>
      <c r="U336" s="68" t="s">
        <v>502</v>
      </c>
      <c r="V336" s="68" t="s">
        <v>502</v>
      </c>
      <c r="W336" s="69" t="s">
        <v>502</v>
      </c>
      <c r="X336" s="69" t="s">
        <v>502</v>
      </c>
      <c r="Y336" s="70" t="s">
        <v>502</v>
      </c>
      <c r="Z336" s="71" t="s">
        <v>24</v>
      </c>
      <c r="AA336" s="71" t="s">
        <v>24</v>
      </c>
      <c r="AB336" s="64" t="s">
        <v>502</v>
      </c>
      <c r="AC336" s="64" t="s">
        <v>502</v>
      </c>
      <c r="AD336" s="65" t="s">
        <v>502</v>
      </c>
      <c r="AE336" s="65" t="s">
        <v>502</v>
      </c>
      <c r="AF336" s="66" t="s">
        <v>502</v>
      </c>
      <c r="AG336" s="67"/>
      <c r="AH336" s="41" t="s">
        <v>502</v>
      </c>
      <c r="AI336" s="41" t="s">
        <v>502</v>
      </c>
      <c r="AJ336" s="41" t="s">
        <v>502</v>
      </c>
      <c r="AK336" s="41" t="s">
        <v>502</v>
      </c>
      <c r="AL336" s="41" t="s">
        <v>502</v>
      </c>
    </row>
    <row r="337" spans="1:38" ht="15" customHeight="1">
      <c r="A337" s="63" t="s">
        <v>706</v>
      </c>
      <c r="B337" s="63" t="s">
        <v>707</v>
      </c>
      <c r="C337" s="37" t="s">
        <v>502</v>
      </c>
      <c r="D337" s="37" t="s">
        <v>502</v>
      </c>
      <c r="E337" s="37" t="s">
        <v>502</v>
      </c>
      <c r="F337" s="37" t="s">
        <v>502</v>
      </c>
      <c r="G337" s="37" t="s">
        <v>502</v>
      </c>
      <c r="H337" s="67" t="s">
        <v>24</v>
      </c>
      <c r="I337" s="68" t="s">
        <v>502</v>
      </c>
      <c r="J337" s="68" t="s">
        <v>502</v>
      </c>
      <c r="K337" s="68" t="s">
        <v>502</v>
      </c>
      <c r="L337" s="68" t="s">
        <v>502</v>
      </c>
      <c r="M337" s="68" t="s">
        <v>502</v>
      </c>
      <c r="N337" s="71" t="s">
        <v>24</v>
      </c>
      <c r="O337" s="37" t="s">
        <v>502</v>
      </c>
      <c r="P337" s="37" t="s">
        <v>502</v>
      </c>
      <c r="Q337" s="37" t="s">
        <v>502</v>
      </c>
      <c r="R337" s="37" t="s">
        <v>502</v>
      </c>
      <c r="S337" s="37" t="s">
        <v>502</v>
      </c>
      <c r="T337" s="67" t="s">
        <v>24</v>
      </c>
      <c r="U337" s="68" t="s">
        <v>502</v>
      </c>
      <c r="V337" s="68" t="s">
        <v>502</v>
      </c>
      <c r="W337" s="69" t="s">
        <v>502</v>
      </c>
      <c r="X337" s="69" t="s">
        <v>502</v>
      </c>
      <c r="Y337" s="70" t="s">
        <v>502</v>
      </c>
      <c r="Z337" s="71" t="s">
        <v>24</v>
      </c>
      <c r="AA337" s="71" t="s">
        <v>24</v>
      </c>
      <c r="AB337" s="64" t="s">
        <v>502</v>
      </c>
      <c r="AC337" s="64" t="s">
        <v>502</v>
      </c>
      <c r="AD337" s="65" t="s">
        <v>502</v>
      </c>
      <c r="AE337" s="65" t="s">
        <v>502</v>
      </c>
      <c r="AF337" s="72" t="s">
        <v>502</v>
      </c>
      <c r="AG337" s="73"/>
      <c r="AH337" s="74" t="s">
        <v>502</v>
      </c>
      <c r="AI337" s="74" t="s">
        <v>502</v>
      </c>
      <c r="AJ337" s="74" t="s">
        <v>502</v>
      </c>
      <c r="AK337" s="74" t="s">
        <v>502</v>
      </c>
      <c r="AL337" s="74" t="s">
        <v>502</v>
      </c>
    </row>
    <row r="338" spans="1:38" ht="11.15" customHeight="1">
      <c r="A338" s="102" t="s">
        <v>21</v>
      </c>
      <c r="B338" s="102"/>
      <c r="C338" s="102"/>
      <c r="D338" s="102"/>
      <c r="E338" s="102"/>
      <c r="F338" s="102"/>
      <c r="G338" s="102"/>
      <c r="H338" s="102"/>
      <c r="I338" s="102"/>
      <c r="J338" s="102"/>
      <c r="K338" s="102"/>
      <c r="L338" s="102"/>
      <c r="M338" s="102"/>
      <c r="N338" s="102"/>
      <c r="O338" s="102"/>
      <c r="P338" s="102"/>
      <c r="Q338" s="102"/>
      <c r="R338" s="102"/>
      <c r="S338" s="102"/>
      <c r="T338" s="102"/>
      <c r="U338" s="102"/>
      <c r="V338" s="102"/>
      <c r="W338" s="102"/>
      <c r="X338" s="102"/>
      <c r="Y338" s="102"/>
      <c r="Z338" s="102"/>
      <c r="AA338" s="102"/>
      <c r="AB338" s="102"/>
      <c r="AC338" s="102"/>
      <c r="AD338" s="102"/>
      <c r="AE338" s="102"/>
      <c r="AF338" s="102"/>
      <c r="AG338" s="75"/>
    </row>
    <row r="339" spans="1:38" ht="30" customHeight="1">
      <c r="A339" s="94" t="s">
        <v>779</v>
      </c>
      <c r="B339" s="94"/>
    </row>
    <row r="340" spans="1:38" ht="15" customHeight="1">
      <c r="A340" s="45" t="s">
        <v>691</v>
      </c>
      <c r="B340" s="46"/>
    </row>
    <row r="341" spans="1:38" ht="48" customHeight="1">
      <c r="A341" s="95" t="s">
        <v>692</v>
      </c>
      <c r="B341" s="95"/>
    </row>
    <row r="342" spans="1:38" ht="15" customHeight="1">
      <c r="A342" s="95" t="s">
        <v>693</v>
      </c>
      <c r="B342" s="95"/>
    </row>
    <row r="343" spans="1:38" ht="15" customHeight="1">
      <c r="A343" s="95"/>
      <c r="B343" s="95"/>
    </row>
  </sheetData>
  <mergeCells count="13">
    <mergeCell ref="O4:S4"/>
    <mergeCell ref="U4:Y4"/>
    <mergeCell ref="AB4:AF4"/>
    <mergeCell ref="AG3:AL3"/>
    <mergeCell ref="AH4:AL4"/>
    <mergeCell ref="A338:AF338"/>
    <mergeCell ref="A339:B339"/>
    <mergeCell ref="A341:B341"/>
    <mergeCell ref="A342:B343"/>
    <mergeCell ref="A3:AF3"/>
    <mergeCell ref="A4:B4"/>
    <mergeCell ref="C4:G4"/>
    <mergeCell ref="I4:M4"/>
  </mergeCells>
  <pageMargins left="0.08" right="0.08" top="1" bottom="1" header="0.5" footer="0.5"/>
  <pageSetup orientation="landscape" blackAndWhite="1"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C67"/>
  <sheetViews>
    <sheetView workbookViewId="0"/>
  </sheetViews>
  <sheetFormatPr defaultColWidth="9.1796875" defaultRowHeight="15" customHeight="1"/>
  <cols>
    <col min="1" max="1" width="3.7265625" style="1" customWidth="1"/>
    <col min="2" max="2" width="50.7265625" style="1" customWidth="1"/>
    <col min="3" max="3" width="32.453125" style="1" customWidth="1"/>
    <col min="4" max="16384" width="9.1796875" style="1"/>
  </cols>
  <sheetData>
    <row r="1" spans="2:3" ht="23.25" customHeight="1">
      <c r="B1" s="20" t="str">
        <f>Admin!C11</f>
        <v>Statistical Area Level 3 (SA3)</v>
      </c>
    </row>
    <row r="2" spans="2:3" ht="18" customHeight="1">
      <c r="B2" s="14" t="s">
        <v>708</v>
      </c>
    </row>
    <row r="4" spans="2:3" ht="15" customHeight="1">
      <c r="B4" s="76" t="s">
        <v>709</v>
      </c>
      <c r="C4" s="76" t="s">
        <v>710</v>
      </c>
    </row>
    <row r="5" spans="2:3" ht="22.5" customHeight="1">
      <c r="B5" s="77" t="s">
        <v>23</v>
      </c>
      <c r="C5" s="77" t="s">
        <v>780</v>
      </c>
    </row>
    <row r="6" spans="2:3" ht="15" customHeight="1">
      <c r="B6" s="77" t="s">
        <v>711</v>
      </c>
      <c r="C6" s="77" t="s">
        <v>712</v>
      </c>
    </row>
    <row r="7" spans="2:3" ht="15" customHeight="1">
      <c r="B7" s="77" t="s">
        <v>713</v>
      </c>
      <c r="C7" s="77" t="s">
        <v>714</v>
      </c>
    </row>
    <row r="8" spans="2:3" ht="15" customHeight="1">
      <c r="B8" s="77" t="s">
        <v>715</v>
      </c>
      <c r="C8" s="77" t="s">
        <v>716</v>
      </c>
    </row>
    <row r="9" spans="2:3" ht="15" customHeight="1">
      <c r="B9" s="77" t="s">
        <v>717</v>
      </c>
      <c r="C9" s="77" t="s">
        <v>718</v>
      </c>
    </row>
    <row r="10" spans="2:3" ht="15" customHeight="1">
      <c r="B10" s="77" t="s">
        <v>719</v>
      </c>
      <c r="C10" s="77" t="s">
        <v>781</v>
      </c>
    </row>
    <row r="11" spans="2:3" ht="15" customHeight="1">
      <c r="B11" s="77" t="s">
        <v>782</v>
      </c>
      <c r="C11" s="77" t="s">
        <v>783</v>
      </c>
    </row>
    <row r="12" spans="2:3" ht="15" customHeight="1">
      <c r="B12" s="77" t="s">
        <v>720</v>
      </c>
      <c r="C12" s="77" t="s">
        <v>721</v>
      </c>
    </row>
    <row r="13" spans="2:3" ht="15" customHeight="1">
      <c r="B13" s="77" t="s">
        <v>722</v>
      </c>
      <c r="C13" s="77" t="s">
        <v>723</v>
      </c>
    </row>
    <row r="14" spans="2:3" ht="15" customHeight="1">
      <c r="B14" s="77" t="s">
        <v>724</v>
      </c>
      <c r="C14" s="77" t="s">
        <v>725</v>
      </c>
    </row>
    <row r="15" spans="2:3" ht="15" customHeight="1">
      <c r="B15" s="77" t="s">
        <v>726</v>
      </c>
      <c r="C15" s="77" t="s">
        <v>727</v>
      </c>
    </row>
    <row r="16" spans="2:3" ht="15" customHeight="1">
      <c r="B16" s="77" t="s">
        <v>728</v>
      </c>
      <c r="C16" s="77" t="s">
        <v>729</v>
      </c>
    </row>
    <row r="17" spans="2:3" ht="15" customHeight="1">
      <c r="B17" s="77" t="s">
        <v>730</v>
      </c>
      <c r="C17" s="77" t="s">
        <v>731</v>
      </c>
    </row>
    <row r="18" spans="2:3" ht="15" customHeight="1">
      <c r="B18" s="77" t="s">
        <v>784</v>
      </c>
      <c r="C18" s="77" t="s">
        <v>732</v>
      </c>
    </row>
    <row r="19" spans="2:3" ht="15" customHeight="1">
      <c r="B19" s="77" t="s">
        <v>785</v>
      </c>
      <c r="C19" s="77" t="s">
        <v>733</v>
      </c>
    </row>
    <row r="20" spans="2:3" ht="15" customHeight="1">
      <c r="B20" s="77" t="s">
        <v>734</v>
      </c>
      <c r="C20" s="77" t="s">
        <v>735</v>
      </c>
    </row>
    <row r="21" spans="2:3" ht="15" customHeight="1">
      <c r="B21" s="79" t="s">
        <v>786</v>
      </c>
      <c r="C21" s="79" t="s">
        <v>736</v>
      </c>
    </row>
    <row r="22" spans="2:3" ht="15" customHeight="1">
      <c r="B22" s="77"/>
      <c r="C22" s="77"/>
    </row>
    <row r="23" spans="2:3" ht="15" customHeight="1">
      <c r="B23" s="78"/>
      <c r="C23" s="77"/>
    </row>
    <row r="24" spans="2:3" ht="15" customHeight="1">
      <c r="B24" s="78"/>
      <c r="C24" s="77"/>
    </row>
    <row r="25" spans="2:3" ht="15" customHeight="1">
      <c r="B25" s="77"/>
      <c r="C25" s="77"/>
    </row>
    <row r="26" spans="2:3" ht="15" customHeight="1">
      <c r="B26" s="77"/>
      <c r="C26" s="77"/>
    </row>
    <row r="27" spans="2:3" ht="15" customHeight="1">
      <c r="B27" s="77"/>
      <c r="C27" s="77"/>
    </row>
    <row r="28" spans="2:3" ht="15" customHeight="1">
      <c r="B28" s="77"/>
      <c r="C28" s="77"/>
    </row>
    <row r="29" spans="2:3" ht="15" customHeight="1">
      <c r="B29" s="77"/>
      <c r="C29" s="77"/>
    </row>
    <row r="30" spans="2:3" ht="15" customHeight="1">
      <c r="B30" s="77"/>
      <c r="C30" s="77"/>
    </row>
    <row r="31" spans="2:3" ht="15" customHeight="1">
      <c r="B31" s="78"/>
      <c r="C31" s="77"/>
    </row>
    <row r="32" spans="2:3" ht="15" customHeight="1">
      <c r="B32" s="77"/>
      <c r="C32" s="77"/>
    </row>
    <row r="33" spans="2:3" ht="15" customHeight="1">
      <c r="B33" s="78"/>
      <c r="C33" s="77"/>
    </row>
    <row r="34" spans="2:3" ht="15" customHeight="1">
      <c r="B34" s="77"/>
      <c r="C34" s="77"/>
    </row>
    <row r="35" spans="2:3" ht="15" customHeight="1">
      <c r="B35" s="77"/>
      <c r="C35" s="77"/>
    </row>
    <row r="36" spans="2:3" ht="15" customHeight="1">
      <c r="B36" s="78"/>
      <c r="C36" s="77"/>
    </row>
    <row r="37" spans="2:3" ht="15" customHeight="1">
      <c r="B37" s="77"/>
      <c r="C37" s="77"/>
    </row>
    <row r="38" spans="2:3" ht="15" customHeight="1">
      <c r="B38" s="78"/>
      <c r="C38" s="77"/>
    </row>
    <row r="39" spans="2:3" ht="15" customHeight="1">
      <c r="B39" s="77"/>
      <c r="C39" s="77"/>
    </row>
    <row r="40" spans="2:3" ht="15" customHeight="1">
      <c r="B40" s="78"/>
      <c r="C40" s="77"/>
    </row>
    <row r="41" spans="2:3" ht="15" customHeight="1">
      <c r="B41" s="77"/>
      <c r="C41" s="77"/>
    </row>
    <row r="42" spans="2:3" ht="15" customHeight="1">
      <c r="B42" s="78"/>
      <c r="C42" s="77"/>
    </row>
    <row r="43" spans="2:3" ht="15" customHeight="1">
      <c r="B43" s="77"/>
      <c r="C43" s="77"/>
    </row>
    <row r="44" spans="2:3" ht="15" customHeight="1">
      <c r="B44" s="77"/>
      <c r="C44" s="77"/>
    </row>
    <row r="45" spans="2:3" ht="15" customHeight="1">
      <c r="B45" s="77"/>
      <c r="C45" s="77"/>
    </row>
    <row r="46" spans="2:3" ht="15" customHeight="1">
      <c r="B46" s="77"/>
      <c r="C46" s="77"/>
    </row>
    <row r="47" spans="2:3" ht="26.25" customHeight="1">
      <c r="B47" s="77"/>
      <c r="C47" s="77"/>
    </row>
    <row r="48" spans="2:3" ht="37.5" customHeight="1">
      <c r="B48" s="77"/>
      <c r="C48" s="77"/>
    </row>
    <row r="49" spans="2:3" ht="15" customHeight="1">
      <c r="B49" s="78"/>
      <c r="C49" s="77"/>
    </row>
    <row r="50" spans="2:3" ht="15" customHeight="1">
      <c r="B50" s="77"/>
      <c r="C50" s="77"/>
    </row>
    <row r="51" spans="2:3" ht="15" customHeight="1">
      <c r="B51" s="77"/>
      <c r="C51" s="77"/>
    </row>
    <row r="52" spans="2:3" ht="15" customHeight="1">
      <c r="B52" s="77"/>
      <c r="C52" s="77"/>
    </row>
    <row r="53" spans="2:3" ht="15" customHeight="1">
      <c r="B53" s="77"/>
      <c r="C53" s="77"/>
    </row>
    <row r="54" spans="2:3" ht="15" customHeight="1">
      <c r="B54" s="77"/>
      <c r="C54" s="77"/>
    </row>
    <row r="55" spans="2:3" ht="26.25" customHeight="1">
      <c r="B55" s="77"/>
      <c r="C55" s="77"/>
    </row>
    <row r="56" spans="2:3" ht="15" customHeight="1">
      <c r="B56" s="77"/>
      <c r="C56" s="77"/>
    </row>
    <row r="57" spans="2:3" ht="15" customHeight="1">
      <c r="B57" s="77"/>
      <c r="C57" s="77"/>
    </row>
    <row r="58" spans="2:3" ht="15" customHeight="1">
      <c r="B58" s="77"/>
      <c r="C58" s="77"/>
    </row>
    <row r="59" spans="2:3" ht="15" customHeight="1">
      <c r="B59" s="77"/>
      <c r="C59" s="77"/>
    </row>
    <row r="60" spans="2:3" ht="15" customHeight="1">
      <c r="B60" s="77"/>
      <c r="C60" s="77"/>
    </row>
    <row r="61" spans="2:3" ht="15" customHeight="1">
      <c r="B61" s="77"/>
      <c r="C61" s="77"/>
    </row>
    <row r="62" spans="2:3" ht="15" customHeight="1">
      <c r="B62" s="77"/>
      <c r="C62" s="77"/>
    </row>
    <row r="63" spans="2:3" ht="15" customHeight="1">
      <c r="B63" s="77"/>
      <c r="C63" s="77"/>
    </row>
    <row r="64" spans="2:3" ht="15" customHeight="1">
      <c r="B64" s="77"/>
      <c r="C64" s="77"/>
    </row>
    <row r="65" spans="2:3" ht="26.25" customHeight="1">
      <c r="B65" s="77"/>
      <c r="C65" s="77"/>
    </row>
    <row r="66" spans="2:3" ht="15" customHeight="1">
      <c r="B66" s="79"/>
      <c r="C66" s="79"/>
    </row>
    <row r="67" spans="2:3" ht="15" customHeight="1">
      <c r="B67" s="80" t="s">
        <v>737</v>
      </c>
    </row>
  </sheetData>
  <pageMargins left="0.70866141732283472" right="0.70866141732283472" top="0.74803149606299213" bottom="0.74803149606299213" header="0.31496062992125984" footer="0.31496062992125984"/>
  <pageSetup paperSize="9" fitToHeight="0"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0"/>
  </sheetPr>
  <dimension ref="B1:C36"/>
  <sheetViews>
    <sheetView workbookViewId="0"/>
  </sheetViews>
  <sheetFormatPr defaultColWidth="9.1796875" defaultRowHeight="15" customHeight="1"/>
  <cols>
    <col min="1" max="1" width="3.7265625" style="1" customWidth="1"/>
    <col min="2" max="2" width="17.81640625" style="1" bestFit="1" customWidth="1"/>
    <col min="3" max="3" width="125.7265625" style="81" customWidth="1"/>
    <col min="4" max="16384" width="9.1796875" style="1"/>
  </cols>
  <sheetData>
    <row r="1" spans="2:3" ht="23.25" customHeight="1">
      <c r="B1" s="20" t="str">
        <f>Admin!C16</f>
        <v>Statistical Area Level 3 (SA3), 2006–2010</v>
      </c>
    </row>
    <row r="2" spans="2:3" ht="18" customHeight="1">
      <c r="B2" s="14" t="s">
        <v>738</v>
      </c>
    </row>
    <row r="4" spans="2:3" ht="15.75" customHeight="1">
      <c r="B4" s="11" t="s">
        <v>739</v>
      </c>
    </row>
    <row r="5" spans="2:3" ht="15" customHeight="1">
      <c r="B5" s="82" t="s">
        <v>740</v>
      </c>
      <c r="C5" s="83" t="s">
        <v>741</v>
      </c>
    </row>
    <row r="6" spans="2:3" ht="15" customHeight="1">
      <c r="B6" s="84" t="s">
        <v>742</v>
      </c>
      <c r="C6" s="85" t="s">
        <v>743</v>
      </c>
    </row>
    <row r="9" spans="2:3" ht="15" customHeight="1">
      <c r="B9" s="86" t="s">
        <v>744</v>
      </c>
      <c r="C9" s="87" t="s">
        <v>745</v>
      </c>
    </row>
    <row r="10" spans="2:3" ht="15" customHeight="1">
      <c r="B10" s="88"/>
      <c r="C10" s="18"/>
    </row>
    <row r="11" spans="2:3" ht="15" customHeight="1">
      <c r="B11" s="86" t="s">
        <v>746</v>
      </c>
      <c r="C11" s="87" t="s">
        <v>747</v>
      </c>
    </row>
    <row r="12" spans="2:3" ht="15" customHeight="1">
      <c r="B12" s="86" t="s">
        <v>748</v>
      </c>
      <c r="C12" s="87">
        <v>2006</v>
      </c>
    </row>
    <row r="13" spans="2:3" ht="15" customHeight="1">
      <c r="B13" s="86" t="s">
        <v>749</v>
      </c>
      <c r="C13" s="87">
        <v>2010</v>
      </c>
    </row>
    <row r="14" spans="2:3" ht="15" customHeight="1">
      <c r="B14" s="86" t="s">
        <v>750</v>
      </c>
      <c r="C14" s="87">
        <v>2009</v>
      </c>
    </row>
    <row r="15" spans="2:3" ht="15" customHeight="1">
      <c r="B15" s="86" t="s">
        <v>751</v>
      </c>
      <c r="C15" s="87">
        <v>2013</v>
      </c>
    </row>
    <row r="16" spans="2:3" ht="15" customHeight="1">
      <c r="B16" s="86" t="s">
        <v>752</v>
      </c>
      <c r="C16" s="89" t="str">
        <f>CONCATENATE(C11,", ",C12,"–",C13)</f>
        <v>Statistical Area Level 3 (SA3), 2006–2010</v>
      </c>
    </row>
    <row r="17" spans="2:3" ht="15" customHeight="1">
      <c r="B17" s="86" t="s">
        <v>753</v>
      </c>
      <c r="C17" s="89" t="str">
        <f>CONCATENATE(C11,", ",C14,"–",C15)</f>
        <v>Statistical Area Level 3 (SA3), 2009–2013</v>
      </c>
    </row>
    <row r="18" spans="2:3" ht="15" customHeight="1">
      <c r="B18" s="88"/>
      <c r="C18" s="18"/>
    </row>
    <row r="19" spans="2:3" ht="15" customHeight="1">
      <c r="B19" s="86" t="s">
        <v>754</v>
      </c>
      <c r="C19" s="89" t="str">
        <f>CONCATENATE("Table 1: Males: Incidence, ",C13-4,"–",C13)</f>
        <v>Table 1: Males: Incidence, 2006–2010</v>
      </c>
    </row>
    <row r="20" spans="2:3" ht="15" customHeight="1">
      <c r="B20" s="86" t="s">
        <v>755</v>
      </c>
      <c r="C20" s="89" t="str">
        <f>CONCATENATE("Table 2: Females: Incidence, ",C13-4,"–",C13)</f>
        <v>Table 2: Females: Incidence, 2006–2010</v>
      </c>
    </row>
    <row r="21" spans="2:3" ht="15" customHeight="1">
      <c r="B21" s="86" t="s">
        <v>756</v>
      </c>
      <c r="C21" s="89" t="str">
        <f>CONCATENATE("Table 1: Persons: Incidence, ",C12,"–",C13)</f>
        <v>Table 1: Persons: Incidence, 2006–2010</v>
      </c>
    </row>
    <row r="22" spans="2:3" ht="15" customHeight="1">
      <c r="B22" s="86" t="s">
        <v>754</v>
      </c>
      <c r="C22" s="89" t="str">
        <f>CONCATENATE("Table 4: Males: Mortality, ",C14,"–",C15)</f>
        <v>Table 4: Males: Mortality, 2009–2013</v>
      </c>
    </row>
    <row r="23" spans="2:3" ht="15" customHeight="1">
      <c r="B23" s="86" t="s">
        <v>755</v>
      </c>
      <c r="C23" s="89" t="str">
        <f>CONCATENATE("Table 5: Females: Mortality, ",C14,"–",C15)</f>
        <v>Table 5: Females: Mortality, 2009–2013</v>
      </c>
    </row>
    <row r="24" spans="2:3" ht="15" customHeight="1">
      <c r="B24" s="86" t="s">
        <v>756</v>
      </c>
      <c r="C24" s="89" t="str">
        <f>CONCATENATE("Table 2: Persons: Mortality, ",C14,"–",C15)</f>
        <v>Table 2: Persons: Mortality, 2009–2013</v>
      </c>
    </row>
    <row r="25" spans="2:3" ht="15" customHeight="1">
      <c r="B25" s="86" t="s">
        <v>757</v>
      </c>
      <c r="C25" s="89" t="str">
        <f>CONCATENATE("Incidence codes ",C12-4,"–",C12)</f>
        <v>Incidence codes 2002–2006</v>
      </c>
    </row>
    <row r="26" spans="2:3" ht="15" customHeight="1">
      <c r="B26" s="86" t="s">
        <v>757</v>
      </c>
      <c r="C26" s="89" t="str">
        <f>CONCATENATE("Mortality codes ",C14,"–",C15)</f>
        <v>Mortality codes 2009–2013</v>
      </c>
    </row>
    <row r="27" spans="2:3" ht="15" customHeight="1">
      <c r="B27" s="88"/>
      <c r="C27" s="18"/>
    </row>
    <row r="28" spans="2:3" ht="15" customHeight="1">
      <c r="B28" s="86" t="s">
        <v>758</v>
      </c>
      <c r="C28" s="87">
        <v>2016</v>
      </c>
    </row>
    <row r="29" spans="2:3" ht="30" customHeight="1">
      <c r="B29" s="86" t="s">
        <v>759</v>
      </c>
      <c r="C29" s="89" t="str">
        <f>CONCATENATE("AIHW (Australian Institute of Health and Welfare) ",C28,". CIMAR (Cancer Incidence and Mortality Across Regions) books: ",C16,". Canberra: AIHW. &lt;http://www.aihw.gov.au/cancer-data/CIMAR-books&gt;")</f>
        <v>AIHW (Australian Institute of Health and Welfare) 2016. CIMAR (Cancer Incidence and Mortality Across Regions) books: Statistical Area Level 3 (SA3), 2006–2010. Canberra: AIHW. &lt;http://www.aihw.gov.au/cancer-data/CIMAR-books&gt;</v>
      </c>
    </row>
    <row r="30" spans="2:3" ht="15" customHeight="1">
      <c r="B30" s="88"/>
      <c r="C30" s="18"/>
    </row>
    <row r="31" spans="2:3" ht="15" customHeight="1">
      <c r="B31" s="86" t="s">
        <v>760</v>
      </c>
      <c r="C31" s="89">
        <f>C13-2</f>
        <v>2008</v>
      </c>
    </row>
    <row r="32" spans="2:3" ht="15" customHeight="1">
      <c r="B32" s="86" t="s">
        <v>761</v>
      </c>
      <c r="C32" s="89">
        <f>C13-1</f>
        <v>2009</v>
      </c>
    </row>
    <row r="33" spans="2:3" ht="15" customHeight="1">
      <c r="B33" s="86" t="s">
        <v>762</v>
      </c>
      <c r="C33" s="89">
        <f>C13</f>
        <v>2010</v>
      </c>
    </row>
    <row r="34" spans="2:3" ht="33.75" customHeight="1">
      <c r="B34" s="86" t="s">
        <v>763</v>
      </c>
      <c r="C34" s="89" t="str">
        <f>CONCATENATE("2. Year refers to year of occurrence of death for years up to and including 2012, and year of registration of death for 2013. Deaths registered in ",C31," and earlier are based on the final version of cause of death data; deaths registered in ",C32," and ",C33," are based on revised and preliminary versions, respectively and are subject to further revision by the ABS.")</f>
        <v>2. Year refers to year of occurrence of death for years up to and including 2012, and year of registration of death for 2013. Deaths registered in 2008 and earlier are based on the final version of cause of death data; deaths registered in 2009 and 2010 are based on revised and preliminary versions, respectively and are subject to further revision by the ABS.</v>
      </c>
    </row>
    <row r="35" spans="2:3" ht="15" customHeight="1">
      <c r="B35" s="88"/>
      <c r="C35" s="18"/>
    </row>
    <row r="36" spans="2:3" ht="33.75" customHeight="1">
      <c r="B36" s="86" t="s">
        <v>764</v>
      </c>
      <c r="C36" s="87" t="s">
        <v>765</v>
      </c>
    </row>
  </sheetData>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Project Document" ma:contentTypeID="0x010100B4A1F787F0C441AC878A307E051D262E001CA1EDB33E77004FA0EADD550582CC46" ma:contentTypeVersion="1" ma:contentTypeDescription="AIHW Project Document" ma:contentTypeScope="" ma:versionID="d256f07e7a9b61b0a681e840792e4624">
  <xsd:schema xmlns:xsd="http://www.w3.org/2001/XMLSchema" xmlns:xs="http://www.w3.org/2001/XMLSchema" xmlns:p="http://schemas.microsoft.com/office/2006/metadata/properties" xmlns:ns2="610a9c5f-a919-45b7-87da-ed43c272a57e" targetNamespace="http://schemas.microsoft.com/office/2006/metadata/properties" ma:root="true" ma:fieldsID="56670ecc1cba1ff01d5320c7d6bfa51a" ns2:_="">
    <xsd:import namespace="610a9c5f-a919-45b7-87da-ed43c272a57e"/>
    <xsd:element name="properties">
      <xsd:complexType>
        <xsd:sequence>
          <xsd:element name="documentManagement">
            <xsd:complexType>
              <xsd:all>
                <xsd:element ref="ns2:AIHW_PPR_ProjectCategoryLookup"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10a9c5f-a919-45b7-87da-ed43c272a57e"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1ed76019-1e66-4277-96a8-d572fc655fe4}" ma:internalName="AIHW_PPR_ProjectCategoryLookup" ma:showField="Title" ma:web="{610a9c5f-a919-45b7-87da-ed43c272a57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610a9c5f-a919-45b7-87da-ed43c272a57e"/>
  </documentManagement>
</p:properties>
</file>

<file path=customXml/itemProps1.xml><?xml version="1.0" encoding="utf-8"?>
<ds:datastoreItem xmlns:ds="http://schemas.openxmlformats.org/officeDocument/2006/customXml" ds:itemID="{36F68D6B-86ED-4C5A-B6B5-C485EC3F7AD4}">
  <ds:schemaRefs>
    <ds:schemaRef ds:uri="http://schemas.microsoft.com/sharepoint/v3/contenttype/forms"/>
  </ds:schemaRefs>
</ds:datastoreItem>
</file>

<file path=customXml/itemProps2.xml><?xml version="1.0" encoding="utf-8"?>
<ds:datastoreItem xmlns:ds="http://schemas.openxmlformats.org/officeDocument/2006/customXml" ds:itemID="{2C3A62C2-9F5A-4344-87C4-822CB3E4CE4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10a9c5f-a919-45b7-87da-ed43c272a5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13B05A5-9D7B-405B-9B91-DEACD44763D4}">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Title</vt:lpstr>
      <vt:lpstr>Notes</vt:lpstr>
      <vt:lpstr>Incidence Persons</vt:lpstr>
      <vt:lpstr>Mortality Persons</vt:lpstr>
      <vt:lpstr>ICD codes</vt:lpstr>
      <vt:lpstr>Admin</vt:lpstr>
      <vt:lpstr>Title!Print_Area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Statistical Area Level 3 (SA3) (Supplementary tables; Cancer Incidence and Mortality Across Regions (CIMAR) books; 2016) (AIHW)</dc:title>
  <dc:creator>AIHW</dc:creator>
  <cp:lastModifiedBy>Stephanie Kobakian</cp:lastModifiedBy>
  <dcterms:created xsi:type="dcterms:W3CDTF">2016-07-15T07:31:18Z</dcterms:created>
  <dcterms:modified xsi:type="dcterms:W3CDTF">2019-11-25T09:09:08Z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0x010100B4A1F787F0C441AC878A307E051D262E001CA1EDB33E77004FA0EADD550582CC46</vt:lpwstr>
  </property>
  <property fmtid="{D5CDD505-2E9C-101B-9397-08002B2CF9AE}" pid="3" name="AIHW_PPR_UpdateLog">
    <vt:lpwstr/>
  </property>
  <property fmtid="{D5CDD505-2E9C-101B-9397-08002B2CF9AE}" pid="4" name="AIHW_PPR_UpdatePending">
    <vt:lpwstr/>
  </property>
</Properties>
</file>