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ranklintempleton-my.sharepoint.com/personal/s_rkoonadi_benefitstreetpartners_com/Documents/Desktop/Python/Dashboard/"/>
    </mc:Choice>
  </mc:AlternateContent>
  <xr:revisionPtr revIDLastSave="560" documentId="8_{9F8C5C09-44A9-4AB7-9520-7B7AA24F524B}" xr6:coauthVersionLast="47" xr6:coauthVersionMax="47" xr10:uidLastSave="{015D8A61-7546-4E0D-B7A5-E67286B8B9FE}"/>
  <bookViews>
    <workbookView xWindow="-108" yWindow="-108" windowWidth="23256" windowHeight="12456" activeTab="1" xr2:uid="{C7F91C88-F48E-430E-BEDC-AA55E72D875C}"/>
  </bookViews>
  <sheets>
    <sheet name="Bonds" sheetId="3" r:id="rId1"/>
    <sheet name="Loans" sheetId="4" r:id="rId2"/>
    <sheet name="Sector Classification" sheetId="10" r:id="rId3"/>
    <sheet name="Portfolio" sheetId="8" r:id="rId4"/>
    <sheet name="Documentation" sheetId="7" r:id="rId5"/>
  </sheets>
  <externalReferences>
    <externalReference r:id="rId6"/>
    <externalReference r:id="rId7"/>
    <externalReference r:id="rId8"/>
    <externalReference r:id="rId9"/>
  </externalReference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0" hidden="1">Bonds!$B$4:$AT$4</definedName>
    <definedName name="_xlnm._FilterDatabase" localSheetId="1" hidden="1">Loans!$A$4:$W$264</definedName>
    <definedName name="_xlnm._FilterDatabase" localSheetId="3" hidden="1">Portfolio!$B$3:$AL$85</definedName>
    <definedName name="_xlnm._FilterDatabase" localSheetId="2" hidden="1">'Sector Classification'!$B$2:$H$262</definedName>
    <definedName name="BLPR1020040129204514642" hidden="1">#REF!</definedName>
    <definedName name="BLPR1020040129204514642_1_5" hidden="1">#REF!</definedName>
    <definedName name="BLPR1020040129204514642_2_5" hidden="1">#REF!</definedName>
    <definedName name="BLPR1020040129204514642_3_5" hidden="1">#REF!</definedName>
    <definedName name="BLPR1020040129204514642_4_5" hidden="1">#REF!</definedName>
    <definedName name="BLPR1020040129204514642_5_5" hidden="1">#REF!</definedName>
    <definedName name="BLPR1120040129204514642" hidden="1">#REF!</definedName>
    <definedName name="BLPR1120040129204514642_1_5" hidden="1">#REF!</definedName>
    <definedName name="BLPR1120040129204514642_2_5" hidden="1">#REF!</definedName>
    <definedName name="BLPR1120040129204514642_3_5" hidden="1">#REF!</definedName>
    <definedName name="BLPR1120040129204514642_4_5" hidden="1">#REF!</definedName>
    <definedName name="BLPR1120040129204514642_5_5" hidden="1">#REF!</definedName>
    <definedName name="BLPR120040129203645421" hidden="1">#REF!</definedName>
    <definedName name="BLPR120040129203645421_1_4" hidden="1">#REF!</definedName>
    <definedName name="BLPR120040129203645421_2_4" hidden="1">#REF!</definedName>
    <definedName name="BLPR120040129203645421_3_4" hidden="1">#REF!</definedName>
    <definedName name="BLPR120040129203645421_4_4" hidden="1">#REF!</definedName>
    <definedName name="BLPR1220040129204514642" hidden="1">#REF!</definedName>
    <definedName name="BLPR1220040129204514642_1_5" hidden="1">#REF!</definedName>
    <definedName name="BLPR1220040129204514642_2_5" hidden="1">#REF!</definedName>
    <definedName name="BLPR1220040129204514642_3_5" hidden="1">#REF!</definedName>
    <definedName name="BLPR1220040129204514642_4_5" hidden="1">#REF!</definedName>
    <definedName name="BLPR1220040129204514642_5_5" hidden="1">#REF!</definedName>
    <definedName name="BLPR1320040129204514642" hidden="1">#REF!</definedName>
    <definedName name="BLPR1320040129204514642_1_5" hidden="1">#REF!</definedName>
    <definedName name="BLPR1320040129204514642_2_5" hidden="1">#REF!</definedName>
    <definedName name="BLPR1320040129204514642_3_5" hidden="1">#REF!</definedName>
    <definedName name="BLPR1320040129204514642_4_5" hidden="1">#REF!</definedName>
    <definedName name="BLPR1320040129204514642_5_5" hidden="1">#REF!</definedName>
    <definedName name="BLPR1420040129204514642" hidden="1">#REF!</definedName>
    <definedName name="BLPR1420040129204514642_1_5" hidden="1">#REF!</definedName>
    <definedName name="BLPR1420040129204514642_2_5" hidden="1">#REF!</definedName>
    <definedName name="BLPR1420040129204514642_3_5" hidden="1">#REF!</definedName>
    <definedName name="BLPR1420040129204514642_4_5" hidden="1">#REF!</definedName>
    <definedName name="BLPR1420040129204514642_5_5" hidden="1">#REF!</definedName>
    <definedName name="BLPR1520040129204514652" hidden="1">#REF!</definedName>
    <definedName name="BLPR1520040129204514652_1_5" hidden="1">#REF!</definedName>
    <definedName name="BLPR1520040129204514652_2_5" hidden="1">#REF!</definedName>
    <definedName name="BLPR1520040129204514652_3_5" hidden="1">#REF!</definedName>
    <definedName name="BLPR1520040129204514652_4_5" hidden="1">#REF!</definedName>
    <definedName name="BLPR1520040129204514652_5_5" hidden="1">#REF!</definedName>
    <definedName name="BLPR1620040129204514652" hidden="1">#REF!</definedName>
    <definedName name="BLPR1620040129204514652_1_5" hidden="1">#REF!</definedName>
    <definedName name="BLPR1620040129204514652_2_5" hidden="1">#REF!</definedName>
    <definedName name="BLPR1620040129204514652_3_5" hidden="1">#REF!</definedName>
    <definedName name="BLPR1620040129204514652_4_5" hidden="1">#REF!</definedName>
    <definedName name="BLPR1620040129204514652_5_5" hidden="1">#REF!</definedName>
    <definedName name="BLPR1720040129204514652" hidden="1">#REF!</definedName>
    <definedName name="BLPR1720040129204514652_1_5" hidden="1">#REF!</definedName>
    <definedName name="BLPR1720040129204514652_2_5" hidden="1">#REF!</definedName>
    <definedName name="BLPR1720040129204514652_3_5" hidden="1">#REF!</definedName>
    <definedName name="BLPR1720040129204514652_4_5" hidden="1">#REF!</definedName>
    <definedName name="BLPR1720040129204514652_5_5" hidden="1">#REF!</definedName>
    <definedName name="BLPR1820040129204514652" hidden="1">#REF!</definedName>
    <definedName name="BLPR1820040129204514652_1_5" hidden="1">#REF!</definedName>
    <definedName name="BLPR1820040129204514652_2_5" hidden="1">#REF!</definedName>
    <definedName name="BLPR1820040129204514652_3_5" hidden="1">#REF!</definedName>
    <definedName name="BLPR1820040129204514652_4_5" hidden="1">#REF!</definedName>
    <definedName name="BLPR1820040129204514652_5_5" hidden="1">#REF!</definedName>
    <definedName name="BLPR1920040129204514652" hidden="1">#REF!</definedName>
    <definedName name="BLPR1920040129204514652_1_5" hidden="1">#REF!</definedName>
    <definedName name="BLPR1920040129204514652_2_5" hidden="1">#REF!</definedName>
    <definedName name="BLPR1920040129204514652_3_5" hidden="1">#REF!</definedName>
    <definedName name="BLPR1920040129204514652_4_5" hidden="1">#REF!</definedName>
    <definedName name="BLPR1920040129204514652_5_5" hidden="1">#REF!</definedName>
    <definedName name="BLPR2020040129204514652" hidden="1">#REF!</definedName>
    <definedName name="BLPR2020040129204514652_1_5" hidden="1">#REF!</definedName>
    <definedName name="BLPR2020040129204514652_2_5" hidden="1">#REF!</definedName>
    <definedName name="BLPR2020040129204514652_3_5" hidden="1">#REF!</definedName>
    <definedName name="BLPR2020040129204514652_4_5" hidden="1">#REF!</definedName>
    <definedName name="BLPR2020040129204514652_5_5" hidden="1">#REF!</definedName>
    <definedName name="BLPR2120040129204514652" hidden="1">#REF!</definedName>
    <definedName name="BLPR2120040129204514652_1_5" hidden="1">#REF!</definedName>
    <definedName name="BLPR2120040129204514652_2_5" hidden="1">#REF!</definedName>
    <definedName name="BLPR2120040129204514652_3_5" hidden="1">#REF!</definedName>
    <definedName name="BLPR2120040129204514652_4_5" hidden="1">#REF!</definedName>
    <definedName name="BLPR2120040129204514652_5_5" hidden="1">#REF!</definedName>
    <definedName name="BLPR220040129203645421" hidden="1">#REF!</definedName>
    <definedName name="BLPR220040129203645421_1_4" hidden="1">#REF!</definedName>
    <definedName name="BLPR220040129203645421_2_4" hidden="1">#REF!</definedName>
    <definedName name="BLPR220040129203645421_3_4" hidden="1">#REF!</definedName>
    <definedName name="BLPR220040129203645421_4_4" hidden="1">#REF!</definedName>
    <definedName name="BLPR2220040129204514652" hidden="1">#REF!</definedName>
    <definedName name="BLPR2220040129204514652_1_5" hidden="1">#REF!</definedName>
    <definedName name="BLPR2220040129204514652_2_5" hidden="1">#REF!</definedName>
    <definedName name="BLPR2220040129204514652_3_5" hidden="1">#REF!</definedName>
    <definedName name="BLPR2220040129204514652_4_5" hidden="1">#REF!</definedName>
    <definedName name="BLPR2220040129204514652_5_5" hidden="1">#REF!</definedName>
    <definedName name="BLPR2320040129204514662" hidden="1">#REF!</definedName>
    <definedName name="BLPR2320040129204514662_1_5" hidden="1">#REF!</definedName>
    <definedName name="BLPR2320040129204514662_2_5" hidden="1">#REF!</definedName>
    <definedName name="BLPR2320040129204514662_3_5" hidden="1">#REF!</definedName>
    <definedName name="BLPR2320040129204514662_4_5" hidden="1">#REF!</definedName>
    <definedName name="BLPR2320040129204514662_5_5" hidden="1">#REF!</definedName>
    <definedName name="BLPR2420040129204514662" hidden="1">#REF!</definedName>
    <definedName name="BLPR2420040129204514662_1_5" hidden="1">#REF!</definedName>
    <definedName name="BLPR2420040129204514662_2_5" hidden="1">#REF!</definedName>
    <definedName name="BLPR2420040129204514662_3_5" hidden="1">#REF!</definedName>
    <definedName name="BLPR2420040129204514662_4_5" hidden="1">#REF!</definedName>
    <definedName name="BLPR2420040129204514662_5_5" hidden="1">#REF!</definedName>
    <definedName name="BLPR2520040129204514662" hidden="1">#REF!</definedName>
    <definedName name="BLPR2520040129204514662_1_5" hidden="1">#REF!</definedName>
    <definedName name="BLPR2520040129204514662_2_5" hidden="1">#REF!</definedName>
    <definedName name="BLPR2520040129204514662_3_5" hidden="1">#REF!</definedName>
    <definedName name="BLPR2520040129204514662_4_5" hidden="1">#REF!</definedName>
    <definedName name="BLPR2520040129204514662_5_5" hidden="1">#REF!</definedName>
    <definedName name="BLPR2620040129204514662" hidden="1">#REF!</definedName>
    <definedName name="BLPR2620040129204514662_1_5" hidden="1">#REF!</definedName>
    <definedName name="BLPR2620040129204514662_2_5" hidden="1">#REF!</definedName>
    <definedName name="BLPR2620040129204514662_3_5" hidden="1">#REF!</definedName>
    <definedName name="BLPR2620040129204514662_4_5" hidden="1">#REF!</definedName>
    <definedName name="BLPR2620040129204514662_5_5" hidden="1">#REF!</definedName>
    <definedName name="BLPR2720040129204514662" hidden="1">#REF!</definedName>
    <definedName name="BLPR2720040129204514662_1_5" hidden="1">#REF!</definedName>
    <definedName name="BLPR2720040129204514662_2_5" hidden="1">#REF!</definedName>
    <definedName name="BLPR2720040129204514662_3_5" hidden="1">#REF!</definedName>
    <definedName name="BLPR2720040129204514662_4_5" hidden="1">#REF!</definedName>
    <definedName name="BLPR2720040129204514662_5_5" hidden="1">#REF!</definedName>
    <definedName name="BLPR2820040129204514662" hidden="1">#REF!</definedName>
    <definedName name="BLPR2820040129204514662_1_5" hidden="1">#REF!</definedName>
    <definedName name="BLPR2820040129204514662_2_5" hidden="1">#REF!</definedName>
    <definedName name="BLPR2820040129204514662_3_5" hidden="1">#REF!</definedName>
    <definedName name="BLPR2820040129204514662_4_5" hidden="1">#REF!</definedName>
    <definedName name="BLPR2820040129204514662_5_5" hidden="1">#REF!</definedName>
    <definedName name="BLPR2920040129204514662" hidden="1">#REF!</definedName>
    <definedName name="BLPR2920040129204514662_1_5" hidden="1">#REF!</definedName>
    <definedName name="BLPR2920040129204514662_2_5" hidden="1">#REF!</definedName>
    <definedName name="BLPR2920040129204514662_3_5" hidden="1">#REF!</definedName>
    <definedName name="BLPR2920040129204514662_4_5" hidden="1">#REF!</definedName>
    <definedName name="BLPR2920040129204514662_5_5" hidden="1">#REF!</definedName>
    <definedName name="BLPR3020040129204514672" hidden="1">#REF!</definedName>
    <definedName name="BLPR3020040129204514672_1_5" hidden="1">#REF!</definedName>
    <definedName name="BLPR3020040129204514672_2_5" hidden="1">#REF!</definedName>
    <definedName name="BLPR3020040129204514672_3_5" hidden="1">#REF!</definedName>
    <definedName name="BLPR3020040129204514672_4_5" hidden="1">#REF!</definedName>
    <definedName name="BLPR3020040129204514672_5_5" hidden="1">#REF!</definedName>
    <definedName name="BLPR3120040129204514692" hidden="1">#REF!</definedName>
    <definedName name="BLPR3120040129204514692_1_1" hidden="1">#REF!</definedName>
    <definedName name="BLPR320040129203645431" hidden="1">#REF!</definedName>
    <definedName name="BLPR320040129203645431_1_4" hidden="1">#REF!</definedName>
    <definedName name="BLPR320040129203645431_2_4" hidden="1">#REF!</definedName>
    <definedName name="BLPR320040129203645431_3_4" hidden="1">#REF!</definedName>
    <definedName name="BLPR320040129203645431_4_4" hidden="1">#REF!</definedName>
    <definedName name="BLPR3220040129204514692" hidden="1">#REF!</definedName>
    <definedName name="BLPR3220040129204514692_1_1" hidden="1">#REF!</definedName>
    <definedName name="BLPR3320040129204514702" hidden="1">#REF!</definedName>
    <definedName name="BLPR3320040129204514702_1_1" hidden="1">#REF!</definedName>
    <definedName name="BLPR3420040129204514702" hidden="1">#REF!</definedName>
    <definedName name="BLPR3420040129204514702_1_1" hidden="1">#REF!</definedName>
    <definedName name="BLPR3520040129204514702" hidden="1">#REF!</definedName>
    <definedName name="BLPR3520040129204514702_1_1" hidden="1">#REF!</definedName>
    <definedName name="BLPR420040129203645431" hidden="1">#REF!</definedName>
    <definedName name="BLPR420040129203645431_1_4" hidden="1">#REF!</definedName>
    <definedName name="BLPR420040129203645431_2_4" hidden="1">#REF!</definedName>
    <definedName name="BLPR420040129203645431_3_4" hidden="1">#REF!</definedName>
    <definedName name="BLPR420040129203645431_4_4" hidden="1">#REF!</definedName>
    <definedName name="BLPR520040129203645441" hidden="1">#REF!</definedName>
    <definedName name="BLPR520040129203645441_1_4" hidden="1">#REF!</definedName>
    <definedName name="BLPR520040129203645441_2_4" hidden="1">#REF!</definedName>
    <definedName name="BLPR520040129203645441_3_4" hidden="1">#REF!</definedName>
    <definedName name="BLPR520040129203645441_4_4" hidden="1">#REF!</definedName>
    <definedName name="BLPR620040129204149993" hidden="1">#REF!</definedName>
    <definedName name="BLPR620040129204149993_1_5" hidden="1">#REF!</definedName>
    <definedName name="BLPR620040129204149993_2_5" hidden="1">#REF!</definedName>
    <definedName name="BLPR620040129204149993_3_5" hidden="1">#REF!</definedName>
    <definedName name="BLPR620040129204149993_4_5" hidden="1">#REF!</definedName>
    <definedName name="BLPR620040129204149993_5_5" hidden="1">#REF!</definedName>
    <definedName name="BLPR720040129204514631" hidden="1">#REF!</definedName>
    <definedName name="BLPR720040129204514631_1_5" hidden="1">#REF!</definedName>
    <definedName name="BLPR720040129204514631_2_5" hidden="1">#REF!</definedName>
    <definedName name="BLPR720040129204514631_3_5" hidden="1">#REF!</definedName>
    <definedName name="BLPR720040129204514631_4_5" hidden="1">#REF!</definedName>
    <definedName name="BLPR720040129204514631_5_5" hidden="1">#REF!</definedName>
    <definedName name="BLPR820040129204514642" hidden="1">#REF!</definedName>
    <definedName name="BLPR820040129204514642_1_5" hidden="1">#REF!</definedName>
    <definedName name="BLPR820040129204514642_2_5" hidden="1">#REF!</definedName>
    <definedName name="BLPR820040129204514642_3_5" hidden="1">#REF!</definedName>
    <definedName name="BLPR820040129204514642_4_5" hidden="1">#REF!</definedName>
    <definedName name="BLPR820040129204514642_5_5" hidden="1">#REF!</definedName>
    <definedName name="BLPR920040129204514642" hidden="1">#REF!</definedName>
    <definedName name="BLPR920040129204514642_1_5" hidden="1">#REF!</definedName>
    <definedName name="BLPR920040129204514642_2_5" hidden="1">#REF!</definedName>
    <definedName name="BLPR920040129204514642_3_5" hidden="1">#REF!</definedName>
    <definedName name="BLPR920040129204514642_4_5" hidden="1">#REF!</definedName>
    <definedName name="BLPR920040129204514642_5_5" hidden="1">#REF!</definedName>
    <definedName name="CIQWBGuid" hidden="1">"df9f0666-bb48-4e5f-b822-fdb281c58998"</definedName>
    <definedName name="CurrentSheet">#REF!</definedName>
    <definedName name="DateToday">#REF!</definedName>
    <definedName name="Financials">'[3]Financial Summary'!$C$2:$AF$219</definedName>
    <definedName name="FinCols">'[3]Financial Summary'!$C$2:$AF$2</definedName>
    <definedName name="FinRow">'[3]Financial Summary'!$C$2:$C$219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42423.7869560185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Libor">'[3]Match Sheet'!$B$1</definedName>
    <definedName name="listDurTypeBond">[4]Validation!$H$17:$H$18</definedName>
    <definedName name="listDurTypeFloater">[4]Validation!$H$36:$H$37</definedName>
    <definedName name="listSPDTypeBond">[4]Validation!$H$6:$H$10</definedName>
    <definedName name="listSPDTypeFloater">[4]Validation!$H$29:$H$30</definedName>
    <definedName name="listYLDTypeBond">[4]Validation!$H$12:$H$15</definedName>
    <definedName name="listYLDTypeFloater">[4]Validation!$H$24:$H$27</definedName>
    <definedName name="QUOTE">#REF!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5" i="4" l="1"/>
  <c r="M14" i="7"/>
  <c r="P6" i="4"/>
  <c r="P7" i="4"/>
  <c r="P8" i="4"/>
  <c r="P9" i="4"/>
  <c r="P10" i="4"/>
  <c r="P11" i="4"/>
  <c r="P18" i="4"/>
  <c r="P27" i="4"/>
  <c r="P28" i="4"/>
  <c r="P29" i="4"/>
  <c r="P30" i="4"/>
  <c r="P31" i="4"/>
  <c r="P32" i="4"/>
  <c r="P33" i="4"/>
  <c r="P40" i="4"/>
  <c r="P41" i="4"/>
  <c r="P42" i="4"/>
  <c r="P43" i="4"/>
  <c r="P44" i="4"/>
  <c r="P45" i="4"/>
  <c r="P46" i="4"/>
  <c r="P47" i="4"/>
  <c r="P48" i="4"/>
  <c r="P49" i="4"/>
  <c r="P64" i="4"/>
  <c r="AE21" i="4" s="1"/>
  <c r="P65" i="4"/>
  <c r="P66" i="4"/>
  <c r="P67" i="4"/>
  <c r="P68" i="4"/>
  <c r="P69" i="4"/>
  <c r="P70" i="4"/>
  <c r="P71" i="4"/>
  <c r="P72" i="4"/>
  <c r="P73" i="4"/>
  <c r="P74" i="4"/>
  <c r="P75" i="4"/>
  <c r="P76" i="4"/>
  <c r="P77" i="4"/>
  <c r="P84" i="4"/>
  <c r="P85" i="4"/>
  <c r="P89" i="4"/>
  <c r="P95" i="4"/>
  <c r="P96" i="4"/>
  <c r="AE14" i="4" s="1"/>
  <c r="P97" i="4"/>
  <c r="P98" i="4"/>
  <c r="P99" i="4"/>
  <c r="P106" i="4"/>
  <c r="P107" i="4"/>
  <c r="P108" i="4"/>
  <c r="P109" i="4"/>
  <c r="P110" i="4"/>
  <c r="P111" i="4"/>
  <c r="P112" i="4"/>
  <c r="P113" i="4"/>
  <c r="P117" i="4"/>
  <c r="P118" i="4"/>
  <c r="P119" i="4"/>
  <c r="P120" i="4"/>
  <c r="P132" i="4"/>
  <c r="P133" i="4"/>
  <c r="P134" i="4"/>
  <c r="P135" i="4"/>
  <c r="P136" i="4"/>
  <c r="P137" i="4"/>
  <c r="P138" i="4"/>
  <c r="P139" i="4"/>
  <c r="P140" i="4"/>
  <c r="P141" i="4"/>
  <c r="P151" i="4"/>
  <c r="P152" i="4"/>
  <c r="P153" i="4"/>
  <c r="P154" i="4"/>
  <c r="P155" i="4"/>
  <c r="P156" i="4"/>
  <c r="P157" i="4"/>
  <c r="P163" i="4"/>
  <c r="P164" i="4"/>
  <c r="P165" i="4"/>
  <c r="P171" i="4"/>
  <c r="P172" i="4"/>
  <c r="P173" i="4"/>
  <c r="P174" i="4"/>
  <c r="P178" i="4"/>
  <c r="P179" i="4"/>
  <c r="P180" i="4"/>
  <c r="P181" i="4"/>
  <c r="P182" i="4"/>
  <c r="P183" i="4"/>
  <c r="P184" i="4"/>
  <c r="P185" i="4"/>
  <c r="P186" i="4"/>
  <c r="P187" i="4"/>
  <c r="P199" i="4"/>
  <c r="P200" i="4"/>
  <c r="P201" i="4"/>
  <c r="P202" i="4"/>
  <c r="P206" i="4"/>
  <c r="AE30" i="4" s="1"/>
  <c r="P207" i="4"/>
  <c r="P208" i="4"/>
  <c r="P209" i="4"/>
  <c r="P216" i="4"/>
  <c r="P217" i="4"/>
  <c r="P218" i="4"/>
  <c r="P219" i="4"/>
  <c r="P220" i="4"/>
  <c r="P221" i="4"/>
  <c r="P222" i="4"/>
  <c r="P223" i="4"/>
  <c r="P224" i="4"/>
  <c r="P230" i="4"/>
  <c r="P239" i="4"/>
  <c r="P240" i="4"/>
  <c r="P241" i="4"/>
  <c r="P242" i="4"/>
  <c r="P243" i="4"/>
  <c r="P244" i="4"/>
  <c r="P245" i="4"/>
  <c r="P246" i="4"/>
  <c r="P247" i="4"/>
  <c r="P248" i="4"/>
  <c r="P249" i="4"/>
  <c r="P250" i="4"/>
  <c r="P251" i="4"/>
  <c r="P252" i="4"/>
  <c r="P253" i="4"/>
  <c r="P259" i="4"/>
  <c r="O265" i="4"/>
  <c r="P195" i="4" s="1"/>
  <c r="U6" i="4" a="1"/>
  <c r="U17" i="4" a="1"/>
  <c r="U28" i="4" a="1"/>
  <c r="U39" i="4" a="1"/>
  <c r="U50" i="4" a="1"/>
  <c r="U61" i="4" a="1"/>
  <c r="U72" i="4" a="1"/>
  <c r="U83" i="4" a="1"/>
  <c r="U94" i="4" a="1"/>
  <c r="U105" i="4" a="1"/>
  <c r="U116" i="4" a="1"/>
  <c r="U127" i="4" a="1"/>
  <c r="U138" i="4" a="1"/>
  <c r="U149" i="4" a="1"/>
  <c r="U160" i="4" a="1"/>
  <c r="U171" i="4" a="1"/>
  <c r="U182" i="4" a="1"/>
  <c r="U193" i="4" a="1"/>
  <c r="U204" i="4" a="1"/>
  <c r="U215" i="4" a="1"/>
  <c r="U226" i="4" a="1"/>
  <c r="U237" i="4" a="1"/>
  <c r="U248" i="4" a="1"/>
  <c r="U259" i="4" a="1"/>
  <c r="U7" i="4" a="1"/>
  <c r="U18" i="4" a="1"/>
  <c r="U29" i="4" a="1"/>
  <c r="U40" i="4" a="1"/>
  <c r="U51" i="4" a="1"/>
  <c r="U62" i="4" a="1"/>
  <c r="U73" i="4" a="1"/>
  <c r="U84" i="4" a="1"/>
  <c r="U95" i="4" a="1"/>
  <c r="U106" i="4" a="1"/>
  <c r="U117" i="4" a="1"/>
  <c r="U128" i="4" a="1"/>
  <c r="U139" i="4" a="1"/>
  <c r="U150" i="4" a="1"/>
  <c r="U161" i="4" a="1"/>
  <c r="U172" i="4" a="1"/>
  <c r="U183" i="4" a="1"/>
  <c r="U194" i="4" a="1"/>
  <c r="U205" i="4" a="1"/>
  <c r="U216" i="4" a="1"/>
  <c r="U227" i="4" a="1"/>
  <c r="U238" i="4" a="1"/>
  <c r="U249" i="4" a="1"/>
  <c r="U260" i="4" a="1"/>
  <c r="U8" i="4" a="1"/>
  <c r="U19" i="4" a="1"/>
  <c r="U30" i="4" a="1"/>
  <c r="U41" i="4" a="1"/>
  <c r="U52" i="4" a="1"/>
  <c r="U63" i="4" a="1"/>
  <c r="U74" i="4" a="1"/>
  <c r="U22" i="4" a="1"/>
  <c r="U49" i="4" a="1"/>
  <c r="U65" i="4" a="1"/>
  <c r="U9" i="4" a="1"/>
  <c r="U36" i="4" a="1"/>
  <c r="U79" i="4" a="1"/>
  <c r="U92" i="4" a="1"/>
  <c r="U107" i="4" a="1"/>
  <c r="U120" i="4" a="1"/>
  <c r="U133" i="4" a="1"/>
  <c r="U146" i="4" a="1"/>
  <c r="U159" i="4" a="1"/>
  <c r="U174" i="4" a="1"/>
  <c r="U187" i="4" a="1"/>
  <c r="U200" i="4" a="1"/>
  <c r="U213" i="4" a="1"/>
  <c r="U228" i="4" a="1"/>
  <c r="U241" i="4" a="1"/>
  <c r="U254" i="4" a="1"/>
  <c r="U23" i="4" a="1"/>
  <c r="U66" i="4" a="1"/>
  <c r="U10" i="4" a="1"/>
  <c r="U37" i="4" a="1"/>
  <c r="U53" i="4" a="1"/>
  <c r="U80" i="4" a="1"/>
  <c r="U93" i="4" a="1"/>
  <c r="U108" i="4" a="1"/>
  <c r="U121" i="4" a="1"/>
  <c r="U134" i="4" a="1"/>
  <c r="U147" i="4" a="1"/>
  <c r="U162" i="4" a="1"/>
  <c r="U175" i="4" a="1"/>
  <c r="U188" i="4" a="1"/>
  <c r="U201" i="4" a="1"/>
  <c r="U214" i="4" a="1"/>
  <c r="U229" i="4" a="1"/>
  <c r="U242" i="4" a="1"/>
  <c r="U255" i="4" a="1"/>
  <c r="U24" i="4" a="1"/>
  <c r="U67" i="4" a="1"/>
  <c r="U11" i="4" a="1"/>
  <c r="U38" i="4" a="1"/>
  <c r="U54" i="4" a="1"/>
  <c r="U81" i="4" a="1"/>
  <c r="U96" i="4" a="1"/>
  <c r="U109" i="4" a="1"/>
  <c r="U122" i="4" a="1"/>
  <c r="U135" i="4" a="1"/>
  <c r="U148" i="4" a="1"/>
  <c r="U163" i="4" a="1"/>
  <c r="U176" i="4" a="1"/>
  <c r="U189" i="4" a="1"/>
  <c r="U202" i="4" a="1"/>
  <c r="U217" i="4" a="1"/>
  <c r="U230" i="4" a="1"/>
  <c r="U243" i="4" a="1"/>
  <c r="U256" i="4" a="1"/>
  <c r="U25" i="4" a="1"/>
  <c r="U68" i="4" a="1"/>
  <c r="U12" i="4" a="1"/>
  <c r="U55" i="4" a="1"/>
  <c r="U82" i="4" a="1"/>
  <c r="U97" i="4" a="1"/>
  <c r="U110" i="4" a="1"/>
  <c r="U123" i="4" a="1"/>
  <c r="U136" i="4" a="1"/>
  <c r="U151" i="4" a="1"/>
  <c r="U164" i="4" a="1"/>
  <c r="U177" i="4" a="1"/>
  <c r="U190" i="4" a="1"/>
  <c r="U203" i="4" a="1"/>
  <c r="U218" i="4" a="1"/>
  <c r="U231" i="4" a="1"/>
  <c r="U244" i="4" a="1"/>
  <c r="U257" i="4" a="1"/>
  <c r="U26" i="4" a="1"/>
  <c r="U42" i="4" a="1"/>
  <c r="U69" i="4" a="1"/>
  <c r="U13" i="4" a="1"/>
  <c r="U56" i="4" a="1"/>
  <c r="U85" i="4" a="1"/>
  <c r="U98" i="4" a="1"/>
  <c r="U111" i="4" a="1"/>
  <c r="U124" i="4" a="1"/>
  <c r="U137" i="4" a="1"/>
  <c r="U152" i="4" a="1"/>
  <c r="U165" i="4" a="1"/>
  <c r="U178" i="4" a="1"/>
  <c r="U191" i="4" a="1"/>
  <c r="U206" i="4" a="1"/>
  <c r="U219" i="4" a="1"/>
  <c r="U232" i="4" a="1"/>
  <c r="U245" i="4" a="1"/>
  <c r="U258" i="4" a="1"/>
  <c r="U27" i="4" a="1"/>
  <c r="U43" i="4" a="1"/>
  <c r="U70" i="4" a="1"/>
  <c r="U14" i="4" a="1"/>
  <c r="U99" i="4" a="1"/>
  <c r="U125" i="4" a="1"/>
  <c r="U153" i="4" a="1"/>
  <c r="U179" i="4" a="1"/>
  <c r="U199" i="4" a="1"/>
  <c r="U224" i="4" a="1"/>
  <c r="U251" i="4" a="1"/>
  <c r="U44" i="4" a="1"/>
  <c r="U71" i="4" a="1"/>
  <c r="U15" i="4" a="1"/>
  <c r="U100" i="4" a="1"/>
  <c r="U126" i="4" a="1"/>
  <c r="U154" i="4" a="1"/>
  <c r="U180" i="4" a="1"/>
  <c r="U207" i="4" a="1"/>
  <c r="U225" i="4" a="1"/>
  <c r="U252" i="4" a="1"/>
  <c r="U45" i="4" a="1"/>
  <c r="U16" i="4" a="1"/>
  <c r="U75" i="4" a="1"/>
  <c r="U101" i="4" a="1"/>
  <c r="U129" i="4" a="1"/>
  <c r="U155" i="4" a="1"/>
  <c r="U181" i="4" a="1"/>
  <c r="U208" i="4" a="1"/>
  <c r="U233" i="4" a="1"/>
  <c r="U253" i="4" a="1"/>
  <c r="U46" i="4" a="1"/>
  <c r="U76" i="4" a="1"/>
  <c r="U102" i="4" a="1"/>
  <c r="U130" i="4" a="1"/>
  <c r="U156" i="4" a="1"/>
  <c r="U184" i="4" a="1"/>
  <c r="U209" i="4" a="1"/>
  <c r="U234" i="4" a="1"/>
  <c r="U261" i="4" a="1"/>
  <c r="U20" i="4" a="1"/>
  <c r="U47" i="4" a="1"/>
  <c r="U77" i="4" a="1"/>
  <c r="U103" i="4" a="1"/>
  <c r="U131" i="4" a="1"/>
  <c r="U157" i="4" a="1"/>
  <c r="U185" i="4" a="1"/>
  <c r="U210" i="4" a="1"/>
  <c r="U235" i="4" a="1"/>
  <c r="U262" i="4" a="1"/>
  <c r="U21" i="4" a="1"/>
  <c r="U48" i="4" a="1"/>
  <c r="U78" i="4" a="1"/>
  <c r="U104" i="4" a="1"/>
  <c r="U132" i="4" a="1"/>
  <c r="U158" i="4" a="1"/>
  <c r="U186" i="4" a="1"/>
  <c r="U211" i="4" a="1"/>
  <c r="U236" i="4" a="1"/>
  <c r="U263" i="4" a="1"/>
  <c r="U57" i="4" a="1"/>
  <c r="U86" i="4" a="1"/>
  <c r="U112" i="4" a="1"/>
  <c r="U140" i="4" a="1"/>
  <c r="U166" i="4" a="1"/>
  <c r="U192" i="4" a="1"/>
  <c r="U212" i="4" a="1"/>
  <c r="U239" i="4" a="1"/>
  <c r="U264" i="4" a="1"/>
  <c r="U31" i="4" a="1"/>
  <c r="U58" i="4" a="1"/>
  <c r="U87" i="4" a="1"/>
  <c r="U113" i="4" a="1"/>
  <c r="U141" i="4" a="1"/>
  <c r="U167" i="4" a="1"/>
  <c r="U195" i="4" a="1"/>
  <c r="U220" i="4" a="1"/>
  <c r="U240" i="4" a="1"/>
  <c r="U32" i="4" a="1"/>
  <c r="U59" i="4" a="1"/>
  <c r="U88" i="4" a="1"/>
  <c r="U114" i="4" a="1"/>
  <c r="U142" i="4" a="1"/>
  <c r="U168" i="4" a="1"/>
  <c r="U196" i="4" a="1"/>
  <c r="U221" i="4" a="1"/>
  <c r="U246" i="4" a="1"/>
  <c r="U33" i="4" a="1"/>
  <c r="U60" i="4" a="1"/>
  <c r="U89" i="4" a="1"/>
  <c r="U115" i="4" a="1"/>
  <c r="U143" i="4" a="1"/>
  <c r="U169" i="4" a="1"/>
  <c r="U197" i="4" a="1"/>
  <c r="U222" i="4" a="1"/>
  <c r="U247" i="4" a="1"/>
  <c r="U34" i="4" a="1"/>
  <c r="U90" i="4" a="1"/>
  <c r="U118" i="4" a="1"/>
  <c r="U144" i="4" a="1"/>
  <c r="U170" i="4" a="1"/>
  <c r="U64" i="4" a="1"/>
  <c r="U198" i="4" a="1"/>
  <c r="U223" i="4" a="1"/>
  <c r="U250" i="4" a="1"/>
  <c r="U35" i="4" a="1"/>
  <c r="U91" i="4" a="1"/>
  <c r="U119" i="4" a="1"/>
  <c r="U145" i="4" a="1"/>
  <c r="U173" i="4" a="1"/>
  <c r="U5" i="4" a="1"/>
  <c r="P229" i="4" l="1"/>
  <c r="P198" i="4"/>
  <c r="P162" i="4"/>
  <c r="AE34" i="4" s="1"/>
  <c r="P131" i="4"/>
  <c r="P94" i="4"/>
  <c r="P63" i="4"/>
  <c r="AE17" i="4" s="1"/>
  <c r="P23" i="4"/>
  <c r="P228" i="4"/>
  <c r="W228" i="4" s="1"/>
  <c r="P161" i="4"/>
  <c r="P93" i="4"/>
  <c r="P22" i="4"/>
  <c r="P262" i="4"/>
  <c r="P196" i="4"/>
  <c r="P160" i="4"/>
  <c r="P129" i="4"/>
  <c r="P55" i="4"/>
  <c r="AE11" i="4"/>
  <c r="P12" i="4"/>
  <c r="P34" i="4"/>
  <c r="P56" i="4"/>
  <c r="P78" i="4"/>
  <c r="P100" i="4"/>
  <c r="P122" i="4"/>
  <c r="AE25" i="4" s="1"/>
  <c r="P144" i="4"/>
  <c r="P166" i="4"/>
  <c r="P188" i="4"/>
  <c r="P210" i="4"/>
  <c r="P232" i="4"/>
  <c r="P254" i="4"/>
  <c r="W254" i="4" s="1"/>
  <c r="P13" i="4"/>
  <c r="AE6" i="4" s="1"/>
  <c r="P57" i="4"/>
  <c r="P79" i="4"/>
  <c r="AE20" i="4" s="1"/>
  <c r="P101" i="4"/>
  <c r="P123" i="4"/>
  <c r="P145" i="4"/>
  <c r="P167" i="4"/>
  <c r="P189" i="4"/>
  <c r="AE33" i="4" s="1"/>
  <c r="P233" i="4"/>
  <c r="P255" i="4"/>
  <c r="P59" i="4"/>
  <c r="P125" i="4"/>
  <c r="P191" i="4"/>
  <c r="AE28" i="4" s="1"/>
  <c r="P235" i="4"/>
  <c r="P38" i="4"/>
  <c r="AE24" i="4" s="1"/>
  <c r="P104" i="4"/>
  <c r="AE32" i="4" s="1"/>
  <c r="P148" i="4"/>
  <c r="P214" i="4"/>
  <c r="W214" i="4" s="1"/>
  <c r="P193" i="4"/>
  <c r="AE29" i="4" s="1"/>
  <c r="P35" i="4"/>
  <c r="P211" i="4"/>
  <c r="P15" i="4"/>
  <c r="P81" i="4"/>
  <c r="P169" i="4"/>
  <c r="W169" i="4" s="1"/>
  <c r="P257" i="4"/>
  <c r="P60" i="4"/>
  <c r="AE19" i="4" s="1"/>
  <c r="P170" i="4"/>
  <c r="P258" i="4"/>
  <c r="P61" i="4"/>
  <c r="P215" i="4"/>
  <c r="P14" i="4"/>
  <c r="P36" i="4"/>
  <c r="AE23" i="4" s="1"/>
  <c r="P58" i="4"/>
  <c r="P80" i="4"/>
  <c r="P102" i="4"/>
  <c r="P124" i="4"/>
  <c r="P146" i="4"/>
  <c r="P168" i="4"/>
  <c r="P190" i="4"/>
  <c r="P212" i="4"/>
  <c r="P234" i="4"/>
  <c r="P256" i="4"/>
  <c r="P37" i="4"/>
  <c r="P103" i="4"/>
  <c r="P147" i="4"/>
  <c r="P213" i="4"/>
  <c r="W213" i="4" s="1"/>
  <c r="P16" i="4"/>
  <c r="AE12" i="4" s="1"/>
  <c r="P82" i="4"/>
  <c r="W82" i="4" s="1"/>
  <c r="P126" i="4"/>
  <c r="P192" i="4"/>
  <c r="P236" i="4"/>
  <c r="P17" i="4"/>
  <c r="P39" i="4"/>
  <c r="P83" i="4"/>
  <c r="W83" i="4" s="1"/>
  <c r="P105" i="4"/>
  <c r="P127" i="4"/>
  <c r="P149" i="4"/>
  <c r="P24" i="4"/>
  <c r="W24" i="4" s="1"/>
  <c r="P52" i="4"/>
  <c r="AE27" i="4" s="1"/>
  <c r="P86" i="4"/>
  <c r="AE37" i="4" s="1"/>
  <c r="P114" i="4"/>
  <c r="P142" i="4"/>
  <c r="P175" i="4"/>
  <c r="P203" i="4"/>
  <c r="P231" i="4"/>
  <c r="P263" i="4"/>
  <c r="P25" i="4"/>
  <c r="P53" i="4"/>
  <c r="P87" i="4"/>
  <c r="W87" i="4" s="1"/>
  <c r="P115" i="4"/>
  <c r="P143" i="4"/>
  <c r="P176" i="4"/>
  <c r="P204" i="4"/>
  <c r="P237" i="4"/>
  <c r="P264" i="4"/>
  <c r="P26" i="4"/>
  <c r="P54" i="4"/>
  <c r="AE7" i="4" s="1"/>
  <c r="P88" i="4"/>
  <c r="P116" i="4"/>
  <c r="P150" i="4"/>
  <c r="P177" i="4"/>
  <c r="P205" i="4"/>
  <c r="P238" i="4"/>
  <c r="P5" i="4"/>
  <c r="P197" i="4"/>
  <c r="P130" i="4"/>
  <c r="AE26" i="4" s="1"/>
  <c r="P62" i="4"/>
  <c r="W62" i="4" s="1"/>
  <c r="P227" i="4"/>
  <c r="P92" i="4"/>
  <c r="P21" i="4"/>
  <c r="AE36" i="4" s="1"/>
  <c r="P261" i="4"/>
  <c r="P226" i="4"/>
  <c r="P159" i="4"/>
  <c r="P128" i="4"/>
  <c r="P91" i="4"/>
  <c r="P51" i="4"/>
  <c r="AE35" i="4" s="1"/>
  <c r="P20" i="4"/>
  <c r="P260" i="4"/>
  <c r="P225" i="4"/>
  <c r="P194" i="4"/>
  <c r="P158" i="4"/>
  <c r="P121" i="4"/>
  <c r="P90" i="4"/>
  <c r="AE13" i="4" s="1"/>
  <c r="P50" i="4"/>
  <c r="AE15" i="4" s="1"/>
  <c r="P19" i="4"/>
  <c r="U173" i="4"/>
  <c r="W173" i="4" s="1"/>
  <c r="U145" i="4"/>
  <c r="U119" i="4"/>
  <c r="W119" i="4" s="1"/>
  <c r="U91" i="4"/>
  <c r="W91" i="4" s="1"/>
  <c r="U35" i="4"/>
  <c r="W35" i="4" s="1"/>
  <c r="U250" i="4"/>
  <c r="U223" i="4"/>
  <c r="W223" i="4" s="1"/>
  <c r="U198" i="4"/>
  <c r="W198" i="4" s="1"/>
  <c r="U64" i="4"/>
  <c r="W64" i="4" s="1"/>
  <c r="AC21" i="4" s="1"/>
  <c r="U170" i="4"/>
  <c r="U144" i="4"/>
  <c r="U118" i="4"/>
  <c r="U90" i="4"/>
  <c r="U34" i="4"/>
  <c r="U247" i="4"/>
  <c r="U222" i="4"/>
  <c r="W222" i="4" s="1"/>
  <c r="U197" i="4"/>
  <c r="U169" i="4"/>
  <c r="U143" i="4"/>
  <c r="W143" i="4" s="1"/>
  <c r="U115" i="4"/>
  <c r="U89" i="4"/>
  <c r="W89" i="4" s="1"/>
  <c r="U60" i="4"/>
  <c r="U33" i="4"/>
  <c r="W33" i="4" s="1"/>
  <c r="U246" i="4"/>
  <c r="U221" i="4"/>
  <c r="W221" i="4" s="1"/>
  <c r="U196" i="4"/>
  <c r="W196" i="4" s="1"/>
  <c r="U168" i="4"/>
  <c r="W168" i="4" s="1"/>
  <c r="U142" i="4"/>
  <c r="W142" i="4" s="1"/>
  <c r="U114" i="4"/>
  <c r="W114" i="4" s="1"/>
  <c r="U88" i="4"/>
  <c r="W88" i="4" s="1"/>
  <c r="U59" i="4"/>
  <c r="W59" i="4" s="1"/>
  <c r="U32" i="4"/>
  <c r="W32" i="4" s="1"/>
  <c r="U240" i="4"/>
  <c r="W240" i="4" s="1"/>
  <c r="U220" i="4"/>
  <c r="U195" i="4"/>
  <c r="W195" i="4" s="1"/>
  <c r="U167" i="4"/>
  <c r="W167" i="4" s="1"/>
  <c r="U141" i="4"/>
  <c r="W141" i="4" s="1"/>
  <c r="U113" i="4"/>
  <c r="U87" i="4"/>
  <c r="U58" i="4"/>
  <c r="W58" i="4" s="1"/>
  <c r="U31" i="4"/>
  <c r="W31" i="4" s="1"/>
  <c r="U264" i="4"/>
  <c r="W264" i="4" s="1"/>
  <c r="U239" i="4"/>
  <c r="W239" i="4" s="1"/>
  <c r="U212" i="4"/>
  <c r="U192" i="4"/>
  <c r="W192" i="4" s="1"/>
  <c r="U166" i="4"/>
  <c r="U140" i="4"/>
  <c r="W140" i="4" s="1"/>
  <c r="U112" i="4"/>
  <c r="U86" i="4"/>
  <c r="W86" i="4" s="1"/>
  <c r="U57" i="4"/>
  <c r="U263" i="4"/>
  <c r="W263" i="4" s="1"/>
  <c r="U236" i="4"/>
  <c r="W236" i="4" s="1"/>
  <c r="U211" i="4"/>
  <c r="W211" i="4" s="1"/>
  <c r="U186" i="4"/>
  <c r="U158" i="4"/>
  <c r="U132" i="4"/>
  <c r="U104" i="4"/>
  <c r="U78" i="4"/>
  <c r="W78" i="4" s="1"/>
  <c r="U48" i="4"/>
  <c r="W48" i="4" s="1"/>
  <c r="U21" i="4"/>
  <c r="U262" i="4"/>
  <c r="U235" i="4"/>
  <c r="W235" i="4" s="1"/>
  <c r="U210" i="4"/>
  <c r="U185" i="4"/>
  <c r="W185" i="4" s="1"/>
  <c r="U157" i="4"/>
  <c r="W157" i="4" s="1"/>
  <c r="U131" i="4"/>
  <c r="U103" i="4"/>
  <c r="W103" i="4" s="1"/>
  <c r="U77" i="4"/>
  <c r="W77" i="4" s="1"/>
  <c r="U47" i="4"/>
  <c r="U20" i="4"/>
  <c r="W20" i="4" s="1"/>
  <c r="U261" i="4"/>
  <c r="U234" i="4"/>
  <c r="W234" i="4" s="1"/>
  <c r="U209" i="4"/>
  <c r="W209" i="4" s="1"/>
  <c r="U184" i="4"/>
  <c r="W184" i="4" s="1"/>
  <c r="U156" i="4"/>
  <c r="W156" i="4" s="1"/>
  <c r="U130" i="4"/>
  <c r="U102" i="4"/>
  <c r="U76" i="4"/>
  <c r="U46" i="4"/>
  <c r="U253" i="4"/>
  <c r="W253" i="4" s="1"/>
  <c r="U233" i="4"/>
  <c r="U208" i="4"/>
  <c r="W208" i="4" s="1"/>
  <c r="U181" i="4"/>
  <c r="W181" i="4" s="1"/>
  <c r="U155" i="4"/>
  <c r="W155" i="4" s="1"/>
  <c r="U129" i="4"/>
  <c r="W129" i="4" s="1"/>
  <c r="U101" i="4"/>
  <c r="U75" i="4"/>
  <c r="W75" i="4" s="1"/>
  <c r="U16" i="4"/>
  <c r="U45" i="4"/>
  <c r="W45" i="4" s="1"/>
  <c r="U252" i="4"/>
  <c r="W252" i="4" s="1"/>
  <c r="U225" i="4"/>
  <c r="U207" i="4"/>
  <c r="U180" i="4"/>
  <c r="U154" i="4"/>
  <c r="W154" i="4" s="1"/>
  <c r="U126" i="4"/>
  <c r="W126" i="4" s="1"/>
  <c r="AC16" i="4" s="1"/>
  <c r="U100" i="4"/>
  <c r="W100" i="4" s="1"/>
  <c r="U15" i="4"/>
  <c r="W15" i="4" s="1"/>
  <c r="U71" i="4"/>
  <c r="U44" i="4"/>
  <c r="U251" i="4"/>
  <c r="U224" i="4"/>
  <c r="W224" i="4" s="1"/>
  <c r="U199" i="4"/>
  <c r="W199" i="4" s="1"/>
  <c r="U179" i="4"/>
  <c r="U153" i="4"/>
  <c r="W153" i="4" s="1"/>
  <c r="U125" i="4"/>
  <c r="W125" i="4" s="1"/>
  <c r="U99" i="4"/>
  <c r="W99" i="4" s="1"/>
  <c r="U14" i="4"/>
  <c r="W14" i="4" s="1"/>
  <c r="U70" i="4"/>
  <c r="W70" i="4" s="1"/>
  <c r="U43" i="4"/>
  <c r="W43" i="4" s="1"/>
  <c r="U27" i="4"/>
  <c r="W27" i="4" s="1"/>
  <c r="U258" i="4"/>
  <c r="W258" i="4" s="1"/>
  <c r="U245" i="4"/>
  <c r="W245" i="4" s="1"/>
  <c r="U232" i="4"/>
  <c r="U219" i="4"/>
  <c r="W219" i="4" s="1"/>
  <c r="U206" i="4"/>
  <c r="U191" i="4"/>
  <c r="W191" i="4" s="1"/>
  <c r="AC28" i="4" s="1"/>
  <c r="U178" i="4"/>
  <c r="W178" i="4" s="1"/>
  <c r="U165" i="4"/>
  <c r="U152" i="4"/>
  <c r="W152" i="4" s="1"/>
  <c r="U137" i="4"/>
  <c r="U124" i="4"/>
  <c r="U111" i="4"/>
  <c r="U98" i="4"/>
  <c r="U85" i="4"/>
  <c r="W85" i="4" s="1"/>
  <c r="U56" i="4"/>
  <c r="U13" i="4"/>
  <c r="U69" i="4"/>
  <c r="W69" i="4" s="1"/>
  <c r="U42" i="4"/>
  <c r="W42" i="4" s="1"/>
  <c r="U26" i="4"/>
  <c r="W26" i="4" s="1"/>
  <c r="U257" i="4"/>
  <c r="U244" i="4"/>
  <c r="W244" i="4" s="1"/>
  <c r="U231" i="4"/>
  <c r="U218" i="4"/>
  <c r="U203" i="4"/>
  <c r="W203" i="4" s="1"/>
  <c r="U190" i="4"/>
  <c r="W190" i="4" s="1"/>
  <c r="U177" i="4"/>
  <c r="W177" i="4" s="1"/>
  <c r="U164" i="4"/>
  <c r="W164" i="4" s="1"/>
  <c r="U151" i="4"/>
  <c r="W151" i="4" s="1"/>
  <c r="U136" i="4"/>
  <c r="W136" i="4" s="1"/>
  <c r="U123" i="4"/>
  <c r="W123" i="4" s="1"/>
  <c r="U110" i="4"/>
  <c r="W110" i="4" s="1"/>
  <c r="U97" i="4"/>
  <c r="U82" i="4"/>
  <c r="U55" i="4"/>
  <c r="U12" i="4"/>
  <c r="U68" i="4"/>
  <c r="W68" i="4" s="1"/>
  <c r="U25" i="4"/>
  <c r="W25" i="4" s="1"/>
  <c r="U256" i="4"/>
  <c r="W256" i="4" s="1"/>
  <c r="U243" i="4"/>
  <c r="U230" i="4"/>
  <c r="W230" i="4" s="1"/>
  <c r="U217" i="4"/>
  <c r="W217" i="4" s="1"/>
  <c r="U202" i="4"/>
  <c r="W202" i="4" s="1"/>
  <c r="U189" i="4"/>
  <c r="W189" i="4" s="1"/>
  <c r="U176" i="4"/>
  <c r="W176" i="4" s="1"/>
  <c r="U163" i="4"/>
  <c r="W163" i="4" s="1"/>
  <c r="U148" i="4"/>
  <c r="W148" i="4" s="1"/>
  <c r="U135" i="4"/>
  <c r="W135" i="4" s="1"/>
  <c r="U122" i="4"/>
  <c r="W122" i="4" s="1"/>
  <c r="U109" i="4"/>
  <c r="W109" i="4" s="1"/>
  <c r="U96" i="4"/>
  <c r="W96" i="4" s="1"/>
  <c r="AC14" i="4" s="1"/>
  <c r="U81" i="4"/>
  <c r="W81" i="4" s="1"/>
  <c r="U54" i="4"/>
  <c r="W54" i="4" s="1"/>
  <c r="AC7" i="4" s="1"/>
  <c r="U38" i="4"/>
  <c r="W38" i="4" s="1"/>
  <c r="U11" i="4"/>
  <c r="W11" i="4" s="1"/>
  <c r="U67" i="4"/>
  <c r="U24" i="4"/>
  <c r="U255" i="4"/>
  <c r="U242" i="4"/>
  <c r="W242" i="4" s="1"/>
  <c r="U229" i="4"/>
  <c r="U214" i="4"/>
  <c r="U201" i="4"/>
  <c r="W201" i="4" s="1"/>
  <c r="U188" i="4"/>
  <c r="U175" i="4"/>
  <c r="U162" i="4"/>
  <c r="W162" i="4" s="1"/>
  <c r="AC34" i="4" s="1"/>
  <c r="U147" i="4"/>
  <c r="U134" i="4"/>
  <c r="W134" i="4" s="1"/>
  <c r="U121" i="4"/>
  <c r="W121" i="4" s="1"/>
  <c r="U108" i="4"/>
  <c r="W108" i="4" s="1"/>
  <c r="U93" i="4"/>
  <c r="W93" i="4" s="1"/>
  <c r="U80" i="4"/>
  <c r="U53" i="4"/>
  <c r="U37" i="4"/>
  <c r="W37" i="4" s="1"/>
  <c r="U10" i="4"/>
  <c r="W10" i="4" s="1"/>
  <c r="U66" i="4"/>
  <c r="W66" i="4" s="1"/>
  <c r="U23" i="4"/>
  <c r="W23" i="4" s="1"/>
  <c r="U254" i="4"/>
  <c r="U241" i="4"/>
  <c r="U228" i="4"/>
  <c r="U213" i="4"/>
  <c r="U200" i="4"/>
  <c r="U187" i="4"/>
  <c r="W187" i="4" s="1"/>
  <c r="U174" i="4"/>
  <c r="W174" i="4" s="1"/>
  <c r="U159" i="4"/>
  <c r="W159" i="4" s="1"/>
  <c r="U146" i="4"/>
  <c r="U133" i="4"/>
  <c r="W133" i="4" s="1"/>
  <c r="U120" i="4"/>
  <c r="W120" i="4" s="1"/>
  <c r="U107" i="4"/>
  <c r="U92" i="4"/>
  <c r="U79" i="4"/>
  <c r="U36" i="4"/>
  <c r="W36" i="4" s="1"/>
  <c r="U9" i="4"/>
  <c r="W9" i="4" s="1"/>
  <c r="AC24" i="4" s="1"/>
  <c r="U65" i="4"/>
  <c r="U49" i="4"/>
  <c r="W49" i="4" s="1"/>
  <c r="U22" i="4"/>
  <c r="U74" i="4"/>
  <c r="W74" i="4" s="1"/>
  <c r="U63" i="4"/>
  <c r="W63" i="4" s="1"/>
  <c r="U52" i="4"/>
  <c r="W52" i="4" s="1"/>
  <c r="U41" i="4"/>
  <c r="U30" i="4"/>
  <c r="U19" i="4"/>
  <c r="U8" i="4"/>
  <c r="W8" i="4" s="1"/>
  <c r="U260" i="4"/>
  <c r="U249" i="4"/>
  <c r="W249" i="4" s="1"/>
  <c r="U238" i="4"/>
  <c r="U227" i="4"/>
  <c r="U216" i="4"/>
  <c r="W216" i="4" s="1"/>
  <c r="U205" i="4"/>
  <c r="U194" i="4"/>
  <c r="W194" i="4" s="1"/>
  <c r="U183" i="4"/>
  <c r="W183" i="4" s="1"/>
  <c r="U172" i="4"/>
  <c r="W172" i="4" s="1"/>
  <c r="U161" i="4"/>
  <c r="W161" i="4" s="1"/>
  <c r="U150" i="4"/>
  <c r="W150" i="4" s="1"/>
  <c r="U139" i="4"/>
  <c r="W139" i="4" s="1"/>
  <c r="U128" i="4"/>
  <c r="W128" i="4" s="1"/>
  <c r="U117" i="4"/>
  <c r="W117" i="4" s="1"/>
  <c r="U106" i="4"/>
  <c r="W106" i="4" s="1"/>
  <c r="U95" i="4"/>
  <c r="W95" i="4" s="1"/>
  <c r="U84" i="4"/>
  <c r="W84" i="4" s="1"/>
  <c r="U73" i="4"/>
  <c r="W73" i="4" s="1"/>
  <c r="U62" i="4"/>
  <c r="U51" i="4"/>
  <c r="U40" i="4"/>
  <c r="W40" i="4" s="1"/>
  <c r="U29" i="4"/>
  <c r="W29" i="4" s="1"/>
  <c r="U18" i="4"/>
  <c r="W18" i="4" s="1"/>
  <c r="U7" i="4"/>
  <c r="W7" i="4" s="1"/>
  <c r="U259" i="4"/>
  <c r="W259" i="4" s="1"/>
  <c r="U248" i="4"/>
  <c r="W248" i="4" s="1"/>
  <c r="U237" i="4"/>
  <c r="W237" i="4" s="1"/>
  <c r="U226" i="4"/>
  <c r="U215" i="4"/>
  <c r="W215" i="4" s="1"/>
  <c r="U204" i="4"/>
  <c r="W204" i="4" s="1"/>
  <c r="U193" i="4"/>
  <c r="U182" i="4"/>
  <c r="U171" i="4"/>
  <c r="U160" i="4"/>
  <c r="U149" i="4"/>
  <c r="U138" i="4"/>
  <c r="W138" i="4" s="1"/>
  <c r="AC11" i="4" s="1"/>
  <c r="U127" i="4"/>
  <c r="W127" i="4" s="1"/>
  <c r="U116" i="4"/>
  <c r="W116" i="4" s="1"/>
  <c r="U105" i="4"/>
  <c r="U94" i="4"/>
  <c r="W94" i="4" s="1"/>
  <c r="U83" i="4"/>
  <c r="U72" i="4"/>
  <c r="W72" i="4" s="1"/>
  <c r="U61" i="4"/>
  <c r="W61" i="4" s="1"/>
  <c r="U50" i="4"/>
  <c r="U39" i="4"/>
  <c r="W39" i="4" s="1"/>
  <c r="U28" i="4"/>
  <c r="W28" i="4" s="1"/>
  <c r="U17" i="4"/>
  <c r="W17" i="4" s="1"/>
  <c r="U6" i="4"/>
  <c r="W6" i="4" s="1"/>
  <c r="U5" i="4"/>
  <c r="W5" i="4" s="1"/>
  <c r="W111" i="4"/>
  <c r="W145" i="4"/>
  <c r="W112" i="4"/>
  <c r="W30" i="4"/>
  <c r="W233" i="4"/>
  <c r="W250" i="4"/>
  <c r="W243" i="4"/>
  <c r="W166" i="4"/>
  <c r="W170" i="4"/>
  <c r="W247" i="4"/>
  <c r="W107" i="4"/>
  <c r="W47" i="4"/>
  <c r="W246" i="4"/>
  <c r="W225" i="4"/>
  <c r="W206" i="4"/>
  <c r="AC30" i="4" s="1"/>
  <c r="W67" i="4"/>
  <c r="W46" i="4"/>
  <c r="W41" i="4"/>
  <c r="W200" i="4"/>
  <c r="W179" i="4"/>
  <c r="W158" i="4"/>
  <c r="W137" i="4"/>
  <c r="W118" i="4"/>
  <c r="W80" i="4"/>
  <c r="W180" i="4"/>
  <c r="W113" i="4"/>
  <c r="W71" i="4"/>
  <c r="W34" i="4"/>
  <c r="W220" i="4"/>
  <c r="W165" i="4"/>
  <c r="W132" i="4"/>
  <c r="W55" i="4"/>
  <c r="W44" i="4"/>
  <c r="W241" i="4"/>
  <c r="W186" i="4"/>
  <c r="W98" i="4"/>
  <c r="W76" i="4"/>
  <c r="W65" i="4"/>
  <c r="W251" i="4"/>
  <c r="W218" i="4"/>
  <c r="W207" i="4"/>
  <c r="W97" i="4"/>
  <c r="W182" i="4"/>
  <c r="W171" i="4"/>
  <c r="W160" i="4"/>
  <c r="W149" i="4"/>
  <c r="W105" i="4"/>
  <c r="F262" i="10"/>
  <c r="F261" i="10"/>
  <c r="F260" i="10"/>
  <c r="F259" i="10"/>
  <c r="F258" i="10"/>
  <c r="F257" i="10"/>
  <c r="F256" i="10"/>
  <c r="F255" i="10"/>
  <c r="F254" i="10"/>
  <c r="F253" i="10"/>
  <c r="F252" i="10"/>
  <c r="F251" i="10"/>
  <c r="F250" i="10"/>
  <c r="F249" i="10"/>
  <c r="F248" i="10"/>
  <c r="F247" i="10"/>
  <c r="F246" i="10"/>
  <c r="F245" i="10"/>
  <c r="F244" i="10"/>
  <c r="F243" i="10"/>
  <c r="F242" i="10"/>
  <c r="F241" i="10"/>
  <c r="F240" i="10"/>
  <c r="F239" i="10"/>
  <c r="F238" i="10"/>
  <c r="F237" i="10"/>
  <c r="F236" i="10"/>
  <c r="F235" i="10"/>
  <c r="F234" i="10"/>
  <c r="F233" i="10"/>
  <c r="F232" i="10"/>
  <c r="F231" i="10"/>
  <c r="F230" i="10"/>
  <c r="F229" i="10"/>
  <c r="F228" i="10"/>
  <c r="F227" i="10"/>
  <c r="F226" i="10"/>
  <c r="F225" i="10"/>
  <c r="F224" i="10"/>
  <c r="F223" i="10"/>
  <c r="F222" i="10"/>
  <c r="F221" i="10"/>
  <c r="F220" i="10"/>
  <c r="F219" i="10"/>
  <c r="F218" i="10"/>
  <c r="F217" i="10"/>
  <c r="F216" i="10"/>
  <c r="F215" i="10"/>
  <c r="F214" i="10"/>
  <c r="F213" i="10"/>
  <c r="F212" i="10"/>
  <c r="F211" i="10"/>
  <c r="F210" i="10"/>
  <c r="F209" i="10"/>
  <c r="F208" i="10"/>
  <c r="F207" i="10"/>
  <c r="F206" i="10"/>
  <c r="F205" i="10"/>
  <c r="F204" i="10"/>
  <c r="F203" i="10"/>
  <c r="F202" i="10"/>
  <c r="F201" i="10"/>
  <c r="F200" i="10"/>
  <c r="F199" i="10"/>
  <c r="F198" i="10"/>
  <c r="F197" i="10"/>
  <c r="F196" i="10"/>
  <c r="F195" i="10"/>
  <c r="F194" i="10"/>
  <c r="F193" i="10"/>
  <c r="F192" i="10"/>
  <c r="F191" i="10"/>
  <c r="F190" i="10"/>
  <c r="F189" i="10"/>
  <c r="F188" i="10"/>
  <c r="F187" i="10"/>
  <c r="F186" i="10"/>
  <c r="F185" i="10"/>
  <c r="F184" i="10"/>
  <c r="F183" i="10"/>
  <c r="F182" i="10"/>
  <c r="F181" i="10"/>
  <c r="F180" i="10"/>
  <c r="F179" i="10"/>
  <c r="F178" i="10"/>
  <c r="F177" i="10"/>
  <c r="F176" i="10"/>
  <c r="F175" i="10"/>
  <c r="F174" i="10"/>
  <c r="F173" i="10"/>
  <c r="F172" i="10"/>
  <c r="F171" i="10"/>
  <c r="F170" i="10"/>
  <c r="F169" i="10"/>
  <c r="F168" i="10"/>
  <c r="F167" i="10"/>
  <c r="F166" i="10"/>
  <c r="F165" i="10"/>
  <c r="F164" i="10"/>
  <c r="F163" i="10"/>
  <c r="F162" i="10"/>
  <c r="F161" i="10"/>
  <c r="F160" i="10"/>
  <c r="F159" i="10"/>
  <c r="F158" i="10"/>
  <c r="F157" i="10"/>
  <c r="F156" i="10"/>
  <c r="F155" i="10"/>
  <c r="F154" i="10"/>
  <c r="F153" i="10"/>
  <c r="F152" i="10"/>
  <c r="F151" i="10"/>
  <c r="F150" i="10"/>
  <c r="F149" i="10"/>
  <c r="F148" i="10"/>
  <c r="F147" i="10"/>
  <c r="F146" i="10"/>
  <c r="F145" i="10"/>
  <c r="F144" i="10"/>
  <c r="F143" i="10"/>
  <c r="F142" i="10"/>
  <c r="F141" i="10"/>
  <c r="F140" i="10"/>
  <c r="F139" i="10"/>
  <c r="F138" i="10"/>
  <c r="F137" i="10"/>
  <c r="F136" i="10"/>
  <c r="F135" i="10"/>
  <c r="F134" i="10"/>
  <c r="F133" i="10"/>
  <c r="F132" i="10"/>
  <c r="F131" i="10"/>
  <c r="F130" i="10"/>
  <c r="F129" i="10"/>
  <c r="F128" i="10"/>
  <c r="F127" i="10"/>
  <c r="F126" i="10"/>
  <c r="F125" i="10"/>
  <c r="F124" i="10"/>
  <c r="F123" i="10"/>
  <c r="F122" i="10"/>
  <c r="F121" i="10"/>
  <c r="F120" i="10"/>
  <c r="F119" i="10"/>
  <c r="F118" i="10"/>
  <c r="F117" i="10"/>
  <c r="F116" i="10"/>
  <c r="F115" i="10"/>
  <c r="F114" i="10"/>
  <c r="F113" i="10"/>
  <c r="F112" i="10"/>
  <c r="F111" i="10"/>
  <c r="F110" i="10"/>
  <c r="F109" i="10"/>
  <c r="F108" i="10"/>
  <c r="F107" i="10"/>
  <c r="F106" i="10"/>
  <c r="F105" i="10"/>
  <c r="F104" i="10"/>
  <c r="F103" i="10"/>
  <c r="F102" i="10"/>
  <c r="F101" i="10"/>
  <c r="F100" i="10"/>
  <c r="F99" i="10"/>
  <c r="F98" i="10"/>
  <c r="F97" i="10"/>
  <c r="F96" i="10"/>
  <c r="F95" i="10"/>
  <c r="F94" i="10"/>
  <c r="F93" i="10"/>
  <c r="F92" i="10"/>
  <c r="F91" i="10"/>
  <c r="F90" i="10"/>
  <c r="F89" i="10"/>
  <c r="F88" i="10"/>
  <c r="F87" i="10"/>
  <c r="F86" i="10"/>
  <c r="F85" i="10"/>
  <c r="F84" i="10"/>
  <c r="F83" i="10"/>
  <c r="F82" i="10"/>
  <c r="F81" i="10"/>
  <c r="F80" i="10"/>
  <c r="F79" i="10"/>
  <c r="F78" i="10"/>
  <c r="F77" i="10"/>
  <c r="F76" i="10"/>
  <c r="F75" i="10"/>
  <c r="F74" i="10"/>
  <c r="F73" i="10"/>
  <c r="F72" i="10"/>
  <c r="F71" i="10"/>
  <c r="F70" i="10"/>
  <c r="F69" i="10"/>
  <c r="F68" i="10"/>
  <c r="F67" i="10"/>
  <c r="F66" i="10"/>
  <c r="F65" i="10"/>
  <c r="F64" i="10"/>
  <c r="F63" i="10"/>
  <c r="F62" i="10"/>
  <c r="F61" i="10"/>
  <c r="F60" i="10"/>
  <c r="F59" i="10"/>
  <c r="F58" i="10"/>
  <c r="F57" i="10"/>
  <c r="F56" i="10"/>
  <c r="F55" i="10"/>
  <c r="F54" i="10"/>
  <c r="F53" i="10"/>
  <c r="F52" i="10"/>
  <c r="F51" i="10"/>
  <c r="F50" i="10"/>
  <c r="F49" i="10"/>
  <c r="F48" i="10"/>
  <c r="F47" i="10"/>
  <c r="F46" i="10"/>
  <c r="F45" i="10"/>
  <c r="F44" i="10"/>
  <c r="F43" i="10"/>
  <c r="F42" i="10"/>
  <c r="F41" i="10"/>
  <c r="F40" i="10"/>
  <c r="F39" i="10"/>
  <c r="F38" i="10"/>
  <c r="F37" i="10"/>
  <c r="F36" i="10"/>
  <c r="F35" i="10"/>
  <c r="F34" i="10"/>
  <c r="F33" i="10"/>
  <c r="F32" i="10"/>
  <c r="F31" i="10"/>
  <c r="F30" i="10"/>
  <c r="F29" i="10"/>
  <c r="F28" i="10"/>
  <c r="F27" i="10"/>
  <c r="F26" i="10"/>
  <c r="F25" i="10"/>
  <c r="F24" i="10"/>
  <c r="F23" i="10"/>
  <c r="F22" i="10"/>
  <c r="F21" i="10"/>
  <c r="F20" i="10"/>
  <c r="F19" i="10"/>
  <c r="F18" i="10"/>
  <c r="F17" i="10"/>
  <c r="F16" i="10"/>
  <c r="F15" i="10"/>
  <c r="F14" i="10"/>
  <c r="F13" i="10"/>
  <c r="F12" i="10"/>
  <c r="F11" i="10"/>
  <c r="F10" i="10"/>
  <c r="F9" i="10"/>
  <c r="F8" i="10"/>
  <c r="F7" i="10"/>
  <c r="F6" i="10"/>
  <c r="F5" i="10"/>
  <c r="F4" i="10"/>
  <c r="F3" i="10"/>
  <c r="H3" i="10" s="1" a="1"/>
  <c r="R16" i="4" a="1"/>
  <c r="AC18" i="4" l="1"/>
  <c r="AE9" i="4"/>
  <c r="W257" i="4"/>
  <c r="W205" i="4"/>
  <c r="W238" i="4"/>
  <c r="W130" i="4"/>
  <c r="AC26" i="4" s="1"/>
  <c r="W260" i="4"/>
  <c r="AC25" i="4"/>
  <c r="AE31" i="4"/>
  <c r="W131" i="4"/>
  <c r="W60" i="4"/>
  <c r="AC19" i="4" s="1"/>
  <c r="W226" i="4"/>
  <c r="AC37" i="4" s="1"/>
  <c r="W79" i="4"/>
  <c r="AC22" i="4"/>
  <c r="W22" i="4"/>
  <c r="W57" i="4"/>
  <c r="W53" i="4"/>
  <c r="AC27" i="4" s="1"/>
  <c r="W147" i="4"/>
  <c r="W101" i="4"/>
  <c r="W197" i="4"/>
  <c r="W13" i="4"/>
  <c r="AC6" i="4" s="1"/>
  <c r="W21" i="4"/>
  <c r="AC36" i="4" s="1"/>
  <c r="W255" i="4"/>
  <c r="W12" i="4"/>
  <c r="AC8" i="4" s="1"/>
  <c r="W104" i="4"/>
  <c r="W90" i="4"/>
  <c r="AC13" i="4" s="1"/>
  <c r="W19" i="4"/>
  <c r="W92" i="4"/>
  <c r="W231" i="4"/>
  <c r="W16" i="4"/>
  <c r="AC12" i="4" s="1"/>
  <c r="W212" i="4"/>
  <c r="AC17" i="4" s="1"/>
  <c r="W188" i="4"/>
  <c r="AE10" i="4"/>
  <c r="AC23" i="4"/>
  <c r="W51" i="4"/>
  <c r="AC35" i="4" s="1"/>
  <c r="W124" i="4"/>
  <c r="W102" i="4"/>
  <c r="W144" i="4"/>
  <c r="W261" i="4"/>
  <c r="AE18" i="4"/>
  <c r="W232" i="4"/>
  <c r="AE8" i="4"/>
  <c r="W193" i="4"/>
  <c r="AC29" i="4" s="1"/>
  <c r="AE22" i="4"/>
  <c r="AC33" i="4"/>
  <c r="W115" i="4"/>
  <c r="W175" i="4"/>
  <c r="AC31" i="4"/>
  <c r="W210" i="4"/>
  <c r="W146" i="4"/>
  <c r="W227" i="4"/>
  <c r="W262" i="4"/>
  <c r="AC32" i="4"/>
  <c r="W229" i="4"/>
  <c r="AC10" i="4" s="1"/>
  <c r="W56" i="4"/>
  <c r="AE5" i="4"/>
  <c r="W50" i="4"/>
  <c r="AC15" i="4" s="1"/>
  <c r="AC20" i="4"/>
  <c r="AE16" i="4"/>
  <c r="R16" i="4"/>
  <c r="H32" i="10"/>
  <c r="H10" i="10"/>
  <c r="H29" i="10"/>
  <c r="H7" i="10"/>
  <c r="H28" i="10"/>
  <c r="H6" i="10"/>
  <c r="H26" i="10"/>
  <c r="H23" i="10"/>
  <c r="H22" i="10"/>
  <c r="H21" i="10"/>
  <c r="H20" i="10"/>
  <c r="H18" i="10"/>
  <c r="H16" i="10"/>
  <c r="H15" i="10"/>
  <c r="H34" i="10"/>
  <c r="H33" i="10"/>
  <c r="H11" i="10"/>
  <c r="H31" i="10"/>
  <c r="H9" i="10"/>
  <c r="H30" i="10"/>
  <c r="H8" i="10"/>
  <c r="H27" i="10"/>
  <c r="H5" i="10"/>
  <c r="H4" i="10"/>
  <c r="H25" i="10"/>
  <c r="H3" i="10"/>
  <c r="H24" i="10"/>
  <c r="H19" i="10"/>
  <c r="H17" i="10"/>
  <c r="H37" i="10"/>
  <c r="H36" i="10"/>
  <c r="H14" i="10"/>
  <c r="H35" i="10"/>
  <c r="H13" i="10"/>
  <c r="H12" i="10"/>
  <c r="AC9" i="4" l="1"/>
  <c r="W267" i="4"/>
  <c r="X101" i="3" l="1" a="1"/>
  <c r="X101" i="3"/>
  <c r="Y101" i="3" a="1"/>
  <c r="Y101" i="3"/>
  <c r="X117" i="3" a="1"/>
  <c r="X117" i="3"/>
  <c r="W117" i="3" a="1"/>
  <c r="W117" i="3"/>
  <c r="X183" i="3" a="1"/>
  <c r="X183" i="3"/>
  <c r="X195" i="3" a="1"/>
  <c r="X195" i="3"/>
  <c r="Y195" i="3" a="1"/>
  <c r="Y195" i="3"/>
  <c r="W183" i="3" a="1"/>
  <c r="W183" i="3"/>
  <c r="Y107" i="3" a="1"/>
  <c r="Y107" i="3"/>
  <c r="Y117" i="3" a="1"/>
  <c r="Y117" i="3"/>
  <c r="Y183" i="3" a="1"/>
  <c r="Y183" i="3"/>
  <c r="W195" i="3" a="1"/>
  <c r="W195" i="3"/>
  <c r="W308" i="3" a="1"/>
  <c r="W308" i="3"/>
  <c r="W101" i="3" a="1"/>
  <c r="W101" i="3"/>
  <c r="X107" i="3" a="1"/>
  <c r="X107" i="3"/>
  <c r="X308" i="3" a="1"/>
  <c r="X308" i="3"/>
  <c r="Y308" i="3" a="1"/>
  <c r="Y308" i="3"/>
  <c r="W107" i="3" a="1"/>
  <c r="W107" i="3"/>
  <c r="X160" i="3" a="1"/>
  <c r="X160" i="3"/>
  <c r="Y90" i="3" a="1"/>
  <c r="Y90" i="3"/>
  <c r="W243" i="3" a="1"/>
  <c r="W243" i="3"/>
  <c r="W160" i="3" a="1"/>
  <c r="W160" i="3"/>
  <c r="X313" i="3" a="1"/>
  <c r="X313" i="3"/>
  <c r="W354" i="3" a="1"/>
  <c r="W354" i="3"/>
  <c r="X156" i="3" a="1"/>
  <c r="X156" i="3"/>
  <c r="X173" i="3" a="1"/>
  <c r="X173" i="3"/>
  <c r="X324" i="3" a="1"/>
  <c r="X324" i="3"/>
  <c r="Y354" i="3" a="1"/>
  <c r="Y354" i="3"/>
  <c r="W173" i="3" a="1"/>
  <c r="W173" i="3"/>
  <c r="X90" i="3" a="1"/>
  <c r="X90" i="3"/>
  <c r="X243" i="3" a="1"/>
  <c r="X243" i="3"/>
  <c r="W313" i="3" a="1"/>
  <c r="W313" i="3"/>
  <c r="Y199" i="3" a="1"/>
  <c r="Y199" i="3"/>
  <c r="Y285" i="3" a="1"/>
  <c r="Y285" i="3"/>
  <c r="W199" i="3" a="1"/>
  <c r="W199" i="3"/>
  <c r="W324" i="3" a="1"/>
  <c r="W324" i="3"/>
  <c r="Y156" i="3" a="1"/>
  <c r="Y156" i="3"/>
  <c r="Y313" i="3" a="1"/>
  <c r="Y313" i="3"/>
  <c r="W90" i="3" a="1"/>
  <c r="W90" i="3"/>
  <c r="X285" i="3" a="1"/>
  <c r="X285" i="3"/>
  <c r="W156" i="3" a="1"/>
  <c r="W156" i="3"/>
  <c r="W285" i="3" a="1"/>
  <c r="W285" i="3"/>
  <c r="Y324" i="3" a="1"/>
  <c r="Y324" i="3"/>
  <c r="Y243" i="3" a="1"/>
  <c r="Y243" i="3"/>
  <c r="Y160" i="3" a="1"/>
  <c r="Y160" i="3"/>
  <c r="X354" i="3" a="1"/>
  <c r="X354" i="3"/>
  <c r="Y173" i="3" a="1"/>
  <c r="Y173" i="3"/>
  <c r="X199" i="3" a="1"/>
  <c r="X199" i="3"/>
  <c r="W212" i="3" a="1"/>
  <c r="W212" i="3"/>
  <c r="Y41" i="3" a="1"/>
  <c r="Y41" i="3"/>
  <c r="W124" i="3" a="1"/>
  <c r="W124" i="3"/>
  <c r="X357" i="3" a="1"/>
  <c r="X357" i="3"/>
  <c r="Y216" i="3" a="1"/>
  <c r="Y216" i="3"/>
  <c r="W142" i="3" a="1"/>
  <c r="W142" i="3"/>
  <c r="W87" i="3" a="1"/>
  <c r="W87" i="3"/>
  <c r="Y221" i="3" a="1"/>
  <c r="Y221" i="3"/>
  <c r="Y357" i="3" a="1"/>
  <c r="Y357" i="3"/>
  <c r="X142" i="3" a="1"/>
  <c r="X142" i="3"/>
  <c r="X87" i="3" a="1"/>
  <c r="X87" i="3"/>
  <c r="W68" i="3" a="1"/>
  <c r="W68" i="3"/>
  <c r="W221" i="3" a="1"/>
  <c r="W221" i="3"/>
  <c r="X174" i="3" a="1"/>
  <c r="X174" i="3"/>
  <c r="X216" i="3" a="1"/>
  <c r="X216" i="3"/>
  <c r="X212" i="3" a="1"/>
  <c r="X212" i="3"/>
  <c r="X41" i="3" a="1"/>
  <c r="X41" i="3"/>
  <c r="X124" i="3" a="1"/>
  <c r="X124" i="3"/>
  <c r="Y174" i="3" a="1"/>
  <c r="Y174" i="3"/>
  <c r="X68" i="3" a="1"/>
  <c r="X68" i="3"/>
  <c r="W357" i="3" a="1"/>
  <c r="W357" i="3"/>
  <c r="Y68" i="3" a="1"/>
  <c r="Y68" i="3"/>
  <c r="Y87" i="3" a="1"/>
  <c r="Y87" i="3"/>
  <c r="Y124" i="3" a="1"/>
  <c r="Y124" i="3"/>
  <c r="W41" i="3" a="1"/>
  <c r="W41" i="3"/>
  <c r="W216" i="3" a="1"/>
  <c r="W216" i="3"/>
  <c r="X221" i="3" a="1"/>
  <c r="X221" i="3"/>
  <c r="W174" i="3" a="1"/>
  <c r="W174" i="3"/>
  <c r="Y212" i="3" a="1"/>
  <c r="Y212" i="3"/>
  <c r="Y142" i="3" a="1"/>
  <c r="Y142" i="3"/>
  <c r="W294" i="3" a="1"/>
  <c r="W294" i="3"/>
  <c r="W208" i="3" a="1"/>
  <c r="W208" i="3"/>
  <c r="X161" i="3" a="1"/>
  <c r="X161" i="3"/>
  <c r="Y266" i="3" a="1"/>
  <c r="Y266" i="3"/>
  <c r="W94" i="3" a="1"/>
  <c r="W94" i="3"/>
  <c r="X294" i="3" a="1"/>
  <c r="X294" i="3"/>
  <c r="Y208" i="3" a="1"/>
  <c r="Y208" i="3"/>
  <c r="X123" i="3" a="1"/>
  <c r="X123" i="3"/>
  <c r="W309" i="3" a="1"/>
  <c r="W309" i="3"/>
  <c r="X94" i="3" a="1"/>
  <c r="X94" i="3"/>
  <c r="Y309" i="3" a="1"/>
  <c r="Y309" i="3"/>
  <c r="X132" i="3" a="1"/>
  <c r="X132" i="3"/>
  <c r="W255" i="3" a="1"/>
  <c r="W255" i="3"/>
  <c r="W337" i="3" a="1"/>
  <c r="W337" i="3"/>
  <c r="X255" i="3" a="1"/>
  <c r="X255" i="3"/>
  <c r="Y132" i="3" a="1"/>
  <c r="Y132" i="3"/>
  <c r="W266" i="3" a="1"/>
  <c r="W266" i="3"/>
  <c r="Y123" i="3" a="1"/>
  <c r="Y123" i="3"/>
  <c r="X337" i="3" a="1"/>
  <c r="X337" i="3"/>
  <c r="W161" i="3" a="1"/>
  <c r="W161" i="3"/>
  <c r="X208" i="3" a="1"/>
  <c r="X208" i="3"/>
  <c r="X309" i="3" a="1"/>
  <c r="X309" i="3"/>
  <c r="Y161" i="3" a="1"/>
  <c r="Y161" i="3"/>
  <c r="X266" i="3" a="1"/>
  <c r="X266" i="3"/>
  <c r="Y255" i="3" a="1"/>
  <c r="Y255" i="3"/>
  <c r="Y294" i="3" a="1"/>
  <c r="Y294" i="3"/>
  <c r="Y337" i="3" a="1"/>
  <c r="Y337" i="3"/>
  <c r="Y94" i="3" a="1"/>
  <c r="Y94" i="3"/>
  <c r="W132" i="3" a="1"/>
  <c r="W132" i="3"/>
  <c r="W123" i="3" a="1"/>
  <c r="W123" i="3"/>
  <c r="W181" i="3" a="1"/>
  <c r="W181" i="3"/>
  <c r="X274" i="3" a="1"/>
  <c r="X274" i="3"/>
  <c r="W145" i="3" a="1"/>
  <c r="W145" i="3"/>
  <c r="W60" i="3" a="1"/>
  <c r="W60" i="3"/>
  <c r="X118" i="3" a="1"/>
  <c r="X118" i="3"/>
  <c r="Y181" i="3" a="1"/>
  <c r="Y181" i="3"/>
  <c r="W201" i="3" a="1"/>
  <c r="W201" i="3"/>
  <c r="X20" i="3" a="1"/>
  <c r="X20" i="3"/>
  <c r="Y251" i="3" a="1"/>
  <c r="Y251" i="3"/>
  <c r="Y274" i="3" a="1"/>
  <c r="Y274" i="3"/>
  <c r="Y201" i="3" a="1"/>
  <c r="Y201" i="3"/>
  <c r="W118" i="3" a="1"/>
  <c r="W118" i="3"/>
  <c r="X60" i="3" a="1"/>
  <c r="X60" i="3"/>
  <c r="Y20" i="3" a="1"/>
  <c r="Y20" i="3"/>
  <c r="X251" i="3" a="1"/>
  <c r="X251" i="3"/>
  <c r="W225" i="3" a="1"/>
  <c r="W225" i="3"/>
  <c r="Y225" i="3" a="1"/>
  <c r="Y225" i="3"/>
  <c r="X145" i="3" a="1"/>
  <c r="X145" i="3"/>
  <c r="Y102" i="3" a="1"/>
  <c r="Y102" i="3"/>
  <c r="X102" i="3" a="1"/>
  <c r="X102" i="3"/>
  <c r="W20" i="3" a="1"/>
  <c r="W20" i="3"/>
  <c r="W274" i="3" a="1"/>
  <c r="W274" i="3"/>
  <c r="Y60" i="3" a="1"/>
  <c r="Y60" i="3"/>
  <c r="Y118" i="3" a="1"/>
  <c r="Y118" i="3"/>
  <c r="X225" i="3" a="1"/>
  <c r="X225" i="3"/>
  <c r="W102" i="3" a="1"/>
  <c r="W102" i="3"/>
  <c r="X201" i="3" a="1"/>
  <c r="X201" i="3"/>
  <c r="W251" i="3" a="1"/>
  <c r="W251" i="3"/>
  <c r="X181" i="3" a="1"/>
  <c r="X181" i="3"/>
  <c r="Y145" i="3" a="1"/>
  <c r="Y145" i="3"/>
  <c r="W219" i="3" a="1"/>
  <c r="W219" i="3"/>
  <c r="Y238" i="3" a="1"/>
  <c r="Y238" i="3"/>
  <c r="X88" i="3" a="1"/>
  <c r="X88" i="3"/>
  <c r="Y296" i="3" a="1"/>
  <c r="Y296" i="3"/>
  <c r="X136" i="3" a="1"/>
  <c r="X136" i="3"/>
  <c r="W80" i="3" a="1"/>
  <c r="W80" i="3"/>
  <c r="Y265" i="3" a="1"/>
  <c r="Y265" i="3"/>
  <c r="X219" i="3" a="1"/>
  <c r="X219" i="3"/>
  <c r="W238" i="3" a="1"/>
  <c r="W238" i="3"/>
  <c r="W192" i="3" a="1"/>
  <c r="W192" i="3"/>
  <c r="W88" i="3" a="1"/>
  <c r="W88" i="3"/>
  <c r="W47" i="3" a="1"/>
  <c r="W47" i="3"/>
  <c r="Y47" i="3" a="1"/>
  <c r="Y47" i="3"/>
  <c r="Y80" i="3" a="1"/>
  <c r="Y80" i="3"/>
  <c r="Y168" i="3" a="1"/>
  <c r="Y168" i="3"/>
  <c r="Y136" i="3" a="1"/>
  <c r="Y136" i="3"/>
  <c r="X265" i="3" a="1"/>
  <c r="X265" i="3"/>
  <c r="X192" i="3" a="1"/>
  <c r="X192" i="3"/>
  <c r="X168" i="3" a="1"/>
  <c r="X168" i="3"/>
  <c r="X296" i="3" a="1"/>
  <c r="X296" i="3"/>
  <c r="W296" i="3" a="1"/>
  <c r="W296" i="3"/>
  <c r="X238" i="3" a="1"/>
  <c r="X238" i="3"/>
  <c r="Y88" i="3" a="1"/>
  <c r="Y88" i="3"/>
  <c r="Y192" i="3" a="1"/>
  <c r="Y192" i="3"/>
  <c r="W168" i="3" a="1"/>
  <c r="W168" i="3"/>
  <c r="W265" i="3" a="1"/>
  <c r="W265" i="3"/>
  <c r="W136" i="3" a="1"/>
  <c r="W136" i="3"/>
  <c r="Y219" i="3" a="1"/>
  <c r="Y219" i="3"/>
  <c r="X47" i="3" a="1"/>
  <c r="X47" i="3"/>
  <c r="X80" i="3" a="1"/>
  <c r="X80" i="3"/>
  <c r="X113" i="3" a="1"/>
  <c r="X113" i="3"/>
  <c r="W55" i="3" a="1"/>
  <c r="W55" i="3"/>
  <c r="W70" i="3" a="1"/>
  <c r="W70" i="3"/>
  <c r="X95" i="3" a="1"/>
  <c r="X95" i="3"/>
  <c r="W203" i="3" a="1"/>
  <c r="W203" i="3"/>
  <c r="W113" i="3" a="1"/>
  <c r="W113" i="3"/>
  <c r="X31" i="3" a="1"/>
  <c r="X31" i="3"/>
  <c r="X224" i="3" a="1"/>
  <c r="X224" i="3"/>
  <c r="X203" i="3" a="1"/>
  <c r="X203" i="3"/>
  <c r="X105" i="3" a="1"/>
  <c r="X105" i="3"/>
  <c r="W120" i="3" a="1"/>
  <c r="W120" i="3"/>
  <c r="X150" i="3" a="1"/>
  <c r="X150" i="3"/>
  <c r="Y330" i="3" a="1"/>
  <c r="Y330" i="3"/>
  <c r="X298" i="3" a="1"/>
  <c r="X298" i="3"/>
  <c r="W65" i="3" a="1"/>
  <c r="W65" i="3"/>
  <c r="Y207" i="3" a="1"/>
  <c r="Y207" i="3"/>
  <c r="W330" i="3" a="1"/>
  <c r="W330" i="3"/>
  <c r="Y130" i="3" a="1"/>
  <c r="Y130" i="3"/>
  <c r="W276" i="3" a="1"/>
  <c r="W276" i="3"/>
  <c r="Y298" i="3" a="1"/>
  <c r="Y298" i="3"/>
  <c r="W185" i="3" a="1"/>
  <c r="W185" i="3"/>
  <c r="X182" i="3" a="1"/>
  <c r="X182" i="3"/>
  <c r="Y55" i="3" a="1"/>
  <c r="Y55" i="3"/>
  <c r="Y224" i="3" a="1"/>
  <c r="Y224" i="3"/>
  <c r="W31" i="3" a="1"/>
  <c r="W31" i="3"/>
  <c r="X120" i="3" a="1"/>
  <c r="X120" i="3"/>
  <c r="X70" i="3" a="1"/>
  <c r="X70" i="3"/>
  <c r="X202" i="3" a="1"/>
  <c r="X202" i="3"/>
  <c r="Y276" i="3" a="1"/>
  <c r="Y276" i="3"/>
  <c r="Y65" i="3" a="1"/>
  <c r="Y65" i="3"/>
  <c r="X185" i="3" a="1"/>
  <c r="X185" i="3"/>
  <c r="X207" i="3" a="1"/>
  <c r="X207" i="3"/>
  <c r="Y120" i="3" a="1"/>
  <c r="Y120" i="3"/>
  <c r="W207" i="3" a="1"/>
  <c r="W207" i="3"/>
  <c r="Y113" i="3" a="1"/>
  <c r="Y113" i="3"/>
  <c r="X330" i="3" a="1"/>
  <c r="X330" i="3"/>
  <c r="X276" i="3" a="1"/>
  <c r="X276" i="3"/>
  <c r="Y203" i="3" a="1"/>
  <c r="Y203" i="3"/>
  <c r="W130" i="3" a="1"/>
  <c r="W130" i="3"/>
  <c r="X65" i="3" a="1"/>
  <c r="X65" i="3"/>
  <c r="Y31" i="3" a="1"/>
  <c r="Y31" i="3"/>
  <c r="X130" i="3" a="1"/>
  <c r="X130" i="3"/>
  <c r="W105" i="3" a="1"/>
  <c r="W105" i="3"/>
  <c r="W298" i="3" a="1"/>
  <c r="W298" i="3"/>
  <c r="X187" i="3" a="1"/>
  <c r="X187" i="3"/>
  <c r="Y150" i="3" a="1"/>
  <c r="Y150" i="3"/>
  <c r="Y182" i="3" a="1"/>
  <c r="Y182" i="3"/>
  <c r="W187" i="3" a="1"/>
  <c r="W187" i="3"/>
  <c r="Y202" i="3" a="1"/>
  <c r="Y202" i="3"/>
  <c r="W95" i="3" a="1"/>
  <c r="W95" i="3"/>
  <c r="Y70" i="3" a="1"/>
  <c r="Y70" i="3"/>
  <c r="X55" i="3" a="1"/>
  <c r="X55" i="3"/>
  <c r="W182" i="3" a="1"/>
  <c r="W182" i="3"/>
  <c r="Y95" i="3" a="1"/>
  <c r="Y95" i="3"/>
  <c r="W202" i="3" a="1"/>
  <c r="W202" i="3"/>
  <c r="W224" i="3" a="1"/>
  <c r="W224" i="3"/>
  <c r="Y185" i="3" a="1"/>
  <c r="Y185" i="3"/>
  <c r="Y105" i="3" a="1"/>
  <c r="Y105" i="3"/>
  <c r="W150" i="3" a="1"/>
  <c r="W150" i="3"/>
  <c r="Y187" i="3" a="1"/>
  <c r="Y187" i="3"/>
  <c r="X356" i="3" a="1"/>
  <c r="X356" i="3"/>
  <c r="Y215" i="3" a="1"/>
  <c r="Y215" i="3"/>
  <c r="W129" i="3" a="1"/>
  <c r="W129" i="3"/>
  <c r="W340" i="3" a="1"/>
  <c r="W340" i="3"/>
  <c r="W299" i="3" a="1"/>
  <c r="W299" i="3"/>
  <c r="Y269" i="3" a="1"/>
  <c r="Y269" i="3"/>
  <c r="X154" i="3" a="1"/>
  <c r="X154" i="3"/>
  <c r="X299" i="3" a="1"/>
  <c r="X299" i="3"/>
  <c r="Y290" i="3" a="1"/>
  <c r="Y290" i="3"/>
  <c r="Y305" i="3" a="1"/>
  <c r="Y305" i="3"/>
  <c r="X340" i="3" a="1"/>
  <c r="X340" i="3"/>
  <c r="Y129" i="3" a="1"/>
  <c r="Y129" i="3"/>
  <c r="X269" i="3" a="1"/>
  <c r="X269" i="3"/>
  <c r="Y223" i="3" a="1"/>
  <c r="Y223" i="3"/>
  <c r="W305" i="3" a="1"/>
  <c r="W305" i="3"/>
  <c r="Y154" i="3" a="1"/>
  <c r="Y154" i="3"/>
  <c r="W215" i="3" a="1"/>
  <c r="W215" i="3"/>
  <c r="Y356" i="3" a="1"/>
  <c r="Y356" i="3"/>
  <c r="X223" i="3" a="1"/>
  <c r="X223" i="3"/>
  <c r="W290" i="3" a="1"/>
  <c r="W290" i="3"/>
  <c r="W269" i="3" a="1"/>
  <c r="W269" i="3"/>
  <c r="Y340" i="3" a="1"/>
  <c r="Y340" i="3"/>
  <c r="X215" i="3" a="1"/>
  <c r="X215" i="3"/>
  <c r="Y299" i="3" a="1"/>
  <c r="Y299" i="3"/>
  <c r="W154" i="3" a="1"/>
  <c r="W154" i="3"/>
  <c r="X305" i="3" a="1"/>
  <c r="X305" i="3"/>
  <c r="X129" i="3" a="1"/>
  <c r="X129" i="3"/>
  <c r="W223" i="3" a="1"/>
  <c r="W223" i="3"/>
  <c r="W356" i="3" a="1"/>
  <c r="W356" i="3"/>
  <c r="X290" i="3" a="1"/>
  <c r="X290" i="3"/>
  <c r="W277" i="3" a="1"/>
  <c r="W277" i="3"/>
  <c r="X368" i="3" a="1"/>
  <c r="X368" i="3"/>
  <c r="X228" i="3" a="1"/>
  <c r="X228" i="3"/>
  <c r="Y228" i="3" a="1"/>
  <c r="Y228" i="3"/>
  <c r="X346" i="3" a="1"/>
  <c r="X346" i="3"/>
  <c r="Y184" i="3" a="1"/>
  <c r="Y184" i="3"/>
  <c r="Y204" i="3" a="1"/>
  <c r="Y204" i="3"/>
  <c r="W184" i="3" a="1"/>
  <c r="W184" i="3"/>
  <c r="Y75" i="3" a="1"/>
  <c r="Y75" i="3"/>
  <c r="X121" i="3" a="1"/>
  <c r="X121" i="3"/>
  <c r="W121" i="3" a="1"/>
  <c r="W121" i="3"/>
  <c r="X24" i="3" a="1"/>
  <c r="X24" i="3"/>
  <c r="Y368" i="3" a="1"/>
  <c r="Y368" i="3"/>
  <c r="X179" i="3" a="1"/>
  <c r="X179" i="3"/>
  <c r="X277" i="3" a="1"/>
  <c r="X277" i="3"/>
  <c r="W346" i="3" a="1"/>
  <c r="W346" i="3"/>
  <c r="Y179" i="3" a="1"/>
  <c r="Y179" i="3"/>
  <c r="W24" i="3" a="1"/>
  <c r="W24" i="3"/>
  <c r="W204" i="3" a="1"/>
  <c r="W204" i="3"/>
  <c r="X204" i="3" a="1"/>
  <c r="X204" i="3"/>
  <c r="Y121" i="3" a="1"/>
  <c r="Y121" i="3"/>
  <c r="W179" i="3" a="1"/>
  <c r="W179" i="3"/>
  <c r="X75" i="3" a="1"/>
  <c r="X75" i="3"/>
  <c r="W75" i="3" a="1"/>
  <c r="W75" i="3"/>
  <c r="Y277" i="3" a="1"/>
  <c r="Y277" i="3"/>
  <c r="W368" i="3" a="1"/>
  <c r="W368" i="3"/>
  <c r="Y346" i="3" a="1"/>
  <c r="Y346" i="3"/>
  <c r="Y24" i="3" a="1"/>
  <c r="Y24" i="3"/>
  <c r="X184" i="3" a="1"/>
  <c r="X184" i="3"/>
  <c r="W228" i="3" a="1"/>
  <c r="W228" i="3"/>
  <c r="W18" i="3" a="1"/>
  <c r="W18" i="3"/>
  <c r="Y140" i="3" a="1"/>
  <c r="Y140" i="3"/>
  <c r="X18" i="3" a="1"/>
  <c r="X18" i="3"/>
  <c r="W229" i="3" a="1"/>
  <c r="W229" i="3"/>
  <c r="X217" i="3" a="1"/>
  <c r="X217" i="3"/>
  <c r="Y317" i="3" a="1"/>
  <c r="Y317" i="3"/>
  <c r="W36" i="3" a="1"/>
  <c r="W36" i="3"/>
  <c r="X140" i="3" a="1"/>
  <c r="X140" i="3"/>
  <c r="Y37" i="3" a="1"/>
  <c r="Y37" i="3"/>
  <c r="X36" i="3" a="1"/>
  <c r="X36" i="3"/>
  <c r="W37" i="3" a="1"/>
  <c r="W37" i="3"/>
  <c r="X227" i="3" a="1"/>
  <c r="X227" i="3"/>
  <c r="Y217" i="3" a="1"/>
  <c r="Y217" i="3"/>
  <c r="W364" i="3" a="1"/>
  <c r="W364" i="3"/>
  <c r="Y198" i="3" a="1"/>
  <c r="Y198" i="3"/>
  <c r="Y227" i="3" a="1"/>
  <c r="Y227" i="3"/>
  <c r="Y364" i="3" a="1"/>
  <c r="Y364" i="3"/>
  <c r="W198" i="3" a="1"/>
  <c r="W198" i="3"/>
  <c r="Y229" i="3" a="1"/>
  <c r="Y229" i="3"/>
  <c r="W317" i="3" a="1"/>
  <c r="W317" i="3"/>
  <c r="W227" i="3" a="1"/>
  <c r="W227" i="3"/>
  <c r="W217" i="3" a="1"/>
  <c r="W217" i="3"/>
  <c r="X229" i="3" a="1"/>
  <c r="X229" i="3"/>
  <c r="X37" i="3" a="1"/>
  <c r="X37" i="3"/>
  <c r="X198" i="3" a="1"/>
  <c r="X198" i="3"/>
  <c r="X364" i="3" a="1"/>
  <c r="X364" i="3"/>
  <c r="X317" i="3" a="1"/>
  <c r="X317" i="3"/>
  <c r="W140" i="3" a="1"/>
  <c r="W140" i="3"/>
  <c r="Y18" i="3" a="1"/>
  <c r="Y18" i="3"/>
  <c r="Y36" i="3" a="1"/>
  <c r="Y36" i="3"/>
  <c r="X188" i="3" a="1"/>
  <c r="X188" i="3"/>
  <c r="W188" i="3" a="1"/>
  <c r="W188" i="3"/>
  <c r="Y114" i="3" a="1"/>
  <c r="Y114" i="3"/>
  <c r="W84" i="3" a="1"/>
  <c r="W84" i="3"/>
  <c r="W112" i="3" a="1"/>
  <c r="W112" i="3"/>
  <c r="Y84" i="3" a="1"/>
  <c r="Y84" i="3"/>
  <c r="X112" i="3" a="1"/>
  <c r="X112" i="3"/>
  <c r="W261" i="3" a="1"/>
  <c r="W261" i="3"/>
  <c r="Y261" i="3" a="1"/>
  <c r="Y261" i="3"/>
  <c r="W189" i="3" a="1"/>
  <c r="W189" i="3"/>
  <c r="X175" i="3" a="1"/>
  <c r="X175" i="3"/>
  <c r="X43" i="3" a="1"/>
  <c r="X43" i="3"/>
  <c r="W175" i="3" a="1"/>
  <c r="W175" i="3"/>
  <c r="W43" i="3" a="1"/>
  <c r="W43" i="3"/>
  <c r="Y193" i="3" a="1"/>
  <c r="Y193" i="3"/>
  <c r="X127" i="3" a="1"/>
  <c r="X127" i="3"/>
  <c r="X193" i="3" a="1"/>
  <c r="X193" i="3"/>
  <c r="W131" i="3" a="1"/>
  <c r="W131" i="3"/>
  <c r="X303" i="3" a="1"/>
  <c r="X303" i="3"/>
  <c r="W210" i="3" a="1"/>
  <c r="W210" i="3"/>
  <c r="X152" i="3" a="1"/>
  <c r="X152" i="3"/>
  <c r="X114" i="3" a="1"/>
  <c r="X114" i="3"/>
  <c r="Y186" i="3" a="1"/>
  <c r="Y186" i="3"/>
  <c r="X85" i="3" a="1"/>
  <c r="X85" i="3"/>
  <c r="X320" i="3" a="1"/>
  <c r="X320" i="3"/>
  <c r="W126" i="3" a="1"/>
  <c r="W126" i="3"/>
  <c r="Y85" i="3" a="1"/>
  <c r="Y85" i="3"/>
  <c r="X186" i="3" a="1"/>
  <c r="X186" i="3"/>
  <c r="W200" i="3" a="1"/>
  <c r="W200" i="3"/>
  <c r="Y189" i="3" a="1"/>
  <c r="Y189" i="3"/>
  <c r="W152" i="3" a="1"/>
  <c r="W152" i="3"/>
  <c r="W303" i="3" a="1"/>
  <c r="W303" i="3"/>
  <c r="Y127" i="3" a="1"/>
  <c r="Y127" i="3"/>
  <c r="Y131" i="3" a="1"/>
  <c r="Y131" i="3"/>
  <c r="W320" i="3" a="1"/>
  <c r="W320" i="3"/>
  <c r="X141" i="3" a="1"/>
  <c r="X141" i="3"/>
  <c r="Y112" i="3" a="1"/>
  <c r="Y112" i="3"/>
  <c r="Y175" i="3" a="1"/>
  <c r="Y175" i="3"/>
  <c r="X261" i="3" a="1"/>
  <c r="X261" i="3"/>
  <c r="Y188" i="3" a="1"/>
  <c r="Y188" i="3"/>
  <c r="X84" i="3" a="1"/>
  <c r="X84" i="3"/>
  <c r="Y152" i="3" a="1"/>
  <c r="Y152" i="3"/>
  <c r="W85" i="3" a="1"/>
  <c r="W85" i="3"/>
  <c r="Y303" i="3" a="1"/>
  <c r="Y303" i="3"/>
  <c r="W114" i="3" a="1"/>
  <c r="W114" i="3"/>
  <c r="X210" i="3" a="1"/>
  <c r="X210" i="3"/>
  <c r="Y210" i="3" a="1"/>
  <c r="Y210" i="3"/>
  <c r="X126" i="3" a="1"/>
  <c r="X126" i="3"/>
  <c r="Y200" i="3" a="1"/>
  <c r="Y200" i="3"/>
  <c r="W141" i="3" a="1"/>
  <c r="W141" i="3"/>
  <c r="X131" i="3" a="1"/>
  <c r="X131" i="3"/>
  <c r="Y43" i="3" a="1"/>
  <c r="Y43" i="3"/>
  <c r="W186" i="3" a="1"/>
  <c r="W186" i="3"/>
  <c r="W193" i="3" a="1"/>
  <c r="W193" i="3"/>
  <c r="Y141" i="3" a="1"/>
  <c r="Y141" i="3"/>
  <c r="Y126" i="3" a="1"/>
  <c r="Y126" i="3"/>
  <c r="Y320" i="3" a="1"/>
  <c r="Y320" i="3"/>
  <c r="X189" i="3" a="1"/>
  <c r="X189" i="3"/>
  <c r="X200" i="3" a="1"/>
  <c r="X200" i="3"/>
  <c r="W127" i="3" a="1"/>
  <c r="W127" i="3"/>
  <c r="X347" i="3" a="1"/>
  <c r="X347" i="3"/>
  <c r="X341" i="3" a="1"/>
  <c r="X341" i="3"/>
  <c r="X42" i="3" a="1"/>
  <c r="X42" i="3"/>
  <c r="X281" i="3" a="1"/>
  <c r="X281" i="3"/>
  <c r="W271" i="3" a="1"/>
  <c r="W271" i="3"/>
  <c r="Y259" i="3" a="1"/>
  <c r="Y259" i="3"/>
  <c r="X334" i="3" a="1"/>
  <c r="X334" i="3"/>
  <c r="W341" i="3" a="1"/>
  <c r="W341" i="3"/>
  <c r="W334" i="3" a="1"/>
  <c r="W334" i="3"/>
  <c r="W42" i="3" a="1"/>
  <c r="W42" i="3"/>
  <c r="Y51" i="3" a="1"/>
  <c r="Y51" i="3"/>
  <c r="Y77" i="3" a="1"/>
  <c r="Y77" i="3"/>
  <c r="X271" i="3" a="1"/>
  <c r="X271" i="3"/>
  <c r="X51" i="3" a="1"/>
  <c r="X51" i="3"/>
  <c r="Y347" i="3" a="1"/>
  <c r="Y347" i="3"/>
  <c r="X259" i="3" a="1"/>
  <c r="X259" i="3"/>
  <c r="W98" i="3" a="1"/>
  <c r="W98" i="3"/>
  <c r="X77" i="3" a="1"/>
  <c r="X77" i="3"/>
  <c r="Y98" i="3" a="1"/>
  <c r="Y98" i="3"/>
  <c r="Y281" i="3" a="1"/>
  <c r="Y281" i="3"/>
  <c r="W259" i="3" a="1"/>
  <c r="W259" i="3"/>
  <c r="W77" i="3" a="1"/>
  <c r="W77" i="3"/>
  <c r="Y42" i="3" a="1"/>
  <c r="Y42" i="3"/>
  <c r="Y271" i="3" a="1"/>
  <c r="Y271" i="3"/>
  <c r="W51" i="3" a="1"/>
  <c r="W51" i="3"/>
  <c r="X98" i="3" a="1"/>
  <c r="X98" i="3"/>
  <c r="Y334" i="3" a="1"/>
  <c r="Y334" i="3"/>
  <c r="W281" i="3" a="1"/>
  <c r="W281" i="3"/>
  <c r="W347" i="3" a="1"/>
  <c r="W347" i="3"/>
  <c r="Y341" i="3" a="1"/>
  <c r="Y341" i="3"/>
  <c r="X57" i="3" a="1"/>
  <c r="X57" i="3"/>
  <c r="Y92" i="3" a="1"/>
  <c r="Y92" i="3"/>
  <c r="X350" i="3" a="1"/>
  <c r="X350" i="3"/>
  <c r="Y57" i="3" a="1"/>
  <c r="Y57" i="3"/>
  <c r="X73" i="3" a="1"/>
  <c r="X73" i="3"/>
  <c r="Y343" i="3" a="1"/>
  <c r="Y343" i="3"/>
  <c r="W76" i="3" a="1"/>
  <c r="W76" i="3"/>
  <c r="X76" i="3" a="1"/>
  <c r="X76" i="3"/>
  <c r="X92" i="3" a="1"/>
  <c r="X92" i="3"/>
  <c r="Y73" i="3" a="1"/>
  <c r="Y73" i="3"/>
  <c r="W343" i="3" a="1"/>
  <c r="W343" i="3"/>
  <c r="W233" i="3" a="1"/>
  <c r="W233" i="3"/>
  <c r="W348" i="3" a="1"/>
  <c r="W348" i="3"/>
  <c r="W350" i="3" a="1"/>
  <c r="W350" i="3"/>
  <c r="X233" i="3" a="1"/>
  <c r="X233" i="3"/>
  <c r="Y286" i="3" a="1"/>
  <c r="Y286" i="3"/>
  <c r="W286" i="3" a="1"/>
  <c r="W286" i="3"/>
  <c r="Y321" i="3" a="1"/>
  <c r="Y321" i="3"/>
  <c r="W321" i="3" a="1"/>
  <c r="W321" i="3"/>
  <c r="X348" i="3" a="1"/>
  <c r="X348" i="3"/>
  <c r="Y348" i="3" a="1"/>
  <c r="Y348" i="3"/>
  <c r="Y350" i="3" a="1"/>
  <c r="Y350" i="3"/>
  <c r="Y76" i="3" a="1"/>
  <c r="Y76" i="3"/>
  <c r="X343" i="3" a="1"/>
  <c r="X343" i="3"/>
  <c r="X321" i="3" a="1"/>
  <c r="X321" i="3"/>
  <c r="W92" i="3" a="1"/>
  <c r="W92" i="3"/>
  <c r="X286" i="3" a="1"/>
  <c r="X286" i="3"/>
  <c r="W57" i="3" a="1"/>
  <c r="W57" i="3"/>
  <c r="Y233" i="3" a="1"/>
  <c r="Y233" i="3"/>
  <c r="W73" i="3" a="1"/>
  <c r="W73" i="3"/>
  <c r="W288" i="3" a="1"/>
  <c r="W288" i="3"/>
  <c r="X171" i="3" a="1"/>
  <c r="X171" i="3"/>
  <c r="Y39" i="3" a="1"/>
  <c r="Y39" i="3"/>
  <c r="Y288" i="3" a="1"/>
  <c r="Y288" i="3"/>
  <c r="W171" i="3" a="1"/>
  <c r="W171" i="3"/>
  <c r="Y230" i="3" a="1"/>
  <c r="Y230" i="3"/>
  <c r="Y362" i="3" a="1"/>
  <c r="Y362" i="3"/>
  <c r="W39" i="3" a="1"/>
  <c r="W39" i="3"/>
  <c r="Y148" i="3" a="1"/>
  <c r="Y148" i="3"/>
  <c r="X367" i="3" a="1"/>
  <c r="X367" i="3"/>
  <c r="X148" i="3" a="1"/>
  <c r="X148" i="3"/>
  <c r="Y367" i="3" a="1"/>
  <c r="Y367" i="3"/>
  <c r="W367" i="3" a="1"/>
  <c r="W367" i="3"/>
  <c r="X288" i="3" a="1"/>
  <c r="X288" i="3"/>
  <c r="W230" i="3" a="1"/>
  <c r="W230" i="3"/>
  <c r="W362" i="3" a="1"/>
  <c r="W362" i="3"/>
  <c r="W148" i="3" a="1"/>
  <c r="W148" i="3"/>
  <c r="X362" i="3" a="1"/>
  <c r="X362" i="3"/>
  <c r="Y171" i="3" a="1"/>
  <c r="Y171" i="3"/>
  <c r="X39" i="3" a="1"/>
  <c r="X39" i="3"/>
  <c r="X230" i="3" a="1"/>
  <c r="X230" i="3"/>
  <c r="X325" i="3" a="1"/>
  <c r="X325" i="3"/>
  <c r="W366" i="3" a="1"/>
  <c r="W366" i="3"/>
  <c r="X253" i="3" a="1"/>
  <c r="X253" i="3"/>
  <c r="Y366" i="3" a="1"/>
  <c r="Y366" i="3"/>
  <c r="X232" i="3" a="1"/>
  <c r="X232" i="3"/>
  <c r="Y54" i="3" a="1"/>
  <c r="Y54" i="3"/>
  <c r="X143" i="3" a="1"/>
  <c r="X143" i="3"/>
  <c r="Y232" i="3" a="1"/>
  <c r="Y232" i="3"/>
  <c r="W253" i="3" a="1"/>
  <c r="W253" i="3"/>
  <c r="X54" i="3" a="1"/>
  <c r="X54" i="3"/>
  <c r="W89" i="3" a="1"/>
  <c r="W89" i="3"/>
  <c r="X297" i="3" a="1"/>
  <c r="X297" i="3"/>
  <c r="X252" i="3" a="1"/>
  <c r="X252" i="3"/>
  <c r="Y252" i="3" a="1"/>
  <c r="Y252" i="3"/>
  <c r="Y297" i="3" a="1"/>
  <c r="Y297" i="3"/>
  <c r="Y312" i="3" a="1"/>
  <c r="Y312" i="3"/>
  <c r="W143" i="3" a="1"/>
  <c r="W143" i="3"/>
  <c r="X89" i="3" a="1"/>
  <c r="X89" i="3"/>
  <c r="Y325" i="3" a="1"/>
  <c r="Y325" i="3"/>
  <c r="W312" i="3" a="1"/>
  <c r="W312" i="3"/>
  <c r="W325" i="3" a="1"/>
  <c r="W325" i="3"/>
  <c r="Y253" i="3" a="1"/>
  <c r="Y253" i="3"/>
  <c r="W252" i="3" a="1"/>
  <c r="W252" i="3"/>
  <c r="Y143" i="3" a="1"/>
  <c r="Y143" i="3"/>
  <c r="W54" i="3" a="1"/>
  <c r="W54" i="3"/>
  <c r="W297" i="3" a="1"/>
  <c r="W297" i="3"/>
  <c r="X366" i="3" a="1"/>
  <c r="X366" i="3"/>
  <c r="Y89" i="3" a="1"/>
  <c r="Y89" i="3"/>
  <c r="X312" i="3" a="1"/>
  <c r="X312" i="3"/>
  <c r="W232" i="3" a="1"/>
  <c r="W232" i="3"/>
  <c r="X236" i="3" a="1"/>
  <c r="X236" i="3"/>
  <c r="W50" i="3" a="1"/>
  <c r="W50" i="3"/>
  <c r="X86" i="3" a="1"/>
  <c r="X86" i="3"/>
  <c r="Y86" i="3" a="1"/>
  <c r="Y86" i="3"/>
  <c r="X50" i="3" a="1"/>
  <c r="X50" i="3"/>
  <c r="W106" i="3" a="1"/>
  <c r="W106" i="3"/>
  <c r="X214" i="3" a="1"/>
  <c r="X214" i="3"/>
  <c r="W236" i="3" a="1"/>
  <c r="W236" i="3"/>
  <c r="X196" i="3" a="1"/>
  <c r="X196" i="3"/>
  <c r="W196" i="3" a="1"/>
  <c r="W196" i="3"/>
  <c r="X40" i="3" a="1"/>
  <c r="X40" i="3"/>
  <c r="X139" i="3" a="1"/>
  <c r="X139" i="3"/>
  <c r="W40" i="3" a="1"/>
  <c r="W40" i="3"/>
  <c r="W272" i="3" a="1"/>
  <c r="W272" i="3"/>
  <c r="Y139" i="3" a="1"/>
  <c r="Y139" i="3"/>
  <c r="Y214" i="3" a="1"/>
  <c r="Y214" i="3"/>
  <c r="W222" i="3" a="1"/>
  <c r="W222" i="3"/>
  <c r="Y272" i="3" a="1"/>
  <c r="Y272" i="3"/>
  <c r="X106" i="3" a="1"/>
  <c r="X106" i="3"/>
  <c r="Y196" i="3" a="1"/>
  <c r="Y196" i="3"/>
  <c r="Y106" i="3" a="1"/>
  <c r="Y106" i="3"/>
  <c r="W139" i="3" a="1"/>
  <c r="W139" i="3"/>
  <c r="X222" i="3" a="1"/>
  <c r="X222" i="3"/>
  <c r="W86" i="3" a="1"/>
  <c r="W86" i="3"/>
  <c r="Y50" i="3" a="1"/>
  <c r="Y50" i="3"/>
  <c r="Y40" i="3" a="1"/>
  <c r="Y40" i="3"/>
  <c r="W214" i="3" a="1"/>
  <c r="W214" i="3"/>
  <c r="Y236" i="3" a="1"/>
  <c r="Y236" i="3"/>
  <c r="X272" i="3" a="1"/>
  <c r="X272" i="3"/>
  <c r="Y222" i="3" a="1"/>
  <c r="Y222" i="3"/>
  <c r="X331" i="3" a="1"/>
  <c r="X331" i="3"/>
  <c r="W307" i="3" a="1"/>
  <c r="W307" i="3"/>
  <c r="X134" i="3" a="1"/>
  <c r="X134" i="3"/>
  <c r="X58" i="3" a="1"/>
  <c r="X58" i="3"/>
  <c r="Y134" i="3" a="1"/>
  <c r="Y134" i="3"/>
  <c r="W153" i="3" a="1"/>
  <c r="W153" i="3"/>
  <c r="W58" i="3" a="1"/>
  <c r="W58" i="3"/>
  <c r="X206" i="3" a="1"/>
  <c r="X206" i="3"/>
  <c r="W352" i="3" a="1"/>
  <c r="W352" i="3"/>
  <c r="Y153" i="3" a="1"/>
  <c r="Y153" i="3"/>
  <c r="X307" i="3" a="1"/>
  <c r="X307" i="3"/>
  <c r="Y344" i="3" a="1"/>
  <c r="Y344" i="3"/>
  <c r="Y331" i="3" a="1"/>
  <c r="Y331" i="3"/>
  <c r="W172" i="3" a="1"/>
  <c r="W172" i="3"/>
  <c r="Y206" i="3" a="1"/>
  <c r="Y206" i="3"/>
  <c r="X352" i="3" a="1"/>
  <c r="X352" i="3"/>
  <c r="Y332" i="3" a="1"/>
  <c r="Y332" i="3"/>
  <c r="Y172" i="3" a="1"/>
  <c r="Y172" i="3"/>
  <c r="W134" i="3" a="1"/>
  <c r="W134" i="3"/>
  <c r="Y58" i="3" a="1"/>
  <c r="Y58" i="3"/>
  <c r="Y307" i="3" a="1"/>
  <c r="Y307" i="3"/>
  <c r="W344" i="3" a="1"/>
  <c r="W344" i="3"/>
  <c r="Y352" i="3" a="1"/>
  <c r="Y352" i="3"/>
  <c r="W332" i="3" a="1"/>
  <c r="W332" i="3"/>
  <c r="X172" i="3" a="1"/>
  <c r="X172" i="3"/>
  <c r="W206" i="3" a="1"/>
  <c r="W206" i="3"/>
  <c r="W331" i="3" a="1"/>
  <c r="W331" i="3"/>
  <c r="X332" i="3" a="1"/>
  <c r="X332" i="3"/>
  <c r="X344" i="3" a="1"/>
  <c r="X344" i="3"/>
  <c r="X153" i="3" a="1"/>
  <c r="X153" i="3"/>
  <c r="X67" i="3" a="1"/>
  <c r="X67" i="3"/>
  <c r="X318" i="3" a="1"/>
  <c r="X318" i="3"/>
  <c r="W163" i="3" a="1"/>
  <c r="W163" i="3"/>
  <c r="X278" i="3" a="1"/>
  <c r="X278" i="3"/>
  <c r="W244" i="3" a="1"/>
  <c r="W244" i="3"/>
  <c r="Y138" i="3" a="1"/>
  <c r="Y138" i="3"/>
  <c r="W338" i="3" a="1"/>
  <c r="W338" i="3"/>
  <c r="Y159" i="3" a="1"/>
  <c r="Y159" i="3"/>
  <c r="Y164" i="3" a="1"/>
  <c r="Y164" i="3"/>
  <c r="Y178" i="3" a="1"/>
  <c r="Y178" i="3"/>
  <c r="Y278" i="3" a="1"/>
  <c r="Y278" i="3"/>
  <c r="X164" i="3" a="1"/>
  <c r="X164" i="3"/>
  <c r="W67" i="3" a="1"/>
  <c r="W67" i="3"/>
  <c r="Y163" i="3" a="1"/>
  <c r="Y163" i="3"/>
  <c r="W138" i="3" a="1"/>
  <c r="W138" i="3"/>
  <c r="X244" i="3" a="1"/>
  <c r="X244" i="3"/>
  <c r="W178" i="3" a="1"/>
  <c r="W178" i="3"/>
  <c r="X338" i="3" a="1"/>
  <c r="X338" i="3"/>
  <c r="X159" i="3" a="1"/>
  <c r="X159" i="3"/>
  <c r="W318" i="3" a="1"/>
  <c r="W318" i="3"/>
  <c r="Y318" i="3" a="1"/>
  <c r="Y318" i="3"/>
  <c r="X163" i="3" a="1"/>
  <c r="X163" i="3"/>
  <c r="X178" i="3" a="1"/>
  <c r="X178" i="3"/>
  <c r="Y338" i="3" a="1"/>
  <c r="Y338" i="3"/>
  <c r="W164" i="3" a="1"/>
  <c r="W164" i="3"/>
  <c r="Y244" i="3" a="1"/>
  <c r="Y244" i="3"/>
  <c r="X138" i="3" a="1"/>
  <c r="X138" i="3"/>
  <c r="W278" i="3" a="1"/>
  <c r="W278" i="3"/>
  <c r="W159" i="3" a="1"/>
  <c r="W159" i="3"/>
  <c r="Y67" i="3" a="1"/>
  <c r="Y67" i="3"/>
  <c r="X116" i="3" a="1"/>
  <c r="X116" i="3"/>
  <c r="Y329" i="3" a="1"/>
  <c r="Y329" i="3"/>
  <c r="Y260" i="3" a="1"/>
  <c r="Y260" i="3"/>
  <c r="W351" i="3" a="1"/>
  <c r="W351" i="3"/>
  <c r="W83" i="3" a="1"/>
  <c r="W83" i="3"/>
  <c r="X97" i="3" a="1"/>
  <c r="X97" i="3"/>
  <c r="Y48" i="3" a="1"/>
  <c r="Y48" i="3"/>
  <c r="Y97" i="3" a="1"/>
  <c r="Y97" i="3"/>
  <c r="W358" i="3" a="1"/>
  <c r="W358" i="3"/>
  <c r="X329" i="3" a="1"/>
  <c r="X329" i="3"/>
  <c r="W48" i="3" a="1"/>
  <c r="W48" i="3"/>
  <c r="Y319" i="3" a="1"/>
  <c r="Y319" i="3"/>
  <c r="W319" i="3" a="1"/>
  <c r="W319" i="3"/>
  <c r="Y169" i="3" a="1"/>
  <c r="Y169" i="3"/>
  <c r="X351" i="3" a="1"/>
  <c r="X351" i="3"/>
  <c r="W169" i="3" a="1"/>
  <c r="W169" i="3"/>
  <c r="W260" i="3" a="1"/>
  <c r="W260" i="3"/>
  <c r="W116" i="3" a="1"/>
  <c r="W116" i="3"/>
  <c r="Y83" i="3" a="1"/>
  <c r="Y83" i="3"/>
  <c r="Y358" i="3" a="1"/>
  <c r="Y358" i="3"/>
  <c r="W97" i="3" a="1"/>
  <c r="W97" i="3"/>
  <c r="Y116" i="3" a="1"/>
  <c r="Y116" i="3"/>
  <c r="X260" i="3" a="1"/>
  <c r="X260" i="3"/>
  <c r="W329" i="3" a="1"/>
  <c r="W329" i="3"/>
  <c r="X358" i="3" a="1"/>
  <c r="X358" i="3"/>
  <c r="X48" i="3" a="1"/>
  <c r="X48" i="3"/>
  <c r="X169" i="3" a="1"/>
  <c r="X169" i="3"/>
  <c r="Y351" i="3" a="1"/>
  <c r="Y351" i="3"/>
  <c r="X83" i="3" a="1"/>
  <c r="X83" i="3"/>
  <c r="X319" i="3" a="1"/>
  <c r="X319" i="3"/>
  <c r="Y304" i="3" a="1"/>
  <c r="Y304" i="3"/>
  <c r="Y349" i="3" a="1"/>
  <c r="Y349" i="3"/>
  <c r="X133" i="3" a="1"/>
  <c r="X133" i="3"/>
  <c r="W133" i="3" a="1"/>
  <c r="W133" i="3"/>
  <c r="W103" i="3" a="1"/>
  <c r="W103" i="3"/>
  <c r="Y353" i="3" a="1"/>
  <c r="Y353" i="3"/>
  <c r="X304" i="3" a="1"/>
  <c r="X304" i="3"/>
  <c r="Y56" i="3" a="1"/>
  <c r="Y56" i="3"/>
  <c r="W135" i="3" a="1"/>
  <c r="W135" i="3"/>
  <c r="X316" i="3" a="1"/>
  <c r="X316" i="3"/>
  <c r="Y128" i="3" a="1"/>
  <c r="Y128" i="3"/>
  <c r="W56" i="3" a="1"/>
  <c r="W56" i="3"/>
  <c r="Y144" i="3" a="1"/>
  <c r="Y144" i="3"/>
  <c r="W349" i="3" a="1"/>
  <c r="W349" i="3"/>
  <c r="Y135" i="3" a="1"/>
  <c r="Y135" i="3"/>
  <c r="W144" i="3" a="1"/>
  <c r="W144" i="3"/>
  <c r="W353" i="3" a="1"/>
  <c r="W353" i="3"/>
  <c r="W316" i="3" a="1"/>
  <c r="W316" i="3"/>
  <c r="X103" i="3" a="1"/>
  <c r="X103" i="3"/>
  <c r="X128" i="3" a="1"/>
  <c r="X128" i="3"/>
  <c r="X56" i="3" a="1"/>
  <c r="X56" i="3"/>
  <c r="W304" i="3" a="1"/>
  <c r="W304" i="3"/>
  <c r="X144" i="3" a="1"/>
  <c r="X144" i="3"/>
  <c r="W128" i="3" a="1"/>
  <c r="W128" i="3"/>
  <c r="Y103" i="3" a="1"/>
  <c r="Y103" i="3"/>
  <c r="X135" i="3" a="1"/>
  <c r="X135" i="3"/>
  <c r="X349" i="3" a="1"/>
  <c r="X349" i="3"/>
  <c r="Y316" i="3" a="1"/>
  <c r="Y316" i="3"/>
  <c r="X353" i="3" a="1"/>
  <c r="X353" i="3"/>
  <c r="Y133" i="3" a="1"/>
  <c r="Y133" i="3"/>
  <c r="Y342" i="3" a="1"/>
  <c r="Y342" i="3"/>
  <c r="W149" i="3" a="1"/>
  <c r="W149" i="3"/>
  <c r="Y284" i="3" a="1"/>
  <c r="Y284" i="3"/>
  <c r="Y220" i="3" a="1"/>
  <c r="Y220" i="3"/>
  <c r="Y162" i="3" a="1"/>
  <c r="Y162" i="3"/>
  <c r="Y29" i="3" a="1"/>
  <c r="Y29" i="3"/>
  <c r="W35" i="3" a="1"/>
  <c r="W35" i="3"/>
  <c r="X284" i="3" a="1"/>
  <c r="X284" i="3"/>
  <c r="Y35" i="3" a="1"/>
  <c r="Y35" i="3"/>
  <c r="X220" i="3" a="1"/>
  <c r="X220" i="3"/>
  <c r="W91" i="3" a="1"/>
  <c r="W91" i="3"/>
  <c r="W29" i="3" a="1"/>
  <c r="W29" i="3"/>
  <c r="W235" i="3" a="1"/>
  <c r="W235" i="3"/>
  <c r="X162" i="3" a="1"/>
  <c r="X162" i="3"/>
  <c r="X235" i="3" a="1"/>
  <c r="X235" i="3"/>
  <c r="X91" i="3" a="1"/>
  <c r="X91" i="3"/>
  <c r="X149" i="3" a="1"/>
  <c r="X149" i="3"/>
  <c r="Y258" i="3" a="1"/>
  <c r="Y258" i="3"/>
  <c r="X258" i="3" a="1"/>
  <c r="X258" i="3"/>
  <c r="W162" i="3" a="1"/>
  <c r="W162" i="3"/>
  <c r="Y91" i="3" a="1"/>
  <c r="Y91" i="3"/>
  <c r="X342" i="3" a="1"/>
  <c r="X342" i="3"/>
  <c r="W284" i="3" a="1"/>
  <c r="W284" i="3"/>
  <c r="Y149" i="3" a="1"/>
  <c r="Y149" i="3"/>
  <c r="W342" i="3" a="1"/>
  <c r="W342" i="3"/>
  <c r="W220" i="3" a="1"/>
  <c r="W220" i="3"/>
  <c r="Y235" i="3" a="1"/>
  <c r="Y235" i="3"/>
  <c r="X35" i="3" a="1"/>
  <c r="X35" i="3"/>
  <c r="X29" i="3" a="1"/>
  <c r="X29" i="3"/>
  <c r="W258" i="3" a="1"/>
  <c r="W258" i="3"/>
  <c r="Y246" i="3" a="1"/>
  <c r="Y246" i="3"/>
  <c r="X167" i="3" a="1"/>
  <c r="X167" i="3"/>
  <c r="W246" i="3" a="1"/>
  <c r="W246" i="3"/>
  <c r="W33" i="3" a="1"/>
  <c r="W33" i="3"/>
  <c r="X78" i="3" a="1"/>
  <c r="X78" i="3"/>
  <c r="Y283" i="3" a="1"/>
  <c r="Y283" i="3"/>
  <c r="Y78" i="3" a="1"/>
  <c r="Y78" i="3"/>
  <c r="Y211" i="3" a="1"/>
  <c r="Y211" i="3"/>
  <c r="X239" i="3" a="1"/>
  <c r="X239" i="3"/>
  <c r="W239" i="3" a="1"/>
  <c r="W239" i="3"/>
  <c r="Y147" i="3" a="1"/>
  <c r="Y147" i="3"/>
  <c r="W328" i="3" a="1"/>
  <c r="W328" i="3"/>
  <c r="Y167" i="3" a="1"/>
  <c r="Y167" i="3"/>
  <c r="Y336" i="3" a="1"/>
  <c r="Y336" i="3"/>
  <c r="X33" i="3" a="1"/>
  <c r="X33" i="3"/>
  <c r="W336" i="3" a="1"/>
  <c r="W336" i="3"/>
  <c r="X328" i="3" a="1"/>
  <c r="X328" i="3"/>
  <c r="X147" i="3" a="1"/>
  <c r="X147" i="3"/>
  <c r="X211" i="3" a="1"/>
  <c r="X211" i="3"/>
  <c r="Y239" i="3" a="1"/>
  <c r="Y239" i="3"/>
  <c r="W283" i="3" a="1"/>
  <c r="W283" i="3"/>
  <c r="X336" i="3" a="1"/>
  <c r="X336" i="3"/>
  <c r="W78" i="3" a="1"/>
  <c r="W78" i="3"/>
  <c r="Y33" i="3" a="1"/>
  <c r="Y33" i="3"/>
  <c r="X283" i="3" a="1"/>
  <c r="X283" i="3"/>
  <c r="Y328" i="3" a="1"/>
  <c r="Y328" i="3"/>
  <c r="W147" i="3" a="1"/>
  <c r="W147" i="3"/>
  <c r="X246" i="3" a="1"/>
  <c r="X246" i="3"/>
  <c r="W167" i="3" a="1"/>
  <c r="W167" i="3"/>
  <c r="W211" i="3" a="1"/>
  <c r="W211" i="3"/>
  <c r="X104" i="3" a="1"/>
  <c r="X104" i="3"/>
  <c r="W119" i="3" a="1"/>
  <c r="W119" i="3"/>
  <c r="W369" i="3" a="1"/>
  <c r="W369" i="3"/>
  <c r="Y111" i="3" a="1"/>
  <c r="Y111" i="3"/>
  <c r="X157" i="3" a="1"/>
  <c r="X157" i="3"/>
  <c r="Y157" i="3" a="1"/>
  <c r="Y157" i="3"/>
  <c r="X100" i="3" a="1"/>
  <c r="X100" i="3"/>
  <c r="X155" i="3" a="1"/>
  <c r="X155" i="3"/>
  <c r="W104" i="3" a="1"/>
  <c r="W104" i="3"/>
  <c r="X122" i="3" a="1"/>
  <c r="X122" i="3"/>
  <c r="Y155" i="3" a="1"/>
  <c r="Y155" i="3"/>
  <c r="W53" i="3" a="1"/>
  <c r="W53" i="3"/>
  <c r="X119" i="3" a="1"/>
  <c r="X119" i="3"/>
  <c r="W176" i="3" a="1"/>
  <c r="W176" i="3"/>
  <c r="W247" i="3" a="1"/>
  <c r="W247" i="3"/>
  <c r="W326" i="3" a="1"/>
  <c r="W326" i="3"/>
  <c r="Y293" i="3" a="1"/>
  <c r="Y293" i="3"/>
  <c r="X191" i="3" a="1"/>
  <c r="X191" i="3"/>
  <c r="Y191" i="3" a="1"/>
  <c r="Y191" i="3"/>
  <c r="W100" i="3" a="1"/>
  <c r="W100" i="3"/>
  <c r="Y122" i="3" a="1"/>
  <c r="Y122" i="3"/>
  <c r="Y166" i="3" a="1"/>
  <c r="Y166" i="3"/>
  <c r="X53" i="3" a="1"/>
  <c r="X53" i="3"/>
  <c r="Y226" i="3" a="1"/>
  <c r="Y226" i="3"/>
  <c r="W115" i="3" a="1"/>
  <c r="W115" i="3"/>
  <c r="W293" i="3" a="1"/>
  <c r="W293" i="3"/>
  <c r="W249" i="3" a="1"/>
  <c r="W249" i="3"/>
  <c r="W63" i="3" a="1"/>
  <c r="W63" i="3"/>
  <c r="Y151" i="3" a="1"/>
  <c r="Y151" i="3"/>
  <c r="X176" i="3" a="1"/>
  <c r="X176" i="3"/>
  <c r="Y249" i="3" a="1"/>
  <c r="Y249" i="3"/>
  <c r="W166" i="3" a="1"/>
  <c r="W166" i="3"/>
  <c r="W155" i="3" a="1"/>
  <c r="W155" i="3"/>
  <c r="Y326" i="3" a="1"/>
  <c r="Y326" i="3"/>
  <c r="Y104" i="3" a="1"/>
  <c r="Y104" i="3"/>
  <c r="Y119" i="3" a="1"/>
  <c r="Y119" i="3"/>
  <c r="Y176" i="3" a="1"/>
  <c r="Y176" i="3"/>
  <c r="X115" i="3" a="1"/>
  <c r="X115" i="3"/>
  <c r="W157" i="3" a="1"/>
  <c r="W157" i="3"/>
  <c r="W151" i="3" a="1"/>
  <c r="W151" i="3"/>
  <c r="W111" i="3" a="1"/>
  <c r="W111" i="3"/>
  <c r="X326" i="3" a="1"/>
  <c r="X326" i="3"/>
  <c r="W191" i="3" a="1"/>
  <c r="W191" i="3"/>
  <c r="X63" i="3" a="1"/>
  <c r="X63" i="3"/>
  <c r="Y247" i="3" a="1"/>
  <c r="Y247" i="3"/>
  <c r="Y53" i="3" a="1"/>
  <c r="Y53" i="3"/>
  <c r="Y100" i="3" a="1"/>
  <c r="Y100" i="3"/>
  <c r="X293" i="3" a="1"/>
  <c r="X293" i="3"/>
  <c r="X111" i="3" a="1"/>
  <c r="X111" i="3"/>
  <c r="Y63" i="3" a="1"/>
  <c r="Y63" i="3"/>
  <c r="X249" i="3" a="1"/>
  <c r="X249" i="3"/>
  <c r="W226" i="3" a="1"/>
  <c r="W226" i="3"/>
  <c r="X369" i="3" a="1"/>
  <c r="X369" i="3"/>
  <c r="X166" i="3" a="1"/>
  <c r="X166" i="3"/>
  <c r="Y369" i="3" a="1"/>
  <c r="Y369" i="3"/>
  <c r="W122" i="3" a="1"/>
  <c r="W122" i="3"/>
  <c r="X226" i="3" a="1"/>
  <c r="X226" i="3"/>
  <c r="Y115" i="3" a="1"/>
  <c r="Y115" i="3"/>
  <c r="X151" i="3" a="1"/>
  <c r="X151" i="3"/>
  <c r="X247" i="3" a="1"/>
  <c r="X247" i="3"/>
  <c r="Y96" i="3" a="1"/>
  <c r="Y96" i="3"/>
  <c r="X241" i="3" a="1"/>
  <c r="X241" i="3"/>
  <c r="Y49" i="3" a="1"/>
  <c r="Y49" i="3"/>
  <c r="W231" i="3" a="1"/>
  <c r="W231" i="3"/>
  <c r="Y263" i="3" a="1"/>
  <c r="Y263" i="3"/>
  <c r="X231" i="3" a="1"/>
  <c r="X231" i="3"/>
  <c r="X61" i="3" a="1"/>
  <c r="X61" i="3"/>
  <c r="W245" i="3" a="1"/>
  <c r="W245" i="3"/>
  <c r="X363" i="3" a="1"/>
  <c r="X363" i="3"/>
  <c r="X335" i="3" a="1"/>
  <c r="X335" i="3"/>
  <c r="W32" i="3" a="1"/>
  <c r="W32" i="3"/>
  <c r="Y177" i="3" a="1"/>
  <c r="Y177" i="3"/>
  <c r="W282" i="3" a="1"/>
  <c r="W282" i="3"/>
  <c r="Y270" i="3" a="1"/>
  <c r="Y270" i="3"/>
  <c r="W256" i="3" a="1"/>
  <c r="W256" i="3"/>
  <c r="W34" i="3" a="1"/>
  <c r="W34" i="3"/>
  <c r="W137" i="3" a="1"/>
  <c r="W137" i="3"/>
  <c r="X263" i="3" a="1"/>
  <c r="X263" i="3"/>
  <c r="W257" i="3" a="1"/>
  <c r="W257" i="3"/>
  <c r="X49" i="3" a="1"/>
  <c r="X49" i="3"/>
  <c r="W177" i="3" a="1"/>
  <c r="W177" i="3"/>
  <c r="Y257" i="3" a="1"/>
  <c r="Y257" i="3"/>
  <c r="Y264" i="3" a="1"/>
  <c r="Y264" i="3"/>
  <c r="X240" i="3" a="1"/>
  <c r="X240" i="3"/>
  <c r="X34" i="3" a="1"/>
  <c r="X34" i="3"/>
  <c r="Y335" i="3" a="1"/>
  <c r="Y335" i="3"/>
  <c r="X245" i="3" a="1"/>
  <c r="X245" i="3"/>
  <c r="Y282" i="3" a="1"/>
  <c r="Y282" i="3"/>
  <c r="W264" i="3" a="1"/>
  <c r="W264" i="3"/>
  <c r="Y241" i="3" a="1"/>
  <c r="Y241" i="3"/>
  <c r="W270" i="3" a="1"/>
  <c r="W270" i="3"/>
  <c r="X256" i="3" a="1"/>
  <c r="X256" i="3"/>
  <c r="Y339" i="3" a="1"/>
  <c r="Y339" i="3"/>
  <c r="X96" i="3" a="1"/>
  <c r="X96" i="3"/>
  <c r="Y32" i="3" a="1"/>
  <c r="Y32" i="3"/>
  <c r="W363" i="3" a="1"/>
  <c r="W363" i="3"/>
  <c r="Y240" i="3" a="1"/>
  <c r="Y240" i="3"/>
  <c r="Y137" i="3" a="1"/>
  <c r="Y137" i="3"/>
  <c r="X339" i="3" a="1"/>
  <c r="X339" i="3"/>
  <c r="W61" i="3" a="1"/>
  <c r="W61" i="3"/>
  <c r="W241" i="3" a="1"/>
  <c r="W241" i="3"/>
  <c r="X32" i="3" a="1"/>
  <c r="X32" i="3"/>
  <c r="W263" i="3" a="1"/>
  <c r="W263" i="3"/>
  <c r="X257" i="3" a="1"/>
  <c r="X257" i="3"/>
  <c r="Y61" i="3" a="1"/>
  <c r="Y61" i="3"/>
  <c r="W49" i="3" a="1"/>
  <c r="W49" i="3"/>
  <c r="X270" i="3" a="1"/>
  <c r="X270" i="3"/>
  <c r="W335" i="3" a="1"/>
  <c r="W335" i="3"/>
  <c r="Y256" i="3" a="1"/>
  <c r="Y256" i="3"/>
  <c r="Y245" i="3" a="1"/>
  <c r="Y245" i="3"/>
  <c r="Y231" i="3" a="1"/>
  <c r="Y231" i="3"/>
  <c r="X264" i="3" a="1"/>
  <c r="X264" i="3"/>
  <c r="X137" i="3" a="1"/>
  <c r="X137" i="3"/>
  <c r="Y34" i="3" a="1"/>
  <c r="Y34" i="3"/>
  <c r="X177" i="3" a="1"/>
  <c r="X177" i="3"/>
  <c r="W96" i="3" a="1"/>
  <c r="W96" i="3"/>
  <c r="W240" i="3" a="1"/>
  <c r="W240" i="3"/>
  <c r="X282" i="3" a="1"/>
  <c r="X282" i="3"/>
  <c r="Y363" i="3" a="1"/>
  <c r="Y363" i="3"/>
  <c r="W339" i="3" a="1"/>
  <c r="W339" i="3"/>
  <c r="X218" i="3" a="1"/>
  <c r="X218" i="3"/>
  <c r="W327" i="3" a="1"/>
  <c r="W327" i="3"/>
  <c r="Y280" i="3" a="1"/>
  <c r="Y280" i="3"/>
  <c r="W301" i="3" a="1"/>
  <c r="W301" i="3"/>
  <c r="W218" i="3" a="1"/>
  <c r="W218" i="3"/>
  <c r="X268" i="3" a="1"/>
  <c r="X268" i="3"/>
  <c r="W22" i="3" a="1"/>
  <c r="W22" i="3"/>
  <c r="W268" i="3" a="1"/>
  <c r="W268" i="3"/>
  <c r="W280" i="3" a="1"/>
  <c r="W280" i="3"/>
  <c r="Y194" i="3" a="1"/>
  <c r="Y194" i="3"/>
  <c r="Y301" i="3" a="1"/>
  <c r="Y301" i="3"/>
  <c r="W30" i="3" a="1"/>
  <c r="W30" i="3"/>
  <c r="X314" i="3" a="1"/>
  <c r="X314" i="3"/>
  <c r="Y327" i="3" a="1"/>
  <c r="Y327" i="3"/>
  <c r="X194" i="3" a="1"/>
  <c r="X194" i="3"/>
  <c r="W197" i="3" a="1"/>
  <c r="W197" i="3"/>
  <c r="Y30" i="3" a="1"/>
  <c r="Y30" i="3"/>
  <c r="Y314" i="3" a="1"/>
  <c r="Y314" i="3"/>
  <c r="Y22" i="3" a="1"/>
  <c r="Y22" i="3"/>
  <c r="X30" i="3" a="1"/>
  <c r="X30" i="3"/>
  <c r="W314" i="3" a="1"/>
  <c r="W314" i="3"/>
  <c r="X327" i="3" a="1"/>
  <c r="X327" i="3"/>
  <c r="X301" i="3" a="1"/>
  <c r="X301" i="3"/>
  <c r="W194" i="3" a="1"/>
  <c r="W194" i="3"/>
  <c r="X197" i="3" a="1"/>
  <c r="X197" i="3"/>
  <c r="Y218" i="3" a="1"/>
  <c r="Y218" i="3"/>
  <c r="Y197" i="3" a="1"/>
  <c r="Y197" i="3"/>
  <c r="X22" i="3" a="1"/>
  <c r="X22" i="3"/>
  <c r="X280" i="3" a="1"/>
  <c r="X280" i="3"/>
  <c r="Y268" i="3" a="1"/>
  <c r="Y268" i="3"/>
  <c r="X109" i="3" a="1"/>
  <c r="X109" i="3"/>
  <c r="Y365" i="3" a="1"/>
  <c r="Y365" i="3"/>
  <c r="W275" i="3" a="1"/>
  <c r="W275" i="3"/>
  <c r="X190" i="3" a="1"/>
  <c r="X190" i="3"/>
  <c r="X262" i="3" a="1"/>
  <c r="X262" i="3"/>
  <c r="X146" i="3" a="1"/>
  <c r="X146" i="3"/>
  <c r="Y275" i="3" a="1"/>
  <c r="Y275" i="3"/>
  <c r="W109" i="3" a="1"/>
  <c r="W109" i="3"/>
  <c r="Y146" i="3" a="1"/>
  <c r="Y146" i="3"/>
  <c r="Y254" i="3" a="1"/>
  <c r="Y254" i="3"/>
  <c r="X110" i="3" a="1"/>
  <c r="X110" i="3"/>
  <c r="X180" i="3" a="1"/>
  <c r="X180" i="3"/>
  <c r="W180" i="3" a="1"/>
  <c r="W180" i="3"/>
  <c r="W365" i="3" a="1"/>
  <c r="W365" i="3"/>
  <c r="Y262" i="3" a="1"/>
  <c r="Y262" i="3"/>
  <c r="Y311" i="3" a="1"/>
  <c r="Y311" i="3"/>
  <c r="W190" i="3" a="1"/>
  <c r="W190" i="3"/>
  <c r="W254" i="3" a="1"/>
  <c r="W254" i="3"/>
  <c r="W110" i="3" a="1"/>
  <c r="W110" i="3"/>
  <c r="X254" i="3" a="1"/>
  <c r="X254" i="3"/>
  <c r="W311" i="3" a="1"/>
  <c r="W311" i="3"/>
  <c r="Y110" i="3" a="1"/>
  <c r="Y110" i="3"/>
  <c r="Y190" i="3" a="1"/>
  <c r="Y190" i="3"/>
  <c r="X275" i="3" a="1"/>
  <c r="X275" i="3"/>
  <c r="W262" i="3" a="1"/>
  <c r="W262" i="3"/>
  <c r="Y109" i="3" a="1"/>
  <c r="Y109" i="3"/>
  <c r="X365" i="3" a="1"/>
  <c r="X365" i="3"/>
  <c r="Y180" i="3" a="1"/>
  <c r="Y180" i="3"/>
  <c r="W146" i="3" a="1"/>
  <c r="W146" i="3"/>
  <c r="X311" i="3" a="1"/>
  <c r="X311" i="3"/>
  <c r="Y292" i="3" a="1"/>
  <c r="Y292" i="3"/>
  <c r="W170" i="3" a="1"/>
  <c r="W170" i="3"/>
  <c r="W291" i="3" a="1"/>
  <c r="W291" i="3"/>
  <c r="X315" i="3" a="1"/>
  <c r="X315" i="3"/>
  <c r="X28" i="3" a="1"/>
  <c r="X28" i="3"/>
  <c r="W315" i="3" a="1"/>
  <c r="W315" i="3"/>
  <c r="W322" i="3" a="1"/>
  <c r="W322" i="3"/>
  <c r="Y355" i="3" a="1"/>
  <c r="Y355" i="3"/>
  <c r="Y345" i="3" a="1"/>
  <c r="Y345" i="3"/>
  <c r="X170" i="3" a="1"/>
  <c r="X170" i="3"/>
  <c r="W292" i="3" a="1"/>
  <c r="W292" i="3"/>
  <c r="Y234" i="3" a="1"/>
  <c r="Y234" i="3"/>
  <c r="X310" i="3" a="1"/>
  <c r="X310" i="3"/>
  <c r="X361" i="3" a="1"/>
  <c r="X361" i="3"/>
  <c r="Y361" i="3" a="1"/>
  <c r="Y361" i="3"/>
  <c r="X248" i="3" a="1"/>
  <c r="X248" i="3"/>
  <c r="X302" i="3" a="1"/>
  <c r="X302" i="3"/>
  <c r="Y360" i="3" a="1"/>
  <c r="Y360" i="3"/>
  <c r="X360" i="3" a="1"/>
  <c r="X360" i="3"/>
  <c r="X267" i="3" a="1"/>
  <c r="X267" i="3"/>
  <c r="W108" i="3" a="1"/>
  <c r="W108" i="3"/>
  <c r="X355" i="3" a="1"/>
  <c r="X355" i="3"/>
  <c r="X108" i="3" a="1"/>
  <c r="X108" i="3"/>
  <c r="W345" i="3" a="1"/>
  <c r="W345" i="3"/>
  <c r="X234" i="3" a="1"/>
  <c r="X234" i="3"/>
  <c r="Y28" i="3" a="1"/>
  <c r="Y28" i="3"/>
  <c r="X242" i="3" a="1"/>
  <c r="X242" i="3"/>
  <c r="W248" i="3" a="1"/>
  <c r="W248" i="3"/>
  <c r="W242" i="3" a="1"/>
  <c r="W242" i="3"/>
  <c r="Y322" i="3" a="1"/>
  <c r="Y322" i="3"/>
  <c r="W38" i="3" a="1"/>
  <c r="W38" i="3"/>
  <c r="Y302" i="3" a="1"/>
  <c r="Y302" i="3"/>
  <c r="Y205" i="3" a="1"/>
  <c r="Y205" i="3"/>
  <c r="X38" i="3" a="1"/>
  <c r="X38" i="3"/>
  <c r="W267" i="3" a="1"/>
  <c r="W267" i="3"/>
  <c r="X250" i="3" a="1"/>
  <c r="X250" i="3"/>
  <c r="Y310" i="3" a="1"/>
  <c r="Y310" i="3"/>
  <c r="W250" i="3" a="1"/>
  <c r="W250" i="3"/>
  <c r="X205" i="3" a="1"/>
  <c r="X205" i="3"/>
  <c r="Y291" i="3" a="1"/>
  <c r="Y291" i="3"/>
  <c r="Y108" i="3" a="1"/>
  <c r="Y108" i="3"/>
  <c r="X292" i="3" a="1"/>
  <c r="X292" i="3"/>
  <c r="W361" i="3" a="1"/>
  <c r="W361" i="3"/>
  <c r="Y267" i="3" a="1"/>
  <c r="Y267" i="3"/>
  <c r="Y248" i="3" a="1"/>
  <c r="Y248" i="3"/>
  <c r="W234" i="3" a="1"/>
  <c r="W234" i="3"/>
  <c r="Y170" i="3" a="1"/>
  <c r="Y170" i="3"/>
  <c r="W360" i="3" a="1"/>
  <c r="W360" i="3"/>
  <c r="W28" i="3" a="1"/>
  <c r="W28" i="3"/>
  <c r="Y250" i="3" a="1"/>
  <c r="Y250" i="3"/>
  <c r="W310" i="3" a="1"/>
  <c r="W310" i="3"/>
  <c r="W302" i="3" a="1"/>
  <c r="W302" i="3"/>
  <c r="W205" i="3" a="1"/>
  <c r="W205" i="3"/>
  <c r="X322" i="3" a="1"/>
  <c r="X322" i="3"/>
  <c r="X291" i="3" a="1"/>
  <c r="X291" i="3"/>
  <c r="Y242" i="3" a="1"/>
  <c r="Y242" i="3"/>
  <c r="Y315" i="3" a="1"/>
  <c r="Y315" i="3"/>
  <c r="X345" i="3" a="1"/>
  <c r="X345" i="3"/>
  <c r="W355" i="3" a="1"/>
  <c r="W355" i="3"/>
  <c r="Y38" i="3" a="1"/>
  <c r="Y38" i="3"/>
  <c r="W333" i="3" a="1"/>
  <c r="W333" i="3"/>
  <c r="Y213" i="3" a="1"/>
  <c r="Y213" i="3"/>
  <c r="W99" i="3" a="1"/>
  <c r="W99" i="3"/>
  <c r="W359" i="3" a="1"/>
  <c r="W359" i="3"/>
  <c r="X289" i="3" a="1"/>
  <c r="X289" i="3"/>
  <c r="X125" i="3" a="1"/>
  <c r="X125" i="3"/>
  <c r="Y99" i="3" a="1"/>
  <c r="Y99" i="3"/>
  <c r="Y359" i="3" a="1"/>
  <c r="Y359" i="3"/>
  <c r="Y323" i="3" a="1"/>
  <c r="Y323" i="3"/>
  <c r="W209" i="3" a="1"/>
  <c r="W209" i="3"/>
  <c r="Y158" i="3" a="1"/>
  <c r="Y158" i="3"/>
  <c r="X323" i="3" a="1"/>
  <c r="X323" i="3"/>
  <c r="Y209" i="3" a="1"/>
  <c r="Y209" i="3"/>
  <c r="Y125" i="3" a="1"/>
  <c r="Y125" i="3"/>
  <c r="X237" i="3" a="1"/>
  <c r="X237" i="3"/>
  <c r="W237" i="3" a="1"/>
  <c r="W237" i="3"/>
  <c r="W213" i="3" a="1"/>
  <c r="W213" i="3"/>
  <c r="Y289" i="3" a="1"/>
  <c r="Y289" i="3"/>
  <c r="X158" i="3" a="1"/>
  <c r="X158" i="3"/>
  <c r="X333" i="3" a="1"/>
  <c r="X333" i="3"/>
  <c r="W158" i="3" a="1"/>
  <c r="W158" i="3"/>
  <c r="W125" i="3" a="1"/>
  <c r="W125" i="3"/>
  <c r="X99" i="3" a="1"/>
  <c r="X99" i="3"/>
  <c r="Y237" i="3" a="1"/>
  <c r="Y237" i="3"/>
  <c r="X359" i="3" a="1"/>
  <c r="X359" i="3"/>
  <c r="W289" i="3" a="1"/>
  <c r="W289" i="3"/>
  <c r="Y333" i="3" a="1"/>
  <c r="Y333" i="3"/>
  <c r="W323" i="3" a="1"/>
  <c r="W323" i="3"/>
  <c r="X213" i="3" a="1"/>
  <c r="X213" i="3"/>
  <c r="X209" i="3" a="1"/>
  <c r="X209" i="3"/>
  <c r="Z117" i="3" a="1"/>
  <c r="Z117" i="3"/>
  <c r="D107" i="3" a="1"/>
  <c r="D107" i="3"/>
  <c r="N16" i="3" a="1"/>
  <c r="N16" i="3"/>
  <c r="K117" i="3" a="1"/>
  <c r="K117" i="3"/>
  <c r="AA16" i="3" a="1"/>
  <c r="AA16" i="3"/>
  <c r="AK183" i="3" a="1"/>
  <c r="AK183" i="3"/>
  <c r="D308" i="3" a="1"/>
  <c r="D308" i="3"/>
  <c r="AH107" i="3" a="1"/>
  <c r="AH107" i="3"/>
  <c r="AG101" i="3" a="1"/>
  <c r="AG101" i="3"/>
  <c r="V16" i="3" a="1"/>
  <c r="V16" i="3"/>
  <c r="AB195" i="3" a="1"/>
  <c r="AB195" i="3"/>
  <c r="AA25" i="3" a="1"/>
  <c r="AA25" i="3"/>
  <c r="AF183" i="3" a="1"/>
  <c r="AF183" i="3"/>
  <c r="AD117" i="3" a="1"/>
  <c r="AD117" i="3"/>
  <c r="AB25" i="3" a="1"/>
  <c r="AB25" i="3"/>
  <c r="N81" i="3" a="1"/>
  <c r="N81" i="3"/>
  <c r="AE81" i="3" a="1"/>
  <c r="AE81" i="3"/>
  <c r="M195" i="3" a="1"/>
  <c r="M195" i="3"/>
  <c r="M25" i="3" a="1"/>
  <c r="M25" i="3"/>
  <c r="AE25" i="3" a="1"/>
  <c r="AE25" i="3"/>
  <c r="AK16" i="3" a="1"/>
  <c r="AK16" i="3"/>
  <c r="AG300" i="3" a="1"/>
  <c r="AG300" i="3"/>
  <c r="AJ107" i="3" a="1"/>
  <c r="AJ107" i="3"/>
  <c r="AK308" i="3" a="1"/>
  <c r="AK308" i="3"/>
  <c r="J101" i="3" a="1"/>
  <c r="J101" i="3"/>
  <c r="P308" i="3" a="1"/>
  <c r="P308" i="3"/>
  <c r="AC117" i="3" a="1"/>
  <c r="AC117" i="3"/>
  <c r="AC25" i="3" a="1"/>
  <c r="AC25" i="3"/>
  <c r="P25" i="3" a="1"/>
  <c r="P25" i="3"/>
  <c r="L16" i="3" a="1"/>
  <c r="L16" i="3"/>
  <c r="AJ101" i="3" a="1"/>
  <c r="AJ101" i="3"/>
  <c r="K183" i="3" a="1"/>
  <c r="K183" i="3"/>
  <c r="AF117" i="3" a="1"/>
  <c r="AF117" i="3"/>
  <c r="AA183" i="3" a="1"/>
  <c r="AA183" i="3"/>
  <c r="P107" i="3" a="1"/>
  <c r="P107" i="3"/>
  <c r="V101" i="3" a="1"/>
  <c r="V101" i="3"/>
  <c r="L25" i="3" a="1"/>
  <c r="L25" i="3"/>
  <c r="AD101" i="3" a="1"/>
  <c r="AD101" i="3"/>
  <c r="P117" i="3" a="1"/>
  <c r="P117" i="3"/>
  <c r="AB101" i="3" a="1"/>
  <c r="AB101" i="3"/>
  <c r="AH300" i="3" a="1"/>
  <c r="AH300" i="3"/>
  <c r="L107" i="3" a="1"/>
  <c r="L107" i="3"/>
  <c r="AG195" i="3" a="1"/>
  <c r="AG195" i="3"/>
  <c r="L195" i="3" a="1"/>
  <c r="L195" i="3"/>
  <c r="AI16" i="3" a="1"/>
  <c r="AI16" i="3"/>
  <c r="K107" i="3" a="1"/>
  <c r="K107" i="3"/>
  <c r="Z16" i="3" a="1"/>
  <c r="Z16" i="3"/>
  <c r="K25" i="3" a="1"/>
  <c r="K25" i="3"/>
  <c r="L81" i="3" a="1"/>
  <c r="L81" i="3"/>
  <c r="AD25" i="3" a="1"/>
  <c r="AD25" i="3"/>
  <c r="AF16" i="3" a="1"/>
  <c r="AF16" i="3"/>
  <c r="AF101" i="3" a="1"/>
  <c r="AF101" i="3"/>
  <c r="AK25" i="3" a="1"/>
  <c r="AK25" i="3"/>
  <c r="AB308" i="3" a="1"/>
  <c r="AB308" i="3"/>
  <c r="AK300" i="3" a="1"/>
  <c r="AK300" i="3"/>
  <c r="AH25" i="3" a="1"/>
  <c r="AH25" i="3"/>
  <c r="P195" i="3" a="1"/>
  <c r="P195" i="3"/>
  <c r="AF25" i="3" a="1"/>
  <c r="AF25" i="3"/>
  <c r="AI101" i="3" a="1"/>
  <c r="AI101" i="3"/>
  <c r="AH81" i="3" a="1"/>
  <c r="AH81" i="3"/>
  <c r="AH117" i="3" a="1"/>
  <c r="AH117" i="3"/>
  <c r="AK117" i="3" a="1"/>
  <c r="AK117" i="3"/>
  <c r="AA300" i="3" a="1"/>
  <c r="AA300" i="3"/>
  <c r="O81" i="3" a="1"/>
  <c r="O81" i="3"/>
  <c r="M308" i="3" a="1"/>
  <c r="M308" i="3"/>
  <c r="AC300" i="3" a="1"/>
  <c r="AC300" i="3"/>
  <c r="AH183" i="3" a="1"/>
  <c r="AH183" i="3"/>
  <c r="P101" i="3" a="1"/>
  <c r="P101" i="3"/>
  <c r="AB183" i="3" a="1"/>
  <c r="AB183" i="3"/>
  <c r="AF300" i="3" a="1"/>
  <c r="AF300" i="3"/>
  <c r="K16" i="3" a="1"/>
  <c r="K16" i="3"/>
  <c r="AB117" i="3" a="1"/>
  <c r="AB117" i="3"/>
  <c r="AD308" i="3" a="1"/>
  <c r="AD308" i="3"/>
  <c r="Z107" i="3" a="1"/>
  <c r="Z107" i="3"/>
  <c r="AJ16" i="3" a="1"/>
  <c r="AJ16" i="3"/>
  <c r="AG117" i="3" a="1"/>
  <c r="AG117" i="3"/>
  <c r="AE107" i="3" a="1"/>
  <c r="AE107" i="3"/>
  <c r="Z300" i="3" a="1"/>
  <c r="Z300" i="3"/>
  <c r="O16" i="3" a="1"/>
  <c r="O16" i="3"/>
  <c r="K101" i="3" a="1"/>
  <c r="K101" i="3"/>
  <c r="L308" i="3" a="1"/>
  <c r="L308" i="3"/>
  <c r="N183" i="3" a="1"/>
  <c r="N183" i="3"/>
  <c r="Z308" i="3" a="1"/>
  <c r="Z308" i="3"/>
  <c r="P16" i="3" a="1"/>
  <c r="P16" i="3"/>
  <c r="K308" i="3" a="1"/>
  <c r="K308" i="3"/>
  <c r="O117" i="3" a="1"/>
  <c r="O117" i="3"/>
  <c r="M16" i="3" a="1"/>
  <c r="M16" i="3"/>
  <c r="D16" i="3" a="1"/>
  <c r="D16" i="3"/>
  <c r="P183" i="3" a="1"/>
  <c r="P183" i="3"/>
  <c r="AD107" i="3" a="1"/>
  <c r="AD107" i="3"/>
  <c r="M183" i="3" a="1"/>
  <c r="M183" i="3"/>
  <c r="V195" i="3" a="1"/>
  <c r="V195" i="3"/>
  <c r="AF308" i="3" a="1"/>
  <c r="AF308" i="3"/>
  <c r="Z81" i="3" a="1"/>
  <c r="Z81" i="3"/>
  <c r="AB81" i="3" a="1"/>
  <c r="AB81" i="3"/>
  <c r="AG81" i="3" a="1"/>
  <c r="AG81" i="3"/>
  <c r="AA107" i="3" a="1"/>
  <c r="AA107" i="3"/>
  <c r="AG25" i="3" a="1"/>
  <c r="AG25" i="3"/>
  <c r="O101" i="3" a="1"/>
  <c r="O101" i="3"/>
  <c r="D25" i="3" a="1"/>
  <c r="D25" i="3"/>
  <c r="AA195" i="3" a="1"/>
  <c r="AA195" i="3"/>
  <c r="AD183" i="3" a="1"/>
  <c r="AD183" i="3"/>
  <c r="J25" i="3" a="1"/>
  <c r="J25" i="3"/>
  <c r="AE117" i="3" a="1"/>
  <c r="AE117" i="3"/>
  <c r="AD16" i="3" a="1"/>
  <c r="AD16" i="3"/>
  <c r="AE195" i="3" a="1"/>
  <c r="AE195" i="3"/>
  <c r="N25" i="3" a="1"/>
  <c r="N25" i="3"/>
  <c r="J300" i="3" a="1"/>
  <c r="J300" i="3"/>
  <c r="AH195" i="3" a="1"/>
  <c r="AH195" i="3"/>
  <c r="AK195" i="3" a="1"/>
  <c r="AK195" i="3"/>
  <c r="AF107" i="3" a="1"/>
  <c r="AF107" i="3"/>
  <c r="M107" i="3" a="1"/>
  <c r="M107" i="3"/>
  <c r="AB300" i="3" a="1"/>
  <c r="AB300" i="3"/>
  <c r="N300" i="3" a="1"/>
  <c r="N300" i="3"/>
  <c r="L300" i="3" a="1"/>
  <c r="L300" i="3"/>
  <c r="AI107" i="3" a="1"/>
  <c r="AI107" i="3"/>
  <c r="AE101" i="3" a="1"/>
  <c r="AE101" i="3"/>
  <c r="AA81" i="3" a="1"/>
  <c r="AA81" i="3"/>
  <c r="AJ81" i="3" a="1"/>
  <c r="AJ81" i="3"/>
  <c r="AI308" i="3" a="1"/>
  <c r="AI308" i="3"/>
  <c r="AI25" i="3" a="1"/>
  <c r="AI25" i="3"/>
  <c r="J195" i="3" a="1"/>
  <c r="J195" i="3"/>
  <c r="AI117" i="3" a="1"/>
  <c r="AI117" i="3"/>
  <c r="V25" i="3" a="1"/>
  <c r="V25" i="3"/>
  <c r="J117" i="3" a="1"/>
  <c r="J117" i="3"/>
  <c r="AI195" i="3" a="1"/>
  <c r="AI195" i="3"/>
  <c r="AJ195" i="3" a="1"/>
  <c r="AJ195" i="3"/>
  <c r="AK107" i="3" a="1"/>
  <c r="AK107" i="3"/>
  <c r="D101" i="3" a="1"/>
  <c r="D101" i="3"/>
  <c r="K300" i="3" a="1"/>
  <c r="K300" i="3"/>
  <c r="AJ117" i="3" a="1"/>
  <c r="AJ117" i="3"/>
  <c r="AC101" i="3" a="1"/>
  <c r="AC101" i="3"/>
  <c r="L183" i="3" a="1"/>
  <c r="L183" i="3"/>
  <c r="L117" i="3" a="1"/>
  <c r="L117" i="3"/>
  <c r="M300" i="3" a="1"/>
  <c r="M300" i="3"/>
  <c r="D300" i="3" a="1"/>
  <c r="D300" i="3"/>
  <c r="AA117" i="3" a="1"/>
  <c r="AA117" i="3"/>
  <c r="N308" i="3" a="1"/>
  <c r="N308" i="3"/>
  <c r="J107" i="3" a="1"/>
  <c r="J107" i="3"/>
  <c r="AG308" i="3" a="1"/>
  <c r="AG308" i="3"/>
  <c r="Z183" i="3" a="1"/>
  <c r="Z183" i="3"/>
  <c r="J183" i="3" a="1"/>
  <c r="J183" i="3"/>
  <c r="AH308" i="3" a="1"/>
  <c r="AH308" i="3"/>
  <c r="AF81" i="3" a="1"/>
  <c r="AF81" i="3"/>
  <c r="AJ25" i="3" a="1"/>
  <c r="AJ25" i="3"/>
  <c r="AK81" i="3" a="1"/>
  <c r="AK81" i="3"/>
  <c r="O183" i="3" a="1"/>
  <c r="O183" i="3"/>
  <c r="M81" i="3" a="1"/>
  <c r="M81" i="3"/>
  <c r="AD81" i="3" a="1"/>
  <c r="AD81" i="3"/>
  <c r="AC183" i="3" a="1"/>
  <c r="AC183" i="3"/>
  <c r="AB16" i="3" a="1"/>
  <c r="AB16" i="3"/>
  <c r="P81" i="3" a="1"/>
  <c r="P81" i="3"/>
  <c r="Z101" i="3" a="1"/>
  <c r="Z101" i="3"/>
  <c r="O107" i="3" a="1"/>
  <c r="O107" i="3"/>
  <c r="N195" i="3" a="1"/>
  <c r="N195" i="3"/>
  <c r="Z195" i="3" a="1"/>
  <c r="Z195" i="3"/>
  <c r="Z25" i="3" a="1"/>
  <c r="Z25" i="3"/>
  <c r="N101" i="3" a="1"/>
  <c r="N101" i="3"/>
  <c r="AE16" i="3" a="1"/>
  <c r="AE16" i="3"/>
  <c r="D117" i="3" a="1"/>
  <c r="D117" i="3"/>
  <c r="K195" i="3" a="1"/>
  <c r="K195" i="3"/>
  <c r="N117" i="3" a="1"/>
  <c r="N117" i="3"/>
  <c r="AE300" i="3" a="1"/>
  <c r="AE300" i="3"/>
  <c r="J16" i="3" a="1"/>
  <c r="J16" i="3"/>
  <c r="AE308" i="3" a="1"/>
  <c r="AE308" i="3"/>
  <c r="L101" i="3" a="1"/>
  <c r="L101" i="3"/>
  <c r="K81" i="3" a="1"/>
  <c r="K81" i="3"/>
  <c r="AJ183" i="3" a="1"/>
  <c r="AJ183" i="3"/>
  <c r="AC107" i="3" a="1"/>
  <c r="AC107" i="3"/>
  <c r="AJ308" i="3" a="1"/>
  <c r="AJ308" i="3"/>
  <c r="O300" i="3" a="1"/>
  <c r="O300" i="3"/>
  <c r="AI300" i="3" a="1"/>
  <c r="AI300" i="3"/>
  <c r="AH16" i="3" a="1"/>
  <c r="AH16" i="3"/>
  <c r="AF195" i="3" a="1"/>
  <c r="AF195" i="3"/>
  <c r="AB107" i="3" a="1"/>
  <c r="AB107" i="3"/>
  <c r="AI183" i="3" a="1"/>
  <c r="AI183" i="3"/>
  <c r="D195" i="3" a="1"/>
  <c r="D195" i="3"/>
  <c r="AJ300" i="3" a="1"/>
  <c r="AJ300" i="3"/>
  <c r="AK101" i="3" a="1"/>
  <c r="AK101" i="3"/>
  <c r="P300" i="3" a="1"/>
  <c r="P300" i="3"/>
  <c r="AG183" i="3" a="1"/>
  <c r="AG183" i="3"/>
  <c r="N107" i="3" a="1"/>
  <c r="N107" i="3"/>
  <c r="D183" i="3" a="1"/>
  <c r="D183" i="3"/>
  <c r="AC16" i="3" a="1"/>
  <c r="AC16" i="3"/>
  <c r="AD195" i="3" a="1"/>
  <c r="AD195" i="3"/>
  <c r="O308" i="3" a="1"/>
  <c r="O308" i="3"/>
  <c r="O195" i="3" a="1"/>
  <c r="O195" i="3"/>
  <c r="AA101" i="3" a="1"/>
  <c r="AA101" i="3"/>
  <c r="V183" i="3" a="1"/>
  <c r="V183" i="3"/>
  <c r="M101" i="3" a="1"/>
  <c r="M101" i="3"/>
  <c r="D81" i="3" a="1"/>
  <c r="D81" i="3"/>
  <c r="J308" i="3" a="1"/>
  <c r="J308" i="3"/>
  <c r="V308" i="3" a="1"/>
  <c r="V308" i="3"/>
  <c r="AC81" i="3" a="1"/>
  <c r="AC81" i="3"/>
  <c r="AG107" i="3" a="1"/>
  <c r="AG107" i="3"/>
  <c r="M117" i="3" a="1"/>
  <c r="M117" i="3"/>
  <c r="V300" i="3" a="1"/>
  <c r="V300" i="3"/>
  <c r="AI81" i="3" a="1"/>
  <c r="AI81" i="3"/>
  <c r="V81" i="3" a="1"/>
  <c r="V81" i="3"/>
  <c r="J81" i="3" a="1"/>
  <c r="J81" i="3"/>
  <c r="AE183" i="3" a="1"/>
  <c r="AE183" i="3"/>
  <c r="AA308" i="3" a="1"/>
  <c r="AA308" i="3"/>
  <c r="AG16" i="3" a="1"/>
  <c r="AG16" i="3"/>
  <c r="AD300" i="3" a="1"/>
  <c r="AD300" i="3"/>
  <c r="O25" i="3" a="1"/>
  <c r="O25" i="3"/>
  <c r="AH101" i="3" a="1"/>
  <c r="AH101" i="3"/>
  <c r="V107" i="3" a="1"/>
  <c r="V107" i="3"/>
  <c r="AC195" i="3" a="1"/>
  <c r="AC195" i="3"/>
  <c r="AC308" i="3" a="1"/>
  <c r="AC308" i="3"/>
  <c r="V117" i="3" a="1"/>
  <c r="V117" i="3"/>
  <c r="G80" i="8" a="1"/>
  <c r="G80" i="8"/>
  <c r="Z52" i="8" a="1"/>
  <c r="Z52" i="8"/>
  <c r="G25" i="8" a="1"/>
  <c r="G25" i="8"/>
  <c r="AD58" i="8" a="1"/>
  <c r="AD58" i="8"/>
  <c r="G82" i="8" a="1"/>
  <c r="G82" i="8"/>
  <c r="AC44" i="8" a="1"/>
  <c r="AC44" i="8"/>
  <c r="Z17" i="8" a="1"/>
  <c r="Z17" i="8"/>
  <c r="AB82" i="8" a="1"/>
  <c r="AB82" i="8"/>
  <c r="AC17" i="8" a="1"/>
  <c r="AC17" i="8"/>
  <c r="AA17" i="8" a="1"/>
  <c r="AA17" i="8"/>
  <c r="AD82" i="8" a="1"/>
  <c r="AD82" i="8"/>
  <c r="Z82" i="8" a="1"/>
  <c r="Z82" i="8"/>
  <c r="G58" i="8" a="1"/>
  <c r="G58" i="8"/>
  <c r="AD80" i="8" a="1"/>
  <c r="AD80" i="8"/>
  <c r="G17" i="8" a="1"/>
  <c r="G17" i="8"/>
  <c r="AC58" i="8" a="1"/>
  <c r="AC58" i="8"/>
  <c r="Z45" i="8" a="1"/>
  <c r="Z45" i="8"/>
  <c r="G81" i="8" a="1"/>
  <c r="G81" i="8"/>
  <c r="AA14" i="8" a="1"/>
  <c r="AA14" i="8"/>
  <c r="AA81" i="8" a="1"/>
  <c r="AA81" i="8"/>
  <c r="AD81" i="8" a="1"/>
  <c r="AD81" i="8"/>
  <c r="AA44" i="8" a="1"/>
  <c r="AA44" i="8"/>
  <c r="AC81" i="8" a="1"/>
  <c r="AC81" i="8"/>
  <c r="AB52" i="8" a="1"/>
  <c r="AB52" i="8"/>
  <c r="AD45" i="8" a="1"/>
  <c r="AD45" i="8"/>
  <c r="AB44" i="8" a="1"/>
  <c r="AB44" i="8"/>
  <c r="AD25" i="8" a="1"/>
  <c r="AD25" i="8"/>
  <c r="AC25" i="8" a="1"/>
  <c r="AC25" i="8"/>
  <c r="AD44" i="8" a="1"/>
  <c r="AD44" i="8"/>
  <c r="Z14" i="8" a="1"/>
  <c r="Z14" i="8"/>
  <c r="AC82" i="8" a="1"/>
  <c r="AC82" i="8"/>
  <c r="AB17" i="8" a="1"/>
  <c r="AB17" i="8"/>
  <c r="G52" i="8" a="1"/>
  <c r="G52" i="8"/>
  <c r="AA25" i="8" a="1"/>
  <c r="AA25" i="8"/>
  <c r="G44" i="8" a="1"/>
  <c r="G44" i="8"/>
  <c r="AB45" i="8" a="1"/>
  <c r="AB45" i="8"/>
  <c r="AB25" i="8" a="1"/>
  <c r="AB25" i="8"/>
  <c r="Z25" i="8" a="1"/>
  <c r="Z25" i="8"/>
  <c r="AC14" i="8" a="1"/>
  <c r="AC14" i="8"/>
  <c r="AC45" i="8" a="1"/>
  <c r="AC45" i="8"/>
  <c r="AA58" i="8" a="1"/>
  <c r="AA58" i="8"/>
  <c r="Z44" i="8" a="1"/>
  <c r="Z44" i="8"/>
  <c r="AB80" i="8" a="1"/>
  <c r="AB80" i="8"/>
  <c r="AB58" i="8" a="1"/>
  <c r="AB58" i="8"/>
  <c r="Z58" i="8" a="1"/>
  <c r="Z58" i="8"/>
  <c r="AD14" i="8" a="1"/>
  <c r="AD14" i="8"/>
  <c r="AA52" i="8" a="1"/>
  <c r="AA52" i="8"/>
  <c r="AA82" i="8" a="1"/>
  <c r="AA82" i="8"/>
  <c r="G14" i="8" a="1"/>
  <c r="G14" i="8"/>
  <c r="AB14" i="8" a="1"/>
  <c r="AB14" i="8"/>
  <c r="AB81" i="8" a="1"/>
  <c r="AB81" i="8"/>
  <c r="AD52" i="8" a="1"/>
  <c r="AD52" i="8"/>
  <c r="Z81" i="8" a="1"/>
  <c r="Z81" i="8"/>
  <c r="G45" i="8" a="1"/>
  <c r="G45" i="8"/>
  <c r="Z80" i="8" a="1"/>
  <c r="Z80" i="8"/>
  <c r="AA45" i="8" a="1"/>
  <c r="AA45" i="8"/>
  <c r="AD17" i="8" a="1"/>
  <c r="AD17" i="8"/>
  <c r="AC80" i="8" a="1"/>
  <c r="AC80" i="8"/>
  <c r="AA80" i="8" a="1"/>
  <c r="AA80" i="8"/>
  <c r="AC52" i="8" a="1"/>
  <c r="AC52" i="8"/>
  <c r="AB68" i="8" a="1"/>
  <c r="AB68" i="8"/>
  <c r="G64" i="8" a="1"/>
  <c r="G64" i="8"/>
  <c r="AB5" i="8" a="1"/>
  <c r="AB5" i="8"/>
  <c r="G19" i="8" a="1"/>
  <c r="G19" i="8"/>
  <c r="AA60" i="8" a="1"/>
  <c r="AA60" i="8"/>
  <c r="AB19" i="8" a="1"/>
  <c r="AB19" i="8"/>
  <c r="AC64" i="8" a="1"/>
  <c r="AC64" i="8"/>
  <c r="AB6" i="8" a="1"/>
  <c r="AB6" i="8"/>
  <c r="AC79" i="8" a="1"/>
  <c r="AC79" i="8"/>
  <c r="Z19" i="8" a="1"/>
  <c r="Z19" i="8"/>
  <c r="AA36" i="8" a="1"/>
  <c r="AA36" i="8"/>
  <c r="Z5" i="8" a="1"/>
  <c r="Z5" i="8"/>
  <c r="G5" i="8" a="1"/>
  <c r="G5" i="8"/>
  <c r="AD68" i="8" a="1"/>
  <c r="AD68" i="8"/>
  <c r="AA64" i="8" a="1"/>
  <c r="AA64" i="8"/>
  <c r="G36" i="8" a="1"/>
  <c r="G36" i="8"/>
  <c r="AB66" i="8" a="1"/>
  <c r="AB66" i="8"/>
  <c r="AD79" i="8" a="1"/>
  <c r="AD79" i="8"/>
  <c r="G60" i="8" a="1"/>
  <c r="G60" i="8"/>
  <c r="Z48" i="8" a="1"/>
  <c r="Z48" i="8"/>
  <c r="AB79" i="8" a="1"/>
  <c r="AB79" i="8"/>
  <c r="AD6" i="8" a="1"/>
  <c r="AD6" i="8"/>
  <c r="AD60" i="8" a="1"/>
  <c r="AD60" i="8"/>
  <c r="G68" i="8" a="1"/>
  <c r="G68" i="8"/>
  <c r="AA5" i="8" a="1"/>
  <c r="AA5" i="8"/>
  <c r="AC66" i="8" a="1"/>
  <c r="AC66" i="8"/>
  <c r="AA66" i="8" a="1"/>
  <c r="AA66" i="8"/>
  <c r="AA68" i="8" a="1"/>
  <c r="AA68" i="8"/>
  <c r="AA79" i="8" a="1"/>
  <c r="AA79" i="8"/>
  <c r="AC19" i="8" a="1"/>
  <c r="AC19" i="8"/>
  <c r="G66" i="8" a="1"/>
  <c r="G66" i="8"/>
  <c r="Z6" i="8" a="1"/>
  <c r="Z6" i="8"/>
  <c r="AD5" i="8" a="1"/>
  <c r="AD5" i="8"/>
  <c r="Z36" i="8" a="1"/>
  <c r="Z36" i="8"/>
  <c r="AC6" i="8" a="1"/>
  <c r="AC6" i="8"/>
  <c r="Z66" i="8" a="1"/>
  <c r="Z66" i="8"/>
  <c r="AD19" i="8" a="1"/>
  <c r="AD19" i="8"/>
  <c r="AA48" i="8" a="1"/>
  <c r="AA48" i="8"/>
  <c r="AB36" i="8" a="1"/>
  <c r="AB36" i="8"/>
  <c r="AC36" i="8" a="1"/>
  <c r="AC36" i="8"/>
  <c r="Z68" i="8" a="1"/>
  <c r="Z68" i="8"/>
  <c r="AC48" i="8" a="1"/>
  <c r="AC48" i="8"/>
  <c r="AB48" i="8" a="1"/>
  <c r="AB48" i="8"/>
  <c r="Z60" i="8" a="1"/>
  <c r="Z60" i="8"/>
  <c r="AC68" i="8" a="1"/>
  <c r="AC68" i="8"/>
  <c r="AC5" i="8" a="1"/>
  <c r="AC5" i="8"/>
  <c r="AD36" i="8" a="1"/>
  <c r="AD36" i="8"/>
  <c r="AB64" i="8" a="1"/>
  <c r="AB64" i="8"/>
  <c r="G6" i="8" a="1"/>
  <c r="G6" i="8"/>
  <c r="AD48" i="8" a="1"/>
  <c r="AD48" i="8"/>
  <c r="AA19" i="8" a="1"/>
  <c r="AA19" i="8"/>
  <c r="G79" i="8" a="1"/>
  <c r="G79" i="8"/>
  <c r="AA6" i="8" a="1"/>
  <c r="AA6" i="8"/>
  <c r="AD66" i="8" a="1"/>
  <c r="AD66" i="8"/>
  <c r="AB60" i="8" a="1"/>
  <c r="AB60" i="8"/>
  <c r="G48" i="8" a="1"/>
  <c r="G48" i="8"/>
  <c r="AD64" i="8" a="1"/>
  <c r="AD64" i="8"/>
  <c r="AC60" i="8" a="1"/>
  <c r="AC60" i="8"/>
  <c r="Z64" i="8" a="1"/>
  <c r="Z64" i="8"/>
  <c r="Z79" i="8" a="1"/>
  <c r="Z79" i="8"/>
  <c r="AC65" i="8" a="1"/>
  <c r="AC65" i="8"/>
  <c r="G27" i="8" a="1"/>
  <c r="G27" i="8"/>
  <c r="Z65" i="8" a="1"/>
  <c r="Z65" i="8"/>
  <c r="AD63" i="8" a="1"/>
  <c r="AD63" i="8"/>
  <c r="AA30" i="8" a="1"/>
  <c r="AA30" i="8"/>
  <c r="AC42" i="8" a="1"/>
  <c r="AC42" i="8"/>
  <c r="AC29" i="8" a="1"/>
  <c r="AC29" i="8"/>
  <c r="AC74" i="8" a="1"/>
  <c r="AC74" i="8"/>
  <c r="AD8" i="8" a="1"/>
  <c r="AD8" i="8"/>
  <c r="G30" i="8" a="1"/>
  <c r="G30" i="8"/>
  <c r="AD74" i="8" a="1"/>
  <c r="AD74" i="8"/>
  <c r="Z63" i="8" a="1"/>
  <c r="Z63" i="8"/>
  <c r="AA74" i="8" a="1"/>
  <c r="AA74" i="8"/>
  <c r="G4" i="8" a="1"/>
  <c r="G4" i="8"/>
  <c r="Z74" i="8" a="1"/>
  <c r="Z74" i="8"/>
  <c r="AA63" i="8" a="1"/>
  <c r="AA63" i="8"/>
  <c r="G37" i="8" a="1"/>
  <c r="G37" i="8"/>
  <c r="AC30" i="8" a="1"/>
  <c r="AC30" i="8"/>
  <c r="AD29" i="8" a="1"/>
  <c r="AD29" i="8"/>
  <c r="Z37" i="8" a="1"/>
  <c r="Z37" i="8"/>
  <c r="AB8" i="8" a="1"/>
  <c r="AB8" i="8"/>
  <c r="G42" i="8" a="1"/>
  <c r="G42" i="8"/>
  <c r="AD27" i="8" a="1"/>
  <c r="AD27" i="8"/>
  <c r="AA8" i="8" a="1"/>
  <c r="AA8" i="8"/>
  <c r="AC37" i="8" a="1"/>
  <c r="AC37" i="8"/>
  <c r="AB27" i="8" a="1"/>
  <c r="AB27" i="8"/>
  <c r="AA29" i="8" a="1"/>
  <c r="AA29" i="8"/>
  <c r="Z8" i="8" a="1"/>
  <c r="Z8" i="8"/>
  <c r="AB4" i="8" a="1"/>
  <c r="AB4" i="8"/>
  <c r="G8" i="8" a="1"/>
  <c r="G8" i="8"/>
  <c r="Z30" i="8" a="1"/>
  <c r="Z30" i="8"/>
  <c r="AC4" i="8" a="1"/>
  <c r="AC4" i="8"/>
  <c r="AA65" i="8" a="1"/>
  <c r="AA65" i="8"/>
  <c r="AD4" i="8" a="1"/>
  <c r="AD4" i="8"/>
  <c r="G29" i="8" a="1"/>
  <c r="G29" i="8"/>
  <c r="AC27" i="8" a="1"/>
  <c r="AC27" i="8"/>
  <c r="G65" i="8" a="1"/>
  <c r="G65" i="8"/>
  <c r="AB42" i="8" a="1"/>
  <c r="AB42" i="8"/>
  <c r="AA37" i="8" a="1"/>
  <c r="AA37" i="8"/>
  <c r="AB29" i="8" a="1"/>
  <c r="AB29" i="8"/>
  <c r="Z4" i="8" a="1"/>
  <c r="Z4" i="8"/>
  <c r="Z42" i="8" a="1"/>
  <c r="Z42" i="8"/>
  <c r="AD42" i="8" a="1"/>
  <c r="AD42" i="8"/>
  <c r="AD37" i="8" a="1"/>
  <c r="AD37" i="8"/>
  <c r="AB30" i="8" a="1"/>
  <c r="AB30" i="8"/>
  <c r="G63" i="8" a="1"/>
  <c r="G63" i="8"/>
  <c r="AB65" i="8" a="1"/>
  <c r="AB65" i="8"/>
  <c r="AD65" i="8" a="1"/>
  <c r="AD65" i="8"/>
  <c r="Z27" i="8" a="1"/>
  <c r="Z27" i="8"/>
  <c r="AB63" i="8" a="1"/>
  <c r="AB63" i="8"/>
  <c r="AC63" i="8" a="1"/>
  <c r="AC63" i="8"/>
  <c r="AD30" i="8" a="1"/>
  <c r="AD30" i="8"/>
  <c r="AC8" i="8" a="1"/>
  <c r="AC8" i="8"/>
  <c r="AA42" i="8" a="1"/>
  <c r="AA42" i="8"/>
  <c r="AB74" i="8" a="1"/>
  <c r="AB74" i="8"/>
  <c r="AB37" i="8" a="1"/>
  <c r="AB37" i="8"/>
  <c r="AA4" i="8" a="1"/>
  <c r="AA4" i="8"/>
  <c r="Z29" i="8" a="1"/>
  <c r="Z29" i="8"/>
  <c r="G74" i="8" a="1"/>
  <c r="G74" i="8"/>
  <c r="AA27" i="8" a="1"/>
  <c r="AA27" i="8"/>
  <c r="Z31" i="8" a="1"/>
  <c r="Z31" i="8"/>
  <c r="AD70" i="8" a="1"/>
  <c r="AD70" i="8"/>
  <c r="AC53" i="8" a="1"/>
  <c r="AC53" i="8"/>
  <c r="G53" i="8" a="1"/>
  <c r="G53" i="8"/>
  <c r="Z70" i="8" a="1"/>
  <c r="Z70" i="8"/>
  <c r="Z34" i="8" a="1"/>
  <c r="Z34" i="8"/>
  <c r="G32" i="8" a="1"/>
  <c r="G32" i="8"/>
  <c r="G70" i="8" a="1"/>
  <c r="G70" i="8"/>
  <c r="AB72" i="8" a="1"/>
  <c r="AB72" i="8"/>
  <c r="AA70" i="8" a="1"/>
  <c r="AA70" i="8"/>
  <c r="AC78" i="8" a="1"/>
  <c r="AC78" i="8"/>
  <c r="G72" i="8" a="1"/>
  <c r="G72" i="8"/>
  <c r="AC62" i="8" a="1"/>
  <c r="AC62" i="8"/>
  <c r="AD62" i="8" a="1"/>
  <c r="AD62" i="8"/>
  <c r="G34" i="8" a="1"/>
  <c r="G34" i="8"/>
  <c r="Z78" i="8" a="1"/>
  <c r="Z78" i="8"/>
  <c r="AC18" i="8" a="1"/>
  <c r="AC18" i="8"/>
  <c r="G62" i="8" a="1"/>
  <c r="G62" i="8"/>
  <c r="AD53" i="8" a="1"/>
  <c r="AD53" i="8"/>
  <c r="AD72" i="8" a="1"/>
  <c r="AD72" i="8"/>
  <c r="Z67" i="8" a="1"/>
  <c r="Z67" i="8"/>
  <c r="AD31" i="8" a="1"/>
  <c r="AD31" i="8"/>
  <c r="AB53" i="8" a="1"/>
  <c r="AB53" i="8"/>
  <c r="AB62" i="8" a="1"/>
  <c r="AB62" i="8"/>
  <c r="AC70" i="8" a="1"/>
  <c r="AC70" i="8"/>
  <c r="AA32" i="8" a="1"/>
  <c r="AA32" i="8"/>
  <c r="AD18" i="8" a="1"/>
  <c r="AD18" i="8"/>
  <c r="Z18" i="8" a="1"/>
  <c r="Z18" i="8"/>
  <c r="AA31" i="8" a="1"/>
  <c r="AA31" i="8"/>
  <c r="AA53" i="8" a="1"/>
  <c r="AA53" i="8"/>
  <c r="Z32" i="8" a="1"/>
  <c r="Z32" i="8"/>
  <c r="AD34" i="8" a="1"/>
  <c r="AD34" i="8"/>
  <c r="G78" i="8" a="1"/>
  <c r="G78" i="8"/>
  <c r="AC34" i="8" a="1"/>
  <c r="AC34" i="8"/>
  <c r="AD67" i="8" a="1"/>
  <c r="AD67" i="8"/>
  <c r="G67" i="8" a="1"/>
  <c r="G67" i="8"/>
  <c r="AC67" i="8" a="1"/>
  <c r="AC67" i="8"/>
  <c r="AA72" i="8" a="1"/>
  <c r="AA72" i="8"/>
  <c r="AB18" i="8" a="1"/>
  <c r="AB18" i="8"/>
  <c r="AA78" i="8" a="1"/>
  <c r="AA78" i="8"/>
  <c r="Z62" i="8" a="1"/>
  <c r="Z62" i="8"/>
  <c r="Z72" i="8" a="1"/>
  <c r="Z72" i="8"/>
  <c r="AB31" i="8" a="1"/>
  <c r="AB31" i="8"/>
  <c r="AB78" i="8" a="1"/>
  <c r="AB78" i="8"/>
  <c r="G18" i="8" a="1"/>
  <c r="G18" i="8"/>
  <c r="G31" i="8" a="1"/>
  <c r="G31" i="8"/>
  <c r="AA34" i="8" a="1"/>
  <c r="AA34" i="8"/>
  <c r="AA67" i="8" a="1"/>
  <c r="AA67" i="8"/>
  <c r="AB32" i="8" a="1"/>
  <c r="AB32" i="8"/>
  <c r="AA18" i="8" a="1"/>
  <c r="AA18" i="8"/>
  <c r="AC32" i="8" a="1"/>
  <c r="AC32" i="8"/>
  <c r="AB70" i="8" a="1"/>
  <c r="AB70" i="8"/>
  <c r="AA62" i="8" a="1"/>
  <c r="AA62" i="8"/>
  <c r="AB67" i="8" a="1"/>
  <c r="AB67" i="8"/>
  <c r="AC31" i="8" a="1"/>
  <c r="AC31" i="8"/>
  <c r="AD78" i="8" a="1"/>
  <c r="AD78" i="8"/>
  <c r="Z53" i="8" a="1"/>
  <c r="Z53" i="8"/>
  <c r="AC72" i="8" a="1"/>
  <c r="AC72" i="8"/>
  <c r="AD32" i="8" a="1"/>
  <c r="AD32" i="8"/>
  <c r="AB34" i="8" a="1"/>
  <c r="AB34" i="8"/>
  <c r="AD11" i="8" a="1"/>
  <c r="AD11" i="8"/>
  <c r="AA59" i="8" a="1"/>
  <c r="AA59" i="8"/>
  <c r="AB47" i="8" a="1"/>
  <c r="AB47" i="8"/>
  <c r="AB75" i="8" a="1"/>
  <c r="AB75" i="8"/>
  <c r="Z77" i="8" a="1"/>
  <c r="Z77" i="8"/>
  <c r="AA77" i="8" a="1"/>
  <c r="AA77" i="8"/>
  <c r="G47" i="8" a="1"/>
  <c r="G47" i="8"/>
  <c r="AA28" i="8" a="1"/>
  <c r="AA28" i="8"/>
  <c r="AA20" i="8" a="1"/>
  <c r="AA20" i="8"/>
  <c r="AB43" i="8" a="1"/>
  <c r="AB43" i="8"/>
  <c r="AD59" i="8" a="1"/>
  <c r="AD59" i="8"/>
  <c r="G55" i="8" a="1"/>
  <c r="G55" i="8"/>
  <c r="AC83" i="8" a="1"/>
  <c r="AC83" i="8"/>
  <c r="AB28" i="8" a="1"/>
  <c r="AB28" i="8"/>
  <c r="AB20" i="8" a="1"/>
  <c r="AB20" i="8"/>
  <c r="AB59" i="8" a="1"/>
  <c r="AB59" i="8"/>
  <c r="AD12" i="8" a="1"/>
  <c r="AD12" i="8"/>
  <c r="G77" i="8" a="1"/>
  <c r="G77" i="8"/>
  <c r="AC77" i="8" a="1"/>
  <c r="AC77" i="8"/>
  <c r="G28" i="8" a="1"/>
  <c r="G28" i="8"/>
  <c r="G20" i="8" a="1"/>
  <c r="G20" i="8"/>
  <c r="AD47" i="8" a="1"/>
  <c r="AD47" i="8"/>
  <c r="AB11" i="8" a="1"/>
  <c r="AB11" i="8"/>
  <c r="AD75" i="8" a="1"/>
  <c r="AD75" i="8"/>
  <c r="Z83" i="8" a="1"/>
  <c r="Z83" i="8"/>
  <c r="AC55" i="8" a="1"/>
  <c r="AC55" i="8"/>
  <c r="G43" i="8" a="1"/>
  <c r="G43" i="8"/>
  <c r="Z11" i="8" a="1"/>
  <c r="Z11" i="8"/>
  <c r="AC11" i="8" a="1"/>
  <c r="AC11" i="8"/>
  <c r="AC12" i="8" a="1"/>
  <c r="AC12" i="8"/>
  <c r="G83" i="8" a="1"/>
  <c r="G83" i="8"/>
  <c r="AD83" i="8" a="1"/>
  <c r="AD83" i="8"/>
  <c r="AB12" i="8" a="1"/>
  <c r="AB12" i="8"/>
  <c r="AA11" i="8" a="1"/>
  <c r="AA11" i="8"/>
  <c r="AB77" i="8" a="1"/>
  <c r="AB77" i="8"/>
  <c r="AC59" i="8" a="1"/>
  <c r="AC59" i="8"/>
  <c r="AD28" i="8" a="1"/>
  <c r="AD28" i="8"/>
  <c r="AD20" i="8" a="1"/>
  <c r="AD20" i="8"/>
  <c r="AA55" i="8" a="1"/>
  <c r="AA55" i="8"/>
  <c r="AA12" i="8" a="1"/>
  <c r="AA12" i="8"/>
  <c r="AD55" i="8" a="1"/>
  <c r="AD55" i="8"/>
  <c r="Z28" i="8" a="1"/>
  <c r="Z28" i="8"/>
  <c r="Z20" i="8" a="1"/>
  <c r="Z20" i="8"/>
  <c r="G75" i="8" a="1"/>
  <c r="G75" i="8"/>
  <c r="AA47" i="8" a="1"/>
  <c r="AA47" i="8"/>
  <c r="AB83" i="8" a="1"/>
  <c r="AB83" i="8"/>
  <c r="AC43" i="8" a="1"/>
  <c r="AC43" i="8"/>
  <c r="AC75" i="8" a="1"/>
  <c r="AC75" i="8"/>
  <c r="Z55" i="8" a="1"/>
  <c r="Z55" i="8"/>
  <c r="Z12" i="8" a="1"/>
  <c r="Z12" i="8"/>
  <c r="Z43" i="8" a="1"/>
  <c r="Z43" i="8"/>
  <c r="AA43" i="8" a="1"/>
  <c r="AA43" i="8"/>
  <c r="G59" i="8" a="1"/>
  <c r="G59" i="8"/>
  <c r="AA75" i="8" a="1"/>
  <c r="AA75" i="8"/>
  <c r="AC47" i="8" a="1"/>
  <c r="AC47" i="8"/>
  <c r="AA83" i="8" a="1"/>
  <c r="AA83" i="8"/>
  <c r="G11" i="8" a="1"/>
  <c r="G11" i="8"/>
  <c r="G12" i="8" a="1"/>
  <c r="G12" i="8"/>
  <c r="AD43" i="8" a="1"/>
  <c r="AD43" i="8"/>
  <c r="Z75" i="8" a="1"/>
  <c r="Z75" i="8"/>
  <c r="AD77" i="8" a="1"/>
  <c r="AD77" i="8"/>
  <c r="AC28" i="8" a="1"/>
  <c r="AC28" i="8"/>
  <c r="AC20" i="8" a="1"/>
  <c r="AC20" i="8"/>
  <c r="Z47" i="8" a="1"/>
  <c r="Z47" i="8"/>
  <c r="AB55" i="8" a="1"/>
  <c r="AB55" i="8"/>
  <c r="Z59" i="8" a="1"/>
  <c r="Z59" i="8"/>
  <c r="Z71" i="8" a="1"/>
  <c r="Z71" i="8"/>
  <c r="G61" i="8" a="1"/>
  <c r="G61" i="8"/>
  <c r="AC9" i="8" a="1"/>
  <c r="AC9" i="8"/>
  <c r="AA61" i="8" a="1"/>
  <c r="AA61" i="8"/>
  <c r="AB10" i="8" a="1"/>
  <c r="AB10" i="8"/>
  <c r="G46" i="8" a="1"/>
  <c r="G46" i="8"/>
  <c r="AD71" i="8" a="1"/>
  <c r="AD71" i="8"/>
  <c r="Z9" i="8" a="1"/>
  <c r="Z9" i="8"/>
  <c r="AB7" i="8" a="1"/>
  <c r="AB7" i="8"/>
  <c r="AB56" i="8" a="1"/>
  <c r="AB56" i="8"/>
  <c r="AA71" i="8" a="1"/>
  <c r="AA71" i="8"/>
  <c r="Z61" i="8" a="1"/>
  <c r="Z61" i="8"/>
  <c r="AD10" i="8" a="1"/>
  <c r="AD10" i="8"/>
  <c r="Z46" i="8" a="1"/>
  <c r="Z46" i="8"/>
  <c r="Z7" i="8" a="1"/>
  <c r="Z7" i="8"/>
  <c r="AA23" i="8" a="1"/>
  <c r="AA23" i="8"/>
  <c r="AB23" i="8" a="1"/>
  <c r="AB23" i="8"/>
  <c r="AA33" i="8" a="1"/>
  <c r="AA33" i="8"/>
  <c r="AD33" i="8" a="1"/>
  <c r="AD33" i="8"/>
  <c r="AC33" i="8" a="1"/>
  <c r="AC33" i="8"/>
  <c r="AD73" i="8" a="1"/>
  <c r="AD73" i="8"/>
  <c r="G33" i="8" a="1"/>
  <c r="G33" i="8"/>
  <c r="AC73" i="8" a="1"/>
  <c r="AC73" i="8"/>
  <c r="Z33" i="8" a="1"/>
  <c r="Z33" i="8"/>
  <c r="Z23" i="8" a="1"/>
  <c r="Z23" i="8"/>
  <c r="AC10" i="8" a="1"/>
  <c r="AC10" i="8"/>
  <c r="AC7" i="8" a="1"/>
  <c r="AC7" i="8"/>
  <c r="G71" i="8" a="1"/>
  <c r="G71" i="8"/>
  <c r="AA7" i="8" a="1"/>
  <c r="AA7" i="8"/>
  <c r="AA73" i="8" a="1"/>
  <c r="AA73" i="8"/>
  <c r="AA56" i="8" a="1"/>
  <c r="AA56" i="8"/>
  <c r="AC56" i="8" a="1"/>
  <c r="AC56" i="8"/>
  <c r="AB61" i="8" a="1"/>
  <c r="AB61" i="8"/>
  <c r="G9" i="8" a="1"/>
  <c r="G9" i="8"/>
  <c r="G7" i="8" a="1"/>
  <c r="G7" i="8"/>
  <c r="AB73" i="8" a="1"/>
  <c r="AB73" i="8"/>
  <c r="AD56" i="8" a="1"/>
  <c r="AD56" i="8"/>
  <c r="G56" i="8" a="1"/>
  <c r="G56" i="8"/>
  <c r="AD23" i="8" a="1"/>
  <c r="AD23" i="8"/>
  <c r="AA46" i="8" a="1"/>
  <c r="AA46" i="8"/>
  <c r="G23" i="8" a="1"/>
  <c r="G23" i="8"/>
  <c r="AB46" i="8" a="1"/>
  <c r="AB46" i="8"/>
  <c r="AC61" i="8" a="1"/>
  <c r="AC61" i="8"/>
  <c r="AA9" i="8" a="1"/>
  <c r="AA9" i="8"/>
  <c r="AB9" i="8" a="1"/>
  <c r="AB9" i="8"/>
  <c r="AA10" i="8" a="1"/>
  <c r="AA10" i="8"/>
  <c r="AC71" i="8" a="1"/>
  <c r="AC71" i="8"/>
  <c r="Z73" i="8" a="1"/>
  <c r="Z73" i="8"/>
  <c r="AB71" i="8" a="1"/>
  <c r="AB71" i="8"/>
  <c r="AC46" i="8" a="1"/>
  <c r="AC46" i="8"/>
  <c r="Z10" i="8" a="1"/>
  <c r="Z10" i="8"/>
  <c r="AD9" i="8" a="1"/>
  <c r="AD9" i="8"/>
  <c r="G10" i="8" a="1"/>
  <c r="G10" i="8"/>
  <c r="AD7" i="8" a="1"/>
  <c r="AD7" i="8"/>
  <c r="G73" i="8" a="1"/>
  <c r="G73" i="8"/>
  <c r="AD61" i="8" a="1"/>
  <c r="AD61" i="8"/>
  <c r="AC23" i="8" a="1"/>
  <c r="AC23" i="8"/>
  <c r="Z56" i="8" a="1"/>
  <c r="Z56" i="8"/>
  <c r="AB33" i="8" a="1"/>
  <c r="AB33" i="8"/>
  <c r="AD46" i="8" a="1"/>
  <c r="AD46" i="8"/>
  <c r="G85" i="8" a="1"/>
  <c r="G85" i="8"/>
  <c r="AA57" i="8" a="1"/>
  <c r="AA57" i="8"/>
  <c r="G15" i="8" a="1"/>
  <c r="G15" i="8"/>
  <c r="AB84" i="8" a="1"/>
  <c r="AB84" i="8"/>
  <c r="AA49" i="8" a="1"/>
  <c r="AA49" i="8"/>
  <c r="AC69" i="8" a="1"/>
  <c r="AC69" i="8"/>
  <c r="G54" i="8" a="1"/>
  <c r="G54" i="8"/>
  <c r="AD50" i="8" a="1"/>
  <c r="AD50" i="8"/>
  <c r="G49" i="8" a="1"/>
  <c r="G49" i="8"/>
  <c r="Z50" i="8" a="1"/>
  <c r="Z50" i="8"/>
  <c r="AB15" i="8" a="1"/>
  <c r="AB15" i="8"/>
  <c r="AC54" i="8" a="1"/>
  <c r="AC54" i="8"/>
  <c r="G38" i="8" a="1"/>
  <c r="G38" i="8"/>
  <c r="Z76" i="8" a="1"/>
  <c r="Z76" i="8"/>
  <c r="AB57" i="8" a="1"/>
  <c r="AB57" i="8"/>
  <c r="AA54" i="8" a="1"/>
  <c r="AA54" i="8"/>
  <c r="AC49" i="8" a="1"/>
  <c r="AC49" i="8"/>
  <c r="AB38" i="8" a="1"/>
  <c r="AB38" i="8"/>
  <c r="AB69" i="8" a="1"/>
  <c r="AB69" i="8"/>
  <c r="AD84" i="8" a="1"/>
  <c r="AD84" i="8"/>
  <c r="AA69" i="8" a="1"/>
  <c r="AA69" i="8"/>
  <c r="AC38" i="8" a="1"/>
  <c r="AC38" i="8"/>
  <c r="Z15" i="8" a="1"/>
  <c r="Z15" i="8"/>
  <c r="Z69" i="8" a="1"/>
  <c r="Z69" i="8"/>
  <c r="AC76" i="8" a="1"/>
  <c r="AC76" i="8"/>
  <c r="AA50" i="8" a="1"/>
  <c r="AA50" i="8"/>
  <c r="AD54" i="8" a="1"/>
  <c r="AD54" i="8"/>
  <c r="G57" i="8" a="1"/>
  <c r="G57" i="8"/>
  <c r="AD15" i="8" a="1"/>
  <c r="AD15" i="8"/>
  <c r="AC84" i="8" a="1"/>
  <c r="AC84" i="8"/>
  <c r="G84" i="8" a="1"/>
  <c r="G84" i="8"/>
  <c r="AD57" i="8" a="1"/>
  <c r="AD57" i="8"/>
  <c r="Z54" i="8" a="1"/>
  <c r="Z54" i="8"/>
  <c r="Z85" i="8" a="1"/>
  <c r="Z85" i="8"/>
  <c r="Z57" i="8" a="1"/>
  <c r="Z57" i="8"/>
  <c r="AA76" i="8" a="1"/>
  <c r="AA76" i="8"/>
  <c r="Z38" i="8" a="1"/>
  <c r="Z38" i="8"/>
  <c r="AC85" i="8" a="1"/>
  <c r="AC85" i="8"/>
  <c r="AA85" i="8" a="1"/>
  <c r="AA85" i="8"/>
  <c r="AB49" i="8" a="1"/>
  <c r="AB49" i="8"/>
  <c r="Z49" i="8" a="1"/>
  <c r="Z49" i="8"/>
  <c r="AB76" i="8" a="1"/>
  <c r="AB76" i="8"/>
  <c r="AD76" i="8" a="1"/>
  <c r="AD76" i="8"/>
  <c r="AA15" i="8" a="1"/>
  <c r="AA15" i="8"/>
  <c r="AD69" i="8" a="1"/>
  <c r="AD69" i="8"/>
  <c r="AC50" i="8" a="1"/>
  <c r="AC50" i="8"/>
  <c r="AB85" i="8" a="1"/>
  <c r="AB85" i="8"/>
  <c r="Z84" i="8" a="1"/>
  <c r="Z84" i="8"/>
  <c r="AD38" i="8" a="1"/>
  <c r="AD38" i="8"/>
  <c r="AB50" i="8" a="1"/>
  <c r="AB50" i="8"/>
  <c r="AA38" i="8" a="1"/>
  <c r="AA38" i="8"/>
  <c r="AD85" i="8" a="1"/>
  <c r="AD85" i="8"/>
  <c r="AA84" i="8" a="1"/>
  <c r="AA84" i="8"/>
  <c r="AB54" i="8" a="1"/>
  <c r="AB54" i="8"/>
  <c r="G69" i="8" a="1"/>
  <c r="G69" i="8"/>
  <c r="AC57" i="8" a="1"/>
  <c r="AC57" i="8"/>
  <c r="AD49" i="8" a="1"/>
  <c r="AD49" i="8"/>
  <c r="AC15" i="8" a="1"/>
  <c r="AC15" i="8"/>
  <c r="G50" i="8" a="1"/>
  <c r="G50" i="8"/>
  <c r="G76" i="8" a="1"/>
  <c r="G76" i="8"/>
  <c r="N143" i="3" a="1"/>
  <c r="N143" i="3"/>
  <c r="K232" i="3" a="1"/>
  <c r="K232" i="3"/>
  <c r="AD23" i="3" a="1"/>
  <c r="AD23" i="3"/>
  <c r="AF273" i="3" a="1"/>
  <c r="AF273" i="3"/>
  <c r="AJ273" i="3" a="1"/>
  <c r="AJ273" i="3"/>
  <c r="D90" i="3" a="1"/>
  <c r="D90" i="3"/>
  <c r="L69" i="3" a="1"/>
  <c r="L69" i="3"/>
  <c r="AE69" i="3" a="1"/>
  <c r="AE69" i="3"/>
  <c r="AF159" i="3" a="1"/>
  <c r="AF159" i="3"/>
  <c r="AG69" i="3" a="1"/>
  <c r="AG69" i="3"/>
  <c r="M273" i="3" a="1"/>
  <c r="M273" i="3"/>
  <c r="J176" i="3" a="1"/>
  <c r="J176" i="3"/>
  <c r="M159" i="3" a="1"/>
  <c r="M159" i="3"/>
  <c r="AG159" i="3" a="1"/>
  <c r="AG159" i="3"/>
  <c r="AB273" i="3" a="1"/>
  <c r="AB273" i="3"/>
  <c r="AD90" i="3" a="1"/>
  <c r="AD90" i="3"/>
  <c r="AJ145" i="3" a="1"/>
  <c r="AJ145" i="3"/>
  <c r="L232" i="3" a="1"/>
  <c r="L232" i="3"/>
  <c r="V69" i="3" a="1"/>
  <c r="V69" i="3"/>
  <c r="AA153" i="3" a="1"/>
  <c r="AA153" i="3"/>
  <c r="AI143" i="3" a="1"/>
  <c r="AI143" i="3"/>
  <c r="D145" i="3" a="1"/>
  <c r="D145" i="3"/>
  <c r="AB69" i="3" a="1"/>
  <c r="AB69" i="3"/>
  <c r="V90" i="3" a="1"/>
  <c r="V90" i="3"/>
  <c r="J232" i="3" a="1"/>
  <c r="J232" i="3"/>
  <c r="AG176" i="3" a="1"/>
  <c r="AG176" i="3"/>
  <c r="AH159" i="3" a="1"/>
  <c r="AH159" i="3"/>
  <c r="N23" i="3" a="1"/>
  <c r="N23" i="3"/>
  <c r="AD143" i="3" a="1"/>
  <c r="AD143" i="3"/>
  <c r="AA159" i="3" a="1"/>
  <c r="AA159" i="3"/>
  <c r="M90" i="3" a="1"/>
  <c r="M90" i="3"/>
  <c r="AG145" i="3" a="1"/>
  <c r="AG145" i="3"/>
  <c r="AH23" i="3" a="1"/>
  <c r="AH23" i="3"/>
  <c r="Z232" i="3" a="1"/>
  <c r="Z232" i="3"/>
  <c r="AK69" i="3" a="1"/>
  <c r="AK69" i="3"/>
  <c r="O69" i="3" a="1"/>
  <c r="O69" i="3"/>
  <c r="V23" i="3" a="1"/>
  <c r="V23" i="3"/>
  <c r="AK143" i="3" a="1"/>
  <c r="AK143" i="3"/>
  <c r="J143" i="3" a="1"/>
  <c r="J143" i="3"/>
  <c r="K90" i="3" a="1"/>
  <c r="K90" i="3"/>
  <c r="Z69" i="3" a="1"/>
  <c r="Z69" i="3"/>
  <c r="AI69" i="3" a="1"/>
  <c r="AI69" i="3"/>
  <c r="AA176" i="3" a="1"/>
  <c r="AA176" i="3"/>
  <c r="AG153" i="3" a="1"/>
  <c r="AG153" i="3"/>
  <c r="V232" i="3" a="1"/>
  <c r="V232" i="3"/>
  <c r="AC23" i="3" a="1"/>
  <c r="AC23" i="3"/>
  <c r="AE159" i="3" a="1"/>
  <c r="AE159" i="3"/>
  <c r="N176" i="3" a="1"/>
  <c r="N176" i="3"/>
  <c r="K176" i="3" a="1"/>
  <c r="K176" i="3"/>
  <c r="Z153" i="3" a="1"/>
  <c r="Z153" i="3"/>
  <c r="J273" i="3" a="1"/>
  <c r="J273" i="3"/>
  <c r="AK159" i="3" a="1"/>
  <c r="AK159" i="3"/>
  <c r="K273" i="3" a="1"/>
  <c r="K273" i="3"/>
  <c r="AI159" i="3" a="1"/>
  <c r="AI159" i="3"/>
  <c r="AF232" i="3" a="1"/>
  <c r="AF232" i="3"/>
  <c r="AI145" i="3" a="1"/>
  <c r="AI145" i="3"/>
  <c r="D176" i="3" a="1"/>
  <c r="D176" i="3"/>
  <c r="AE90" i="3" a="1"/>
  <c r="AE90" i="3"/>
  <c r="AF23" i="3" a="1"/>
  <c r="AF23" i="3"/>
  <c r="AC153" i="3" a="1"/>
  <c r="AC153" i="3"/>
  <c r="N159" i="3" a="1"/>
  <c r="N159" i="3"/>
  <c r="O159" i="3" a="1"/>
  <c r="O159" i="3"/>
  <c r="AA145" i="3" a="1"/>
  <c r="AA145" i="3"/>
  <c r="AB232" i="3" a="1"/>
  <c r="AB232" i="3"/>
  <c r="AG90" i="3" a="1"/>
  <c r="AG90" i="3"/>
  <c r="O273" i="3" a="1"/>
  <c r="O273" i="3"/>
  <c r="K69" i="3" a="1"/>
  <c r="K69" i="3"/>
  <c r="AE273" i="3" a="1"/>
  <c r="AE273" i="3"/>
  <c r="AC143" i="3" a="1"/>
  <c r="AC143" i="3"/>
  <c r="D232" i="3" a="1"/>
  <c r="D232" i="3"/>
  <c r="AH273" i="3" a="1"/>
  <c r="AH273" i="3"/>
  <c r="V176" i="3" a="1"/>
  <c r="V176" i="3"/>
  <c r="AJ159" i="3" a="1"/>
  <c r="AJ159" i="3"/>
  <c r="AK90" i="3" a="1"/>
  <c r="AK90" i="3"/>
  <c r="L153" i="3" a="1"/>
  <c r="L153" i="3"/>
  <c r="O153" i="3" a="1"/>
  <c r="O153" i="3"/>
  <c r="AC90" i="3" a="1"/>
  <c r="AC90" i="3"/>
  <c r="AI176" i="3" a="1"/>
  <c r="AI176" i="3"/>
  <c r="AK273" i="3" a="1"/>
  <c r="AK273" i="3"/>
  <c r="O90" i="3" a="1"/>
  <c r="O90" i="3"/>
  <c r="AK232" i="3" a="1"/>
  <c r="AK232" i="3"/>
  <c r="V153" i="3" a="1"/>
  <c r="V153" i="3"/>
  <c r="V273" i="3" a="1"/>
  <c r="V273" i="3"/>
  <c r="AD273" i="3" a="1"/>
  <c r="AD273" i="3"/>
  <c r="AD69" i="3" a="1"/>
  <c r="AD69" i="3"/>
  <c r="N232" i="3" a="1"/>
  <c r="N232" i="3"/>
  <c r="V145" i="3" a="1"/>
  <c r="V145" i="3"/>
  <c r="N90" i="3" a="1"/>
  <c r="N90" i="3"/>
  <c r="AH153" i="3" a="1"/>
  <c r="AH153" i="3"/>
  <c r="AI232" i="3" a="1"/>
  <c r="AI232" i="3"/>
  <c r="AB153" i="3" a="1"/>
  <c r="AB153" i="3"/>
  <c r="D23" i="3" a="1"/>
  <c r="D23" i="3"/>
  <c r="AE153" i="3" a="1"/>
  <c r="AE153" i="3"/>
  <c r="M145" i="3" a="1"/>
  <c r="M145" i="3"/>
  <c r="K159" i="3" a="1"/>
  <c r="K159" i="3"/>
  <c r="AA143" i="3" a="1"/>
  <c r="AA143" i="3"/>
  <c r="AE176" i="3" a="1"/>
  <c r="AE176" i="3"/>
  <c r="AE232" i="3" a="1"/>
  <c r="AE232" i="3"/>
  <c r="AJ69" i="3" a="1"/>
  <c r="AJ69" i="3"/>
  <c r="AJ23" i="3" a="1"/>
  <c r="AJ23" i="3"/>
  <c r="AH143" i="3" a="1"/>
  <c r="AH143" i="3"/>
  <c r="O143" i="3" a="1"/>
  <c r="O143" i="3"/>
  <c r="L159" i="3" a="1"/>
  <c r="L159" i="3"/>
  <c r="O176" i="3" a="1"/>
  <c r="O176" i="3"/>
  <c r="AE145" i="3" a="1"/>
  <c r="AE145" i="3"/>
  <c r="N273" i="3" a="1"/>
  <c r="N273" i="3"/>
  <c r="J145" i="3" a="1"/>
  <c r="J145" i="3"/>
  <c r="M176" i="3" a="1"/>
  <c r="M176" i="3"/>
  <c r="AD159" i="3" a="1"/>
  <c r="AD159" i="3"/>
  <c r="P69" i="3" a="1"/>
  <c r="P69" i="3"/>
  <c r="AF145" i="3" a="1"/>
  <c r="AF145" i="3"/>
  <c r="O145" i="3" a="1"/>
  <c r="O145" i="3"/>
  <c r="M23" i="3" a="1"/>
  <c r="M23" i="3"/>
  <c r="AB90" i="3" a="1"/>
  <c r="AB90" i="3"/>
  <c r="AI153" i="3" a="1"/>
  <c r="AI153" i="3"/>
  <c r="AE143" i="3" a="1"/>
  <c r="AE143" i="3"/>
  <c r="AI273" i="3" a="1"/>
  <c r="AI273" i="3"/>
  <c r="AK145" i="3" a="1"/>
  <c r="AK145" i="3"/>
  <c r="AA90" i="3" a="1"/>
  <c r="AA90" i="3"/>
  <c r="AK153" i="3" a="1"/>
  <c r="AK153" i="3"/>
  <c r="N69" i="3" a="1"/>
  <c r="N69" i="3"/>
  <c r="AD153" i="3" a="1"/>
  <c r="AD153" i="3"/>
  <c r="AC176" i="3" a="1"/>
  <c r="AC176" i="3"/>
  <c r="AB23" i="3" a="1"/>
  <c r="AB23" i="3"/>
  <c r="AH232" i="3" a="1"/>
  <c r="AH232" i="3"/>
  <c r="Z23" i="3" a="1"/>
  <c r="Z23" i="3"/>
  <c r="AJ90" i="3" a="1"/>
  <c r="AJ90" i="3"/>
  <c r="P143" i="3" a="1"/>
  <c r="P143" i="3"/>
  <c r="J159" i="3" a="1"/>
  <c r="J159" i="3"/>
  <c r="J69" i="3" a="1"/>
  <c r="J69" i="3"/>
  <c r="AC159" i="3" a="1"/>
  <c r="AC159" i="3"/>
  <c r="AC145" i="3" a="1"/>
  <c r="AC145" i="3"/>
  <c r="P159" i="3" a="1"/>
  <c r="P159" i="3"/>
  <c r="M69" i="3" a="1"/>
  <c r="M69" i="3"/>
  <c r="K153" i="3" a="1"/>
  <c r="K153" i="3"/>
  <c r="Z273" i="3" a="1"/>
  <c r="Z273" i="3"/>
  <c r="AJ143" i="3" a="1"/>
  <c r="AJ143" i="3"/>
  <c r="J23" i="3" a="1"/>
  <c r="J23" i="3"/>
  <c r="AF153" i="3" a="1"/>
  <c r="AF153" i="3"/>
  <c r="D273" i="3" a="1"/>
  <c r="D273" i="3"/>
  <c r="AK176" i="3" a="1"/>
  <c r="AK176" i="3"/>
  <c r="D153" i="3" a="1"/>
  <c r="D153" i="3"/>
  <c r="AF90" i="3" a="1"/>
  <c r="AF90" i="3"/>
  <c r="P90" i="3" a="1"/>
  <c r="P90" i="3"/>
  <c r="AC273" i="3" a="1"/>
  <c r="AC273" i="3"/>
  <c r="AA69" i="3" a="1"/>
  <c r="AA69" i="3"/>
  <c r="P145" i="3" a="1"/>
  <c r="P145" i="3"/>
  <c r="AE23" i="3" a="1"/>
  <c r="AE23" i="3"/>
  <c r="AG232" i="3" a="1"/>
  <c r="AG232" i="3"/>
  <c r="AJ232" i="3" a="1"/>
  <c r="AJ232" i="3"/>
  <c r="P176" i="3" a="1"/>
  <c r="P176" i="3"/>
  <c r="L176" i="3" a="1"/>
  <c r="L176" i="3"/>
  <c r="L273" i="3" a="1"/>
  <c r="L273" i="3"/>
  <c r="AJ176" i="3" a="1"/>
  <c r="AJ176" i="3"/>
  <c r="L23" i="3" a="1"/>
  <c r="L23" i="3"/>
  <c r="V159" i="3" a="1"/>
  <c r="V159" i="3"/>
  <c r="P273" i="3" a="1"/>
  <c r="P273" i="3"/>
  <c r="AF143" i="3" a="1"/>
  <c r="AF143" i="3"/>
  <c r="Z90" i="3" a="1"/>
  <c r="Z90" i="3"/>
  <c r="N153" i="3" a="1"/>
  <c r="N153" i="3"/>
  <c r="Z159" i="3" a="1"/>
  <c r="Z159" i="3"/>
  <c r="AB176" i="3" a="1"/>
  <c r="AB176" i="3"/>
  <c r="AG23" i="3" a="1"/>
  <c r="AG23" i="3"/>
  <c r="AK23" i="3" a="1"/>
  <c r="AK23" i="3"/>
  <c r="AJ153" i="3" a="1"/>
  <c r="AJ153" i="3"/>
  <c r="AD145" i="3" a="1"/>
  <c r="AD145" i="3"/>
  <c r="Z145" i="3" a="1"/>
  <c r="Z145" i="3"/>
  <c r="L145" i="3" a="1"/>
  <c r="L145" i="3"/>
  <c r="D69" i="3" a="1"/>
  <c r="D69" i="3"/>
  <c r="M143" i="3" a="1"/>
  <c r="M143" i="3"/>
  <c r="K143" i="3" a="1"/>
  <c r="K143" i="3"/>
  <c r="AF69" i="3" a="1"/>
  <c r="AF69" i="3"/>
  <c r="M232" i="3" a="1"/>
  <c r="M232" i="3"/>
  <c r="D143" i="3" a="1"/>
  <c r="D143" i="3"/>
  <c r="K23" i="3" a="1"/>
  <c r="K23" i="3"/>
  <c r="M153" i="3" a="1"/>
  <c r="M153" i="3"/>
  <c r="P232" i="3" a="1"/>
  <c r="P232" i="3"/>
  <c r="AH69" i="3" a="1"/>
  <c r="AH69" i="3"/>
  <c r="AH145" i="3" a="1"/>
  <c r="AH145" i="3"/>
  <c r="AA23" i="3" a="1"/>
  <c r="AA23" i="3"/>
  <c r="AI23" i="3" a="1"/>
  <c r="AI23" i="3"/>
  <c r="AG273" i="3" a="1"/>
  <c r="AG273" i="3"/>
  <c r="AI90" i="3" a="1"/>
  <c r="AI90" i="3"/>
  <c r="V143" i="3" a="1"/>
  <c r="V143" i="3"/>
  <c r="J90" i="3" a="1"/>
  <c r="J90" i="3"/>
  <c r="N145" i="3" a="1"/>
  <c r="N145" i="3"/>
  <c r="AB145" i="3" a="1"/>
  <c r="AB145" i="3"/>
  <c r="Z143" i="3" a="1"/>
  <c r="Z143" i="3"/>
  <c r="L143" i="3" a="1"/>
  <c r="L143" i="3"/>
  <c r="AH90" i="3" a="1"/>
  <c r="AH90" i="3"/>
  <c r="AF176" i="3" a="1"/>
  <c r="AF176" i="3"/>
  <c r="O232" i="3" a="1"/>
  <c r="O232" i="3"/>
  <c r="AH176" i="3" a="1"/>
  <c r="AH176" i="3"/>
  <c r="AC232" i="3" a="1"/>
  <c r="AC232" i="3"/>
  <c r="AA232" i="3" a="1"/>
  <c r="AA232" i="3"/>
  <c r="P153" i="3" a="1"/>
  <c r="P153" i="3"/>
  <c r="D159" i="3" a="1"/>
  <c r="D159" i="3"/>
  <c r="P23" i="3" a="1"/>
  <c r="P23" i="3"/>
  <c r="AD176" i="3" a="1"/>
  <c r="AD176" i="3"/>
  <c r="AB143" i="3" a="1"/>
  <c r="AB143" i="3"/>
  <c r="O23" i="3" a="1"/>
  <c r="O23" i="3"/>
  <c r="AA273" i="3" a="1"/>
  <c r="AA273" i="3"/>
  <c r="AD232" i="3" a="1"/>
  <c r="AD232" i="3"/>
  <c r="J153" i="3" a="1"/>
  <c r="J153" i="3"/>
  <c r="AC69" i="3" a="1"/>
  <c r="AC69" i="3"/>
  <c r="K145" i="3" a="1"/>
  <c r="K145" i="3"/>
  <c r="AB159" i="3" a="1"/>
  <c r="AB159" i="3"/>
  <c r="Z176" i="3" a="1"/>
  <c r="Z176" i="3"/>
  <c r="AG143" i="3" a="1"/>
  <c r="AG143" i="3"/>
  <c r="L90" i="3" a="1"/>
  <c r="L90" i="3"/>
  <c r="K131" i="4" a="1"/>
  <c r="K131" i="4"/>
  <c r="Q225" i="4" a="1"/>
  <c r="Q225" i="4"/>
  <c r="L125" i="4" a="1"/>
  <c r="L125" i="4"/>
  <c r="V125" i="4" s="1"/>
  <c r="X125" i="4" s="1"/>
  <c r="I125" i="4" a="1"/>
  <c r="I125" i="4"/>
  <c r="I197" i="4" a="1"/>
  <c r="I197" i="4"/>
  <c r="I196" i="4" a="1"/>
  <c r="I196" i="4"/>
  <c r="I225" i="4" a="1"/>
  <c r="I225" i="4"/>
  <c r="S70" i="4" a="1"/>
  <c r="S70" i="4"/>
  <c r="Q70" i="4" a="1"/>
  <c r="Q70" i="4"/>
  <c r="S197" i="4" a="1"/>
  <c r="S197" i="4"/>
  <c r="S196" i="4" a="1"/>
  <c r="S196" i="4"/>
  <c r="R150" i="4" a="1"/>
  <c r="R150" i="4"/>
  <c r="L225" i="4" a="1"/>
  <c r="L225" i="4"/>
  <c r="V225" i="4" s="1"/>
  <c r="X225" i="4" s="1"/>
  <c r="L31" i="4" a="1"/>
  <c r="L31" i="4"/>
  <c r="V31" i="4" s="1"/>
  <c r="X31" i="4" s="1"/>
  <c r="Q131" i="4" a="1"/>
  <c r="Q131" i="4"/>
  <c r="T125" i="4" a="1"/>
  <c r="T125" i="4"/>
  <c r="R14" i="4" a="1"/>
  <c r="R14" i="4"/>
  <c r="R70" i="4" a="1"/>
  <c r="R70" i="4"/>
  <c r="L150" i="4" a="1"/>
  <c r="L150" i="4"/>
  <c r="V150" i="4" s="1"/>
  <c r="X150" i="4" s="1"/>
  <c r="K162" i="4" a="1"/>
  <c r="K162" i="4"/>
  <c r="I128" i="4" a="1"/>
  <c r="I128" i="4"/>
  <c r="Q14" i="4" a="1"/>
  <c r="Q14" i="4"/>
  <c r="I131" i="4" a="1"/>
  <c r="I131" i="4"/>
  <c r="I31" i="4" a="1"/>
  <c r="I31" i="4"/>
  <c r="T150" i="4" a="1"/>
  <c r="T150" i="4"/>
  <c r="K70" i="4" a="1"/>
  <c r="K70" i="4"/>
  <c r="I150" i="4" a="1"/>
  <c r="I150" i="4"/>
  <c r="I70" i="4" a="1"/>
  <c r="I70" i="4"/>
  <c r="L162" i="4" a="1"/>
  <c r="L162" i="4"/>
  <c r="V162" i="4" s="1"/>
  <c r="X162" i="4" s="1"/>
  <c r="AD34" i="4" s="1"/>
  <c r="S14" i="4" a="1"/>
  <c r="S14" i="4"/>
  <c r="T128" i="4" a="1"/>
  <c r="T128" i="4"/>
  <c r="K31" i="4" a="1"/>
  <c r="K31" i="4"/>
  <c r="R131" i="4" a="1"/>
  <c r="R131" i="4"/>
  <c r="L197" i="4" a="1"/>
  <c r="L197" i="4"/>
  <c r="V197" i="4" s="1"/>
  <c r="X197" i="4" s="1"/>
  <c r="L196" i="4" a="1"/>
  <c r="L196" i="4"/>
  <c r="V196" i="4" s="1"/>
  <c r="X196" i="4" s="1"/>
  <c r="Q128" i="4" a="1"/>
  <c r="Q128" i="4"/>
  <c r="R162" i="4" a="1"/>
  <c r="R162" i="4"/>
  <c r="S225" i="4" a="1"/>
  <c r="S225" i="4"/>
  <c r="Q150" i="4" a="1"/>
  <c r="Q150" i="4"/>
  <c r="T14" i="4" a="1"/>
  <c r="T14" i="4"/>
  <c r="S131" i="4" a="1"/>
  <c r="S131" i="4"/>
  <c r="Q162" i="4" a="1"/>
  <c r="Q162" i="4"/>
  <c r="K128" i="4" a="1"/>
  <c r="K128" i="4"/>
  <c r="Q31" i="4" a="1"/>
  <c r="Q31" i="4"/>
  <c r="Q125" i="4" a="1"/>
  <c r="Q125" i="4"/>
  <c r="S128" i="4" a="1"/>
  <c r="S128" i="4"/>
  <c r="T31" i="4" a="1"/>
  <c r="T31" i="4"/>
  <c r="K150" i="4" a="1"/>
  <c r="K150" i="4"/>
  <c r="R197" i="4" a="1"/>
  <c r="R197" i="4"/>
  <c r="R196" i="4" a="1"/>
  <c r="R196" i="4"/>
  <c r="K125" i="4" a="1"/>
  <c r="K125" i="4"/>
  <c r="K14" i="4" a="1"/>
  <c r="K14" i="4"/>
  <c r="K197" i="4" a="1"/>
  <c r="K197" i="4"/>
  <c r="K196" i="4" a="1"/>
  <c r="K196" i="4"/>
  <c r="L14" i="4" a="1"/>
  <c r="L14" i="4"/>
  <c r="V14" i="4" s="1"/>
  <c r="X14" i="4" s="1"/>
  <c r="S150" i="4" a="1"/>
  <c r="S150" i="4" l="1"/>
  <c r="I162" i="4" a="1"/>
  <c r="I162" i="4"/>
  <c r="I14" i="4" a="1"/>
  <c r="I14" i="4"/>
  <c r="L128" i="4" a="1"/>
  <c r="L128" i="4"/>
  <c r="V128" i="4" s="1"/>
  <c r="X128" i="4" s="1"/>
  <c r="T70" i="4" a="1"/>
  <c r="T70" i="4"/>
  <c r="R225" i="4" a="1"/>
  <c r="R225" i="4"/>
  <c r="R125" i="4" a="1"/>
  <c r="R125" i="4"/>
  <c r="Q197" i="4" a="1"/>
  <c r="Q197" i="4"/>
  <c r="Q196" i="4" a="1"/>
  <c r="Q196" i="4"/>
  <c r="S31" i="4" a="1"/>
  <c r="S31" i="4"/>
  <c r="T162" i="4" a="1"/>
  <c r="T162" i="4"/>
  <c r="T225" i="4" a="1"/>
  <c r="T225" i="4"/>
  <c r="L70" i="4" a="1"/>
  <c r="L70" i="4"/>
  <c r="V70" i="4" s="1"/>
  <c r="X70" i="4" s="1"/>
  <c r="T197" i="4" a="1"/>
  <c r="T197" i="4" l="1"/>
  <c r="T196" i="4" a="1"/>
  <c r="T196" i="4"/>
  <c r="T131" i="4" a="1"/>
  <c r="T131" i="4"/>
  <c r="R128" i="4" a="1"/>
  <c r="R128" i="4"/>
  <c r="K225" i="4" a="1"/>
  <c r="K225" i="4"/>
  <c r="S125" i="4" a="1"/>
  <c r="S125" i="4"/>
  <c r="R31" i="4" a="1"/>
  <c r="R31" i="4"/>
  <c r="L131" i="4" a="1"/>
  <c r="L131" i="4"/>
  <c r="V131" i="4" s="1"/>
  <c r="X131" i="4" s="1"/>
  <c r="S162" i="4" a="1"/>
  <c r="S162" i="4"/>
  <c r="AB51" i="8" a="1"/>
  <c r="AB51" i="8"/>
  <c r="Z51" i="8" a="1"/>
  <c r="Z51" i="8"/>
  <c r="G24" i="8" a="1"/>
  <c r="G24" i="8"/>
  <c r="AC51" i="8" a="1"/>
  <c r="AC51" i="8"/>
  <c r="G51" i="8" a="1"/>
  <c r="G51" i="8"/>
  <c r="AD24" i="8" a="1"/>
  <c r="AD24" i="8"/>
  <c r="AD51" i="8" a="1"/>
  <c r="AD51" i="8"/>
  <c r="AA24" i="8" a="1"/>
  <c r="AA24" i="8"/>
  <c r="AB24" i="8" a="1"/>
  <c r="AB24" i="8"/>
  <c r="AA51" i="8" a="1"/>
  <c r="AA51" i="8"/>
  <c r="AC24" i="8" a="1"/>
  <c r="AC24" i="8"/>
  <c r="Z24" i="8" a="1"/>
  <c r="Z24" i="8"/>
  <c r="S227" i="4" a="1"/>
  <c r="S227" i="4"/>
  <c r="K193" i="4" a="1"/>
  <c r="K193" i="4"/>
  <c r="L198" i="4" a="1"/>
  <c r="L198" i="4"/>
  <c r="V198" i="4" s="1"/>
  <c r="X198" i="4" s="1"/>
  <c r="I219" i="4" a="1"/>
  <c r="I219" i="4"/>
  <c r="K205" i="4" a="1"/>
  <c r="K205" i="4"/>
  <c r="I69" i="4" a="1"/>
  <c r="I69" i="4"/>
  <c r="S175" i="4" a="1"/>
  <c r="S175" i="4"/>
  <c r="Q230" i="4" a="1"/>
  <c r="Q230" i="4"/>
  <c r="K230" i="4" a="1"/>
  <c r="K230" i="4"/>
  <c r="R205" i="4" a="1"/>
  <c r="R205" i="4"/>
  <c r="T198" i="4" a="1"/>
  <c r="T198" i="4"/>
  <c r="T175" i="4" a="1"/>
  <c r="T175" i="4"/>
  <c r="S230" i="4" a="1"/>
  <c r="S230" i="4"/>
  <c r="T23" i="4" a="1"/>
  <c r="T23" i="4"/>
  <c r="K219" i="4" a="1"/>
  <c r="K219" i="4"/>
  <c r="Q11" i="4" a="1"/>
  <c r="Q11" i="4"/>
  <c r="I193" i="4" a="1"/>
  <c r="I193" i="4"/>
  <c r="K198" i="4" a="1"/>
  <c r="K198" i="4"/>
  <c r="K227" i="4" a="1"/>
  <c r="K227" i="4"/>
  <c r="I227" i="4" a="1"/>
  <c r="I227" i="4"/>
  <c r="K11" i="4" a="1"/>
  <c r="K11" i="4"/>
  <c r="Q198" i="4" a="1"/>
  <c r="Q198" i="4"/>
  <c r="K69" i="4" a="1"/>
  <c r="K69" i="4"/>
  <c r="R175" i="4" a="1"/>
  <c r="R175" i="4"/>
  <c r="K175" i="4" a="1"/>
  <c r="K175" i="4"/>
  <c r="T193" i="4" a="1"/>
  <c r="T193" i="4"/>
  <c r="Q219" i="4" a="1"/>
  <c r="Q219" i="4"/>
  <c r="I230" i="4" a="1"/>
  <c r="I230" i="4"/>
  <c r="R227" i="4" a="1"/>
  <c r="R227" i="4"/>
  <c r="I23" i="4" a="1"/>
  <c r="I23" i="4"/>
  <c r="L175" i="4" a="1"/>
  <c r="L175" i="4"/>
  <c r="V175" i="4" s="1"/>
  <c r="X175" i="4" s="1"/>
  <c r="T230" i="4" a="1"/>
  <c r="T230" i="4"/>
  <c r="S11" i="4" a="1"/>
  <c r="S11" i="4"/>
  <c r="L11" i="4" a="1"/>
  <c r="L11" i="4"/>
  <c r="V11" i="4" s="1"/>
  <c r="X11" i="4" s="1"/>
  <c r="R69" i="4" a="1"/>
  <c r="R69" i="4" l="1"/>
  <c r="L205" i="4" a="1"/>
  <c r="L205" i="4"/>
  <c r="V205" i="4" s="1"/>
  <c r="X205" i="4" s="1"/>
  <c r="S219" i="4" a="1"/>
  <c r="S219" i="4"/>
  <c r="R230" i="4" a="1"/>
  <c r="R230" i="4"/>
  <c r="L193" i="4" a="1"/>
  <c r="L193" i="4"/>
  <c r="V193" i="4" s="1"/>
  <c r="X193" i="4" s="1"/>
  <c r="AD29" i="4" s="1"/>
  <c r="L219" i="4" a="1"/>
  <c r="L219" i="4"/>
  <c r="V219" i="4" s="1"/>
  <c r="X219" i="4" s="1"/>
  <c r="I198" i="4" a="1"/>
  <c r="I198" i="4"/>
  <c r="L69" i="4" a="1"/>
  <c r="L69" i="4"/>
  <c r="V69" i="4" s="1"/>
  <c r="X69" i="4" s="1"/>
  <c r="Q227" i="4" a="1"/>
  <c r="Q227" i="4"/>
  <c r="L230" i="4" a="1"/>
  <c r="L230" i="4"/>
  <c r="V230" i="4" s="1"/>
  <c r="X230" i="4" s="1"/>
  <c r="Q175" i="4" a="1"/>
  <c r="Q175" i="4"/>
  <c r="I205" i="4" a="1"/>
  <c r="I205" i="4"/>
  <c r="S205" i="4" a="1"/>
  <c r="S205" i="4"/>
  <c r="S23" i="4" a="1"/>
  <c r="S23" i="4"/>
  <c r="S198" i="4" a="1"/>
  <c r="S198" i="4"/>
  <c r="L227" i="4" a="1"/>
  <c r="L227" i="4"/>
  <c r="V227" i="4" s="1"/>
  <c r="X227" i="4" s="1"/>
  <c r="R23" i="4" a="1"/>
  <c r="R23" i="4"/>
  <c r="T11" i="4" a="1"/>
  <c r="T11" i="4"/>
  <c r="Q69" i="4" a="1"/>
  <c r="Q69" i="4"/>
  <c r="Q23" i="4" a="1"/>
  <c r="Q23" i="4"/>
  <c r="S193" i="4" a="1"/>
  <c r="S193" i="4"/>
  <c r="T219" i="4" a="1"/>
  <c r="T219" i="4"/>
  <c r="K23" i="4" a="1"/>
  <c r="K23" i="4"/>
  <c r="R193" i="4" a="1"/>
  <c r="R193" i="4"/>
  <c r="I175" i="4" a="1"/>
  <c r="I175" i="4"/>
  <c r="I11" i="4" a="1"/>
  <c r="I11" i="4"/>
  <c r="Q205" i="4" a="1"/>
  <c r="Q205" i="4"/>
  <c r="R219" i="4" a="1"/>
  <c r="R219" i="4"/>
  <c r="T227" i="4" a="1"/>
  <c r="T227" i="4"/>
  <c r="Q193" i="4" a="1"/>
  <c r="Q193" i="4"/>
  <c r="S69" i="4" a="1"/>
  <c r="S69" i="4"/>
  <c r="R11" i="4" a="1"/>
  <c r="R11" i="4"/>
  <c r="T69" i="4" a="1"/>
  <c r="T69" i="4"/>
  <c r="R198" i="4" a="1"/>
  <c r="R198" i="4"/>
  <c r="T205" i="4" a="1"/>
  <c r="T205" i="4"/>
  <c r="L23" i="4" a="1"/>
  <c r="L23" i="4"/>
  <c r="V23" i="4" s="1"/>
  <c r="X23" i="4" s="1"/>
  <c r="K211" i="4" a="1"/>
  <c r="K211" i="4" l="1"/>
  <c r="L165" i="4" a="1"/>
  <c r="L165" i="4"/>
  <c r="V165" i="4" s="1"/>
  <c r="X165" i="4" s="1"/>
  <c r="K250" i="4" a="1"/>
  <c r="K250" i="4"/>
  <c r="S250" i="4" a="1"/>
  <c r="S250" i="4"/>
  <c r="Q211" i="4" a="1"/>
  <c r="Q211" i="4"/>
  <c r="S129" i="4" a="1"/>
  <c r="S129" i="4"/>
  <c r="T250" i="4" a="1"/>
  <c r="T250" i="4"/>
  <c r="I129" i="4" a="1"/>
  <c r="I129" i="4"/>
  <c r="S243" i="4" a="1"/>
  <c r="S243" i="4"/>
  <c r="K223" i="4" a="1"/>
  <c r="K223" i="4"/>
  <c r="R165" i="4" a="1"/>
  <c r="R165" i="4"/>
  <c r="L129" i="4" a="1"/>
  <c r="L129" i="4"/>
  <c r="V129" i="4" s="1"/>
  <c r="X129" i="4" s="1"/>
  <c r="T223" i="4" a="1"/>
  <c r="T223" i="4"/>
  <c r="T247" i="4" a="1"/>
  <c r="T247" i="4"/>
  <c r="T243" i="4" a="1"/>
  <c r="T243" i="4"/>
  <c r="K118" i="4" a="1"/>
  <c r="K118" i="4"/>
  <c r="Q243" i="4" a="1"/>
  <c r="Q243" i="4"/>
  <c r="I165" i="4" a="1"/>
  <c r="I165" i="4"/>
  <c r="S211" i="4" a="1"/>
  <c r="S211" i="4"/>
  <c r="T211" i="4" a="1"/>
  <c r="T211" i="4"/>
  <c r="Q118" i="4" a="1"/>
  <c r="Q118" i="4"/>
  <c r="T118" i="4" a="1"/>
  <c r="T118" i="4"/>
  <c r="Q247" i="4" a="1"/>
  <c r="Q247" i="4"/>
  <c r="S118" i="4" a="1"/>
  <c r="S118" i="4"/>
  <c r="Q165" i="4" a="1"/>
  <c r="Q165" i="4"/>
  <c r="S247" i="4" a="1"/>
  <c r="S247" i="4"/>
  <c r="T129" i="4" a="1"/>
  <c r="T129" i="4"/>
  <c r="I211" i="4" a="1"/>
  <c r="I211" i="4"/>
  <c r="S165" i="4" a="1"/>
  <c r="S165" i="4"/>
  <c r="L223" i="4" a="1"/>
  <c r="L223" i="4"/>
  <c r="V223" i="4" s="1"/>
  <c r="X223" i="4" s="1"/>
  <c r="K129" i="4" a="1"/>
  <c r="K129" i="4"/>
  <c r="R118" i="4" a="1"/>
  <c r="R118" i="4"/>
  <c r="L211" i="4" a="1"/>
  <c r="L211" i="4"/>
  <c r="V211" i="4" s="1"/>
  <c r="X211" i="4" s="1"/>
  <c r="T165" i="4" a="1"/>
  <c r="T165" i="4"/>
  <c r="I118" i="4" a="1"/>
  <c r="I118" i="4"/>
  <c r="I223" i="4" a="1"/>
  <c r="I223" i="4"/>
  <c r="R243" i="4" a="1"/>
  <c r="R243" i="4"/>
  <c r="R129" i="4" a="1"/>
  <c r="R129" i="4"/>
  <c r="R211" i="4" a="1"/>
  <c r="R211" i="4"/>
  <c r="R250" i="4" a="1"/>
  <c r="R250" i="4"/>
  <c r="L118" i="4" a="1"/>
  <c r="L118" i="4"/>
  <c r="V118" i="4" s="1"/>
  <c r="X118" i="4" s="1"/>
  <c r="R223" i="4" a="1"/>
  <c r="R223" i="4"/>
  <c r="K243" i="4" a="1"/>
  <c r="K243" i="4"/>
  <c r="Q129" i="4" a="1"/>
  <c r="Q129" i="4"/>
  <c r="Q250" i="4" a="1"/>
  <c r="Q250" i="4"/>
  <c r="L250" i="4" a="1"/>
  <c r="L250" i="4"/>
  <c r="V250" i="4" s="1"/>
  <c r="X250" i="4" s="1"/>
  <c r="L243" i="4" a="1"/>
  <c r="L243" i="4"/>
  <c r="V243" i="4" s="1"/>
  <c r="X243" i="4" s="1"/>
  <c r="I243" i="4" a="1"/>
  <c r="I243" i="4"/>
  <c r="S223" i="4" a="1"/>
  <c r="S223" i="4"/>
  <c r="K165" i="4" a="1"/>
  <c r="K165" i="4"/>
  <c r="Q223" i="4" a="1"/>
  <c r="Q223" i="4"/>
  <c r="K247" i="4" a="1"/>
  <c r="K247" i="4"/>
  <c r="L247" i="4" a="1"/>
  <c r="L247" i="4"/>
  <c r="V247" i="4" s="1"/>
  <c r="X247" i="4" s="1"/>
  <c r="I250" i="4" a="1"/>
  <c r="I250" i="4"/>
  <c r="I247" i="4" a="1"/>
  <c r="I247" i="4"/>
  <c r="R247" i="4" a="1"/>
  <c r="R247" i="4"/>
  <c r="I130" i="4" a="1"/>
  <c r="I130" i="4"/>
  <c r="R53" i="4" a="1"/>
  <c r="R53" i="4"/>
  <c r="Q218" i="4" a="1"/>
  <c r="Q218" i="4"/>
  <c r="S218" i="4" a="1"/>
  <c r="S218" i="4"/>
  <c r="Q160" i="4" a="1"/>
  <c r="Q160" i="4"/>
  <c r="T160" i="4" a="1"/>
  <c r="T160" i="4"/>
  <c r="Q103" i="4" a="1"/>
  <c r="Q103" i="4"/>
  <c r="I74" i="4" a="1"/>
  <c r="I74" i="4"/>
  <c r="L103" i="4" a="1"/>
  <c r="L103" i="4"/>
  <c r="V103" i="4" s="1"/>
  <c r="X103" i="4" s="1"/>
  <c r="R218" i="4" a="1"/>
  <c r="R218" i="4"/>
  <c r="I218" i="4" a="1"/>
  <c r="I218" i="4"/>
  <c r="K130" i="4" a="1"/>
  <c r="K130" i="4"/>
  <c r="I94" i="4" a="1"/>
  <c r="I94" i="4"/>
  <c r="I160" i="4" a="1"/>
  <c r="I160" i="4"/>
  <c r="R252" i="4" a="1"/>
  <c r="R252" i="4"/>
  <c r="T130" i="4" a="1"/>
  <c r="T130" i="4"/>
  <c r="K252" i="4" a="1"/>
  <c r="K252" i="4"/>
  <c r="K160" i="4" a="1"/>
  <c r="K160" i="4"/>
  <c r="Q74" i="4" a="1"/>
  <c r="Q74" i="4"/>
  <c r="T218" i="4" a="1"/>
  <c r="T218" i="4"/>
  <c r="I37" i="4" a="1"/>
  <c r="I37" i="4"/>
  <c r="S103" i="4" a="1"/>
  <c r="S103" i="4"/>
  <c r="L252" i="4" a="1"/>
  <c r="L252" i="4"/>
  <c r="V252" i="4" s="1"/>
  <c r="X252" i="4" s="1"/>
  <c r="K74" i="4" a="1"/>
  <c r="K74" i="4"/>
  <c r="L74" i="4" a="1"/>
  <c r="L74" i="4"/>
  <c r="V74" i="4" s="1"/>
  <c r="X74" i="4" s="1"/>
  <c r="L94" i="4" a="1"/>
  <c r="L94" i="4" l="1"/>
  <c r="V94" i="4" s="1"/>
  <c r="X94" i="4" s="1"/>
  <c r="I53" i="4" a="1"/>
  <c r="I53" i="4"/>
  <c r="S42" i="4" a="1"/>
  <c r="S42" i="4"/>
  <c r="R160" i="4" a="1"/>
  <c r="R160" i="4"/>
  <c r="R130" i="4" a="1"/>
  <c r="R130" i="4"/>
  <c r="Q53" i="4" a="1"/>
  <c r="Q53" i="4"/>
  <c r="R74" i="4" a="1"/>
  <c r="R74" i="4"/>
  <c r="S94" i="4" a="1"/>
  <c r="S94" i="4"/>
  <c r="T103" i="4" a="1"/>
  <c r="T103" i="4"/>
  <c r="S160" i="4" a="1"/>
  <c r="S160" i="4"/>
  <c r="K42" i="4" a="1"/>
  <c r="K42" i="4"/>
  <c r="R42" i="4" a="1"/>
  <c r="R42" i="4"/>
  <c r="S74" i="4" a="1"/>
  <c r="S74" i="4"/>
  <c r="R94" i="4" a="1"/>
  <c r="R94" i="4"/>
  <c r="I252" i="4" a="1"/>
  <c r="I252" i="4"/>
  <c r="K94" i="4" a="1"/>
  <c r="K94" i="4"/>
  <c r="Q252" i="4" a="1"/>
  <c r="Q252" i="4"/>
  <c r="Q37" i="4" a="1"/>
  <c r="Q37" i="4"/>
  <c r="R37" i="4" a="1"/>
  <c r="R37" i="4"/>
  <c r="T42" i="4" a="1"/>
  <c r="T42" i="4"/>
  <c r="L37" i="4" a="1"/>
  <c r="L37" i="4"/>
  <c r="V37" i="4" s="1"/>
  <c r="X37" i="4" s="1"/>
  <c r="Q94" i="4" a="1"/>
  <c r="Q94" i="4"/>
  <c r="L53" i="4" a="1"/>
  <c r="L53" i="4"/>
  <c r="V53" i="4" s="1"/>
  <c r="X53" i="4" s="1"/>
  <c r="T94" i="4" a="1"/>
  <c r="T94" i="4"/>
  <c r="Q42" i="4" a="1"/>
  <c r="Q42" i="4"/>
  <c r="I42" i="4" a="1"/>
  <c r="I42" i="4"/>
  <c r="K53" i="4" a="1"/>
  <c r="K53" i="4"/>
  <c r="I103" i="4" a="1"/>
  <c r="I103" i="4"/>
  <c r="S53" i="4" a="1"/>
  <c r="S53" i="4"/>
  <c r="T37" i="4" a="1"/>
  <c r="T37" i="4"/>
  <c r="R103" i="4" a="1"/>
  <c r="R103" i="4"/>
  <c r="T252" i="4" a="1"/>
  <c r="T252" i="4"/>
  <c r="Q130" i="4" a="1"/>
  <c r="Q130" i="4"/>
  <c r="S37" i="4" a="1"/>
  <c r="S37" i="4"/>
  <c r="K218" i="4" a="1"/>
  <c r="K218" i="4"/>
  <c r="S252" i="4" a="1"/>
  <c r="S252" i="4"/>
  <c r="S130" i="4" a="1"/>
  <c r="S130" i="4"/>
  <c r="T74" i="4" a="1"/>
  <c r="T74" i="4"/>
  <c r="L130" i="4" a="1"/>
  <c r="L130" i="4"/>
  <c r="V130" i="4" s="1"/>
  <c r="X130" i="4" s="1"/>
  <c r="K37" i="4" a="1"/>
  <c r="K37" i="4"/>
  <c r="K103" i="4" a="1"/>
  <c r="K103" i="4"/>
  <c r="T53" i="4" a="1"/>
  <c r="T53" i="4"/>
  <c r="L160" i="4" a="1"/>
  <c r="L160" i="4"/>
  <c r="V160" i="4" s="1"/>
  <c r="X160" i="4" s="1"/>
  <c r="L218" i="4" a="1"/>
  <c r="L218" i="4"/>
  <c r="V218" i="4" s="1"/>
  <c r="X218" i="4" s="1"/>
  <c r="L42" i="4" a="1"/>
  <c r="L42" i="4"/>
  <c r="V42" i="4" s="1"/>
  <c r="X42" i="4" s="1"/>
  <c r="T259" i="4" a="1"/>
  <c r="T259" i="4"/>
  <c r="L144" i="4" a="1"/>
  <c r="L144" i="4"/>
  <c r="V144" i="4" s="1"/>
  <c r="X144" i="4" s="1"/>
  <c r="R62" i="4" a="1"/>
  <c r="R62" i="4"/>
  <c r="Q254" i="4" a="1"/>
  <c r="Q254" i="4"/>
  <c r="R221" i="4" a="1"/>
  <c r="R221" i="4"/>
  <c r="T144" i="4" a="1"/>
  <c r="T144" i="4"/>
  <c r="T62" i="4" a="1"/>
  <c r="T62" i="4"/>
  <c r="Q122" i="4" a="1"/>
  <c r="Q122" i="4"/>
  <c r="Q112" i="4" a="1"/>
  <c r="Q112" i="4"/>
  <c r="I254" i="4" a="1"/>
  <c r="I254" i="4"/>
  <c r="R264" i="4" a="1"/>
  <c r="R264" i="4"/>
  <c r="K254" i="4" a="1"/>
  <c r="K254" i="4"/>
  <c r="Q44" i="4" a="1"/>
  <c r="Q44" i="4"/>
  <c r="L259" i="4" a="1"/>
  <c r="L259" i="4"/>
  <c r="V259" i="4" s="1"/>
  <c r="X259" i="4" s="1"/>
  <c r="R122" i="4" a="1"/>
  <c r="R122" i="4"/>
  <c r="S254" i="4" a="1"/>
  <c r="S254" i="4"/>
  <c r="T56" i="4" a="1"/>
  <c r="T56" i="4"/>
  <c r="Q56" i="4" a="1"/>
  <c r="Q56" i="4"/>
  <c r="I259" i="4" a="1"/>
  <c r="I259" i="4"/>
  <c r="S264" i="4" a="1"/>
  <c r="S264" i="4"/>
  <c r="S122" i="4" a="1"/>
  <c r="S122" i="4"/>
  <c r="I62" i="4" a="1"/>
  <c r="I62" i="4"/>
  <c r="L264" i="4" a="1"/>
  <c r="L264" i="4"/>
  <c r="V264" i="4" s="1"/>
  <c r="X264" i="4" s="1"/>
  <c r="I221" i="4" a="1"/>
  <c r="I221" i="4"/>
  <c r="L254" i="4" a="1"/>
  <c r="L254" i="4"/>
  <c r="V254" i="4" s="1"/>
  <c r="X254" i="4" s="1"/>
  <c r="I112" i="4" a="1"/>
  <c r="I112" i="4"/>
  <c r="S56" i="4" a="1"/>
  <c r="S56" i="4"/>
  <c r="I44" i="4" a="1"/>
  <c r="I44" i="4"/>
  <c r="K112" i="4" a="1"/>
  <c r="K112" i="4"/>
  <c r="L44" i="4" a="1"/>
  <c r="L44" i="4"/>
  <c r="V44" i="4" s="1"/>
  <c r="X44" i="4" s="1"/>
  <c r="I122" i="4" a="1"/>
  <c r="I122" i="4"/>
  <c r="Q62" i="4" a="1"/>
  <c r="Q62" i="4"/>
  <c r="K221" i="4" a="1"/>
  <c r="K221" i="4"/>
  <c r="R112" i="4" a="1"/>
  <c r="R112" i="4"/>
  <c r="S259" i="4" a="1"/>
  <c r="S259" i="4"/>
  <c r="K122" i="4" a="1"/>
  <c r="K122" i="4"/>
  <c r="K144" i="4" a="1"/>
  <c r="K144" i="4"/>
  <c r="T254" i="4" a="1"/>
  <c r="T254" i="4"/>
  <c r="L62" i="4" a="1"/>
  <c r="L62" i="4"/>
  <c r="V62" i="4" s="1"/>
  <c r="X62" i="4" s="1"/>
  <c r="L56" i="4" a="1"/>
  <c r="L56" i="4"/>
  <c r="V56" i="4" s="1"/>
  <c r="X56" i="4" s="1"/>
  <c r="T264" i="4" a="1"/>
  <c r="T264" i="4"/>
  <c r="T112" i="4" a="1"/>
  <c r="T112" i="4"/>
  <c r="K44" i="4" a="1"/>
  <c r="K44" i="4"/>
  <c r="T221" i="4" a="1"/>
  <c r="T221" i="4"/>
  <c r="T122" i="4" a="1"/>
  <c r="T122" i="4"/>
  <c r="Q221" i="4" a="1"/>
  <c r="Q221" i="4"/>
  <c r="L122" i="4" a="1"/>
  <c r="L122" i="4"/>
  <c r="V122" i="4" s="1"/>
  <c r="X122" i="4" s="1"/>
  <c r="I264" i="4" a="1"/>
  <c r="I264" i="4"/>
  <c r="L221" i="4" a="1"/>
  <c r="L221" i="4"/>
  <c r="V221" i="4" s="1"/>
  <c r="X221" i="4" s="1"/>
  <c r="I56" i="4" a="1"/>
  <c r="I56" i="4"/>
  <c r="R56" i="4" a="1"/>
  <c r="R56" i="4"/>
  <c r="K56" i="4" a="1"/>
  <c r="K56" i="4"/>
  <c r="R44" i="4" a="1"/>
  <c r="R44" i="4"/>
  <c r="S144" i="4" a="1"/>
  <c r="S144" i="4"/>
  <c r="R254" i="4" a="1"/>
  <c r="R254" i="4"/>
  <c r="R144" i="4" a="1"/>
  <c r="R144" i="4"/>
  <c r="T44" i="4" a="1"/>
  <c r="T44" i="4"/>
  <c r="Q264" i="4" a="1"/>
  <c r="Q264" i="4"/>
  <c r="Q144" i="4" a="1"/>
  <c r="Q144" i="4"/>
  <c r="S112" i="4" a="1"/>
  <c r="S112" i="4"/>
  <c r="S221" i="4" a="1"/>
  <c r="S221" i="4"/>
  <c r="L112" i="4" a="1"/>
  <c r="L112" i="4"/>
  <c r="V112" i="4" s="1"/>
  <c r="X112" i="4" s="1"/>
  <c r="Q259" i="4" a="1"/>
  <c r="Q259" i="4"/>
  <c r="K259" i="4" a="1"/>
  <c r="K259" i="4"/>
  <c r="S62" i="4" a="1"/>
  <c r="S62" i="4"/>
  <c r="K264" i="4" a="1"/>
  <c r="K264" i="4"/>
  <c r="R259" i="4" a="1"/>
  <c r="R259" i="4"/>
  <c r="K62" i="4" a="1"/>
  <c r="K62" i="4"/>
  <c r="S44" i="4" a="1"/>
  <c r="S44" i="4"/>
  <c r="I144" i="4" a="1"/>
  <c r="I144" i="4"/>
  <c r="Q57" i="4" a="1"/>
  <c r="Q57" i="4"/>
  <c r="K17" i="4" a="1"/>
  <c r="K17" i="4"/>
  <c r="T57" i="4" a="1"/>
  <c r="T57" i="4"/>
  <c r="S15" i="4" a="1"/>
  <c r="S15" i="4"/>
  <c r="R57" i="4" a="1"/>
  <c r="R57" i="4"/>
  <c r="Q117" i="4" a="1"/>
  <c r="Q117" i="4"/>
  <c r="T46" i="4" a="1"/>
  <c r="T46" i="4"/>
  <c r="Q204" i="4" a="1"/>
  <c r="Q204" i="4"/>
  <c r="S204" i="4" a="1"/>
  <c r="S204" i="4"/>
  <c r="T72" i="4" a="1"/>
  <c r="T72" i="4"/>
  <c r="S17" i="4" a="1"/>
  <c r="S17" i="4"/>
  <c r="S72" i="4" a="1"/>
  <c r="S72" i="4"/>
  <c r="L72" i="4" a="1"/>
  <c r="L72" i="4"/>
  <c r="V72" i="4" s="1"/>
  <c r="X72" i="4" s="1"/>
  <c r="K117" i="4" a="1"/>
  <c r="K117" i="4"/>
  <c r="T104" i="4" a="1"/>
  <c r="T104" i="4"/>
  <c r="R249" i="4" a="1"/>
  <c r="R249" i="4"/>
  <c r="L249" i="4" a="1"/>
  <c r="L249" i="4"/>
  <c r="V249" i="4" s="1"/>
  <c r="X249" i="4" s="1"/>
  <c r="L15" i="4" a="1"/>
  <c r="L15" i="4"/>
  <c r="V15" i="4" s="1"/>
  <c r="X15" i="4" s="1"/>
  <c r="AD31" i="4" s="1"/>
  <c r="S46" i="4" a="1"/>
  <c r="S46" i="4"/>
  <c r="R204" i="4" a="1"/>
  <c r="R204" i="4"/>
  <c r="K15" i="4" a="1"/>
  <c r="K15" i="4"/>
  <c r="I204" i="4" a="1"/>
  <c r="I204" i="4"/>
  <c r="R46" i="4" a="1"/>
  <c r="R46" i="4"/>
  <c r="K249" i="4" a="1"/>
  <c r="K249" i="4"/>
  <c r="Q104" i="4" a="1"/>
  <c r="Q104" i="4"/>
  <c r="S104" i="4" a="1"/>
  <c r="S104" i="4"/>
  <c r="I46" i="4" a="1"/>
  <c r="I46" i="4"/>
  <c r="T222" i="4" a="1"/>
  <c r="T222" i="4"/>
  <c r="K204" i="4" a="1"/>
  <c r="K204" i="4"/>
  <c r="T17" i="4" a="1"/>
  <c r="T17" i="4"/>
  <c r="Q72" i="4" a="1"/>
  <c r="Q72" i="4"/>
  <c r="T15" i="4" a="1"/>
  <c r="T15" i="4"/>
  <c r="R72" i="4" a="1"/>
  <c r="R72" i="4"/>
  <c r="T117" i="4" a="1"/>
  <c r="T117" i="4"/>
  <c r="K57" i="4" a="1"/>
  <c r="K57" i="4"/>
  <c r="S222" i="4" a="1"/>
  <c r="S222" i="4"/>
  <c r="I72" i="4" a="1"/>
  <c r="I72" i="4"/>
  <c r="R104" i="4" a="1"/>
  <c r="R104" i="4"/>
  <c r="I222" i="4" a="1"/>
  <c r="I222" i="4"/>
  <c r="L117" i="4" a="1"/>
  <c r="L117" i="4"/>
  <c r="V117" i="4" s="1"/>
  <c r="X117" i="4" s="1"/>
  <c r="K222" i="4" a="1"/>
  <c r="K222" i="4"/>
  <c r="L17" i="4" a="1"/>
  <c r="L17" i="4"/>
  <c r="V17" i="4" s="1"/>
  <c r="X17" i="4" s="1"/>
  <c r="T204" i="4" a="1"/>
  <c r="T204" i="4"/>
  <c r="I117" i="4" a="1"/>
  <c r="I117" i="4"/>
  <c r="Q15" i="4" a="1"/>
  <c r="Q15" i="4"/>
  <c r="R222" i="4" a="1"/>
  <c r="R222" i="4"/>
  <c r="R17" i="4" a="1"/>
  <c r="R17" i="4"/>
  <c r="Q46" i="4" a="1"/>
  <c r="Q46" i="4"/>
  <c r="L46" i="4" a="1"/>
  <c r="L46" i="4"/>
  <c r="V46" i="4" s="1"/>
  <c r="X46" i="4" s="1"/>
  <c r="Q249" i="4" a="1"/>
  <c r="Q249" i="4"/>
  <c r="Q17" i="4" a="1"/>
  <c r="Q17" i="4"/>
  <c r="K72" i="4" a="1"/>
  <c r="K72" i="4"/>
  <c r="I15" i="4" a="1"/>
  <c r="I15" i="4"/>
  <c r="T249" i="4" a="1"/>
  <c r="T249" i="4"/>
  <c r="S249" i="4" a="1"/>
  <c r="S249" i="4"/>
  <c r="I17" i="4" a="1"/>
  <c r="I17" i="4"/>
  <c r="L204" i="4" a="1"/>
  <c r="L204" i="4"/>
  <c r="V204" i="4" s="1"/>
  <c r="X204" i="4" s="1"/>
  <c r="L104" i="4" a="1"/>
  <c r="L104" i="4"/>
  <c r="V104" i="4" s="1"/>
  <c r="X104" i="4" s="1"/>
  <c r="L222" i="4" a="1"/>
  <c r="L222" i="4"/>
  <c r="V222" i="4" s="1"/>
  <c r="X222" i="4" s="1"/>
  <c r="K104" i="4" a="1"/>
  <c r="K104" i="4"/>
  <c r="L57" i="4" a="1"/>
  <c r="L57" i="4"/>
  <c r="V57" i="4" s="1"/>
  <c r="X57" i="4" s="1"/>
  <c r="S117" i="4" a="1"/>
  <c r="S117" i="4"/>
  <c r="S57" i="4" a="1"/>
  <c r="S57" i="4"/>
  <c r="R15" i="4" a="1"/>
  <c r="R15" i="4"/>
  <c r="Q222" i="4" a="1"/>
  <c r="Q222" i="4"/>
  <c r="I104" i="4" a="1"/>
  <c r="I104" i="4"/>
  <c r="I57" i="4" a="1"/>
  <c r="I57" i="4"/>
  <c r="I249" i="4" a="1"/>
  <c r="I249" i="4"/>
  <c r="K46" i="4" a="1"/>
  <c r="K46" i="4"/>
  <c r="R117" i="4" a="1"/>
  <c r="R117" i="4"/>
  <c r="K145" i="4" a="1"/>
  <c r="K145" i="4"/>
  <c r="R116" i="4" a="1"/>
  <c r="R116" i="4"/>
  <c r="S65" i="4" a="1"/>
  <c r="S65" i="4"/>
  <c r="K185" i="4" a="1"/>
  <c r="K185" i="4"/>
  <c r="K209" i="4" a="1"/>
  <c r="K209" i="4"/>
  <c r="S99" i="4" a="1"/>
  <c r="S99" i="4"/>
  <c r="T132" i="4" a="1"/>
  <c r="T132" i="4"/>
  <c r="I135" i="4" a="1"/>
  <c r="I135" i="4"/>
  <c r="L145" i="4" a="1"/>
  <c r="L145" i="4"/>
  <c r="V145" i="4" s="1"/>
  <c r="X145" i="4" s="1"/>
  <c r="K135" i="4" a="1"/>
  <c r="K135" i="4"/>
  <c r="L99" i="4" a="1"/>
  <c r="L99" i="4"/>
  <c r="V99" i="4" s="1"/>
  <c r="X99" i="4" s="1"/>
  <c r="K132" i="4" a="1"/>
  <c r="K132" i="4"/>
  <c r="T209" i="4" a="1"/>
  <c r="T209" i="4"/>
  <c r="Q191" i="4" a="1"/>
  <c r="Q191" i="4"/>
  <c r="I191" i="4" a="1"/>
  <c r="I191" i="4"/>
  <c r="S135" i="4" a="1"/>
  <c r="S135" i="4"/>
  <c r="R132" i="4" a="1"/>
  <c r="R132" i="4"/>
  <c r="L116" i="4" a="1"/>
  <c r="L116" i="4"/>
  <c r="V116" i="4" s="1"/>
  <c r="X116" i="4" s="1"/>
  <c r="I209" i="4" a="1"/>
  <c r="I209" i="4"/>
  <c r="L65" i="4" a="1"/>
  <c r="L65" i="4"/>
  <c r="V65" i="4" s="1"/>
  <c r="X65" i="4" s="1"/>
  <c r="K32" i="4" a="1"/>
  <c r="K32" i="4"/>
  <c r="T32" i="4" a="1"/>
  <c r="T32" i="4"/>
  <c r="R135" i="4" a="1"/>
  <c r="R135" i="4"/>
  <c r="R99" i="4" a="1"/>
  <c r="R99" i="4"/>
  <c r="L209" i="4" a="1"/>
  <c r="L209" i="4"/>
  <c r="V209" i="4" s="1"/>
  <c r="X209" i="4" s="1"/>
  <c r="I116" i="4" a="1"/>
  <c r="I116" i="4"/>
  <c r="Q99" i="4" a="1"/>
  <c r="Q99" i="4"/>
  <c r="S32" i="4" a="1"/>
  <c r="S32" i="4"/>
  <c r="R32" i="4" a="1"/>
  <c r="R32" i="4"/>
  <c r="I99" i="4" a="1"/>
  <c r="I99" i="4"/>
  <c r="L135" i="4" a="1"/>
  <c r="L135" i="4"/>
  <c r="V135" i="4" s="1"/>
  <c r="X135" i="4" s="1"/>
  <c r="I132" i="4" a="1"/>
  <c r="I132" i="4"/>
  <c r="I65" i="4" a="1"/>
  <c r="I65" i="4"/>
  <c r="S116" i="4" a="1"/>
  <c r="S116" i="4"/>
  <c r="I32" i="4" a="1"/>
  <c r="I32" i="4"/>
  <c r="T185" i="4" a="1"/>
  <c r="T185" i="4"/>
  <c r="K65" i="4" a="1"/>
  <c r="K65" i="4"/>
  <c r="T145" i="4" a="1"/>
  <c r="T145" i="4"/>
  <c r="Q185" i="4" a="1"/>
  <c r="Q185" i="4"/>
  <c r="L191" i="4" a="1"/>
  <c r="L191" i="4"/>
  <c r="V191" i="4" s="1"/>
  <c r="X191" i="4" s="1"/>
  <c r="AD28" i="4" s="1"/>
  <c r="T116" i="4" a="1"/>
  <c r="T116" i="4"/>
  <c r="S209" i="4" a="1"/>
  <c r="S209" i="4"/>
  <c r="Q135" i="4" a="1"/>
  <c r="Q135" i="4"/>
  <c r="K116" i="4" a="1"/>
  <c r="K116" i="4"/>
  <c r="S145" i="4" a="1"/>
  <c r="S145" i="4"/>
  <c r="S185" i="4" a="1"/>
  <c r="S185" i="4"/>
  <c r="K191" i="4" a="1"/>
  <c r="K191" i="4"/>
  <c r="Q132" i="4" a="1"/>
  <c r="Q132" i="4"/>
  <c r="K99" i="4" a="1"/>
  <c r="K99" i="4"/>
  <c r="R185" i="4" a="1"/>
  <c r="R185" i="4"/>
  <c r="R145" i="4" a="1"/>
  <c r="R145" i="4"/>
  <c r="Q65" i="4" a="1"/>
  <c r="Q65" i="4"/>
  <c r="Q145" i="4" a="1"/>
  <c r="Q145" i="4"/>
  <c r="S132" i="4" a="1"/>
  <c r="S132" i="4"/>
  <c r="Q116" i="4" a="1"/>
  <c r="Q116" i="4"/>
  <c r="R191" i="4" a="1"/>
  <c r="R191" i="4"/>
  <c r="L32" i="4" a="1"/>
  <c r="L32" i="4"/>
  <c r="V32" i="4" s="1"/>
  <c r="X32" i="4" s="1"/>
  <c r="T65" i="4" a="1"/>
  <c r="T65" i="4"/>
  <c r="T191" i="4" a="1"/>
  <c r="T191" i="4"/>
  <c r="T99" i="4" a="1"/>
  <c r="T99" i="4"/>
  <c r="Q209" i="4" a="1"/>
  <c r="Q209" i="4"/>
  <c r="Q32" i="4" a="1"/>
  <c r="Q32" i="4"/>
  <c r="L185" i="4" a="1"/>
  <c r="L185" i="4"/>
  <c r="V185" i="4" s="1"/>
  <c r="X185" i="4" s="1"/>
  <c r="S191" i="4" a="1"/>
  <c r="S191" i="4" l="1"/>
  <c r="R65" i="4" a="1"/>
  <c r="R65" i="4"/>
  <c r="I145" i="4" a="1"/>
  <c r="I145" i="4"/>
  <c r="L132" i="4" a="1"/>
  <c r="L132" i="4"/>
  <c r="V132" i="4" s="1"/>
  <c r="X132" i="4" s="1"/>
  <c r="R209" i="4" a="1"/>
  <c r="R209" i="4"/>
  <c r="I185" i="4" a="1"/>
  <c r="I185" i="4"/>
  <c r="T135" i="4" a="1"/>
  <c r="T135" i="4"/>
  <c r="R171" i="4" a="1"/>
  <c r="R171" i="4"/>
  <c r="T248" i="4" a="1"/>
  <c r="T248" i="4"/>
  <c r="I248" i="4" a="1"/>
  <c r="I248" i="4"/>
  <c r="L60" i="4" a="1"/>
  <c r="L60" i="4"/>
  <c r="V60" i="4" s="1"/>
  <c r="X60" i="4" s="1"/>
  <c r="R217" i="4" a="1"/>
  <c r="R217" i="4" l="1"/>
  <c r="I217" i="4" a="1"/>
  <c r="I217" i="4"/>
  <c r="AA13" i="8" a="1"/>
  <c r="AA13" i="8"/>
  <c r="R9" i="4" a="1"/>
  <c r="R9" i="4"/>
  <c r="R81" i="4" a="1"/>
  <c r="R81" i="4"/>
  <c r="L171" i="4" a="1"/>
  <c r="L171" i="4"/>
  <c r="V171" i="4" s="1"/>
  <c r="X171" i="4" s="1"/>
  <c r="Z13" i="8" a="1"/>
  <c r="Z13" i="8"/>
  <c r="Q9" i="4" a="1"/>
  <c r="Q9" i="4"/>
  <c r="AB13" i="8" a="1"/>
  <c r="AB13" i="8"/>
  <c r="Q28" i="4" a="1"/>
  <c r="Q28" i="4"/>
  <c r="L217" i="4" a="1"/>
  <c r="L217" i="4"/>
  <c r="V217" i="4" s="1"/>
  <c r="X217" i="4" s="1"/>
  <c r="K81" i="4" a="1"/>
  <c r="K81" i="4"/>
  <c r="I203" i="4" a="1"/>
  <c r="I203" i="4"/>
  <c r="S248" i="4" a="1"/>
  <c r="S248" i="4"/>
  <c r="Q154" i="4" a="1"/>
  <c r="Q154" i="4"/>
  <c r="I28" i="4" a="1"/>
  <c r="I28" i="4"/>
  <c r="T60" i="4" a="1"/>
  <c r="T60" i="4"/>
  <c r="T81" i="4" a="1"/>
  <c r="T81" i="4"/>
  <c r="L154" i="4" a="1"/>
  <c r="L154" i="4"/>
  <c r="V154" i="4" s="1"/>
  <c r="X154" i="4" s="1"/>
  <c r="AD13" i="8" a="1"/>
  <c r="AD13" i="8"/>
  <c r="T9" i="4" a="1"/>
  <c r="T9" i="4"/>
  <c r="L248" i="4" a="1"/>
  <c r="L248" i="4"/>
  <c r="V248" i="4" s="1"/>
  <c r="X248" i="4" s="1"/>
  <c r="R172" i="4" a="1"/>
  <c r="R172" i="4"/>
  <c r="S203" i="4" a="1"/>
  <c r="S203" i="4"/>
  <c r="S60" i="4" a="1"/>
  <c r="S60" i="4"/>
  <c r="K60" i="4" a="1"/>
  <c r="K60" i="4"/>
  <c r="I81" i="4" a="1"/>
  <c r="I81" i="4"/>
  <c r="K217" i="4" a="1"/>
  <c r="K217" i="4"/>
  <c r="R248" i="4" a="1"/>
  <c r="R248" i="4"/>
  <c r="S172" i="4" a="1"/>
  <c r="S172" i="4"/>
  <c r="T172" i="4" a="1"/>
  <c r="T172" i="4"/>
  <c r="I172" i="4" a="1"/>
  <c r="I172" i="4"/>
  <c r="L28" i="4" a="1"/>
  <c r="L28" i="4"/>
  <c r="V28" i="4" s="1"/>
  <c r="X28" i="4" s="1"/>
  <c r="I60" i="4" a="1"/>
  <c r="I60" i="4" l="1"/>
  <c r="Q172" i="4" a="1"/>
  <c r="Q172" i="4"/>
  <c r="K9" i="4" a="1"/>
  <c r="K9" i="4"/>
  <c r="Q171" i="4" a="1"/>
  <c r="Q171" i="4"/>
  <c r="T203" i="4" a="1"/>
  <c r="T203" i="4"/>
  <c r="S217" i="4" a="1"/>
  <c r="S217" i="4"/>
  <c r="Q81" i="4" a="1"/>
  <c r="Q81" i="4"/>
  <c r="S28" i="4" a="1"/>
  <c r="S28" i="4"/>
  <c r="R28" i="4" a="1"/>
  <c r="R28" i="4"/>
  <c r="T217" i="4" a="1"/>
  <c r="T217" i="4"/>
  <c r="T171" i="4" a="1"/>
  <c r="T171" i="4"/>
  <c r="L9" i="4" a="1"/>
  <c r="L9" i="4"/>
  <c r="V9" i="4" s="1"/>
  <c r="X9" i="4" s="1"/>
  <c r="I171" i="4" a="1"/>
  <c r="I171" i="4" l="1"/>
  <c r="K154" i="4" a="1"/>
  <c r="K154" i="4"/>
  <c r="S81" i="4" a="1"/>
  <c r="S81" i="4"/>
  <c r="Q217" i="4" a="1"/>
  <c r="Q217" i="4"/>
  <c r="K172" i="4" a="1"/>
  <c r="K172" i="4"/>
  <c r="L203" i="4" a="1"/>
  <c r="L203" i="4"/>
  <c r="V203" i="4" s="1"/>
  <c r="X203" i="4" s="1"/>
  <c r="Q60" i="4" a="1"/>
  <c r="Q60" i="4"/>
  <c r="L81" i="4" a="1"/>
  <c r="L81" i="4"/>
  <c r="V81" i="4" s="1"/>
  <c r="X81" i="4" s="1"/>
  <c r="T28" i="4" a="1"/>
  <c r="T28" i="4"/>
  <c r="K203" i="4" a="1"/>
  <c r="K203" i="4"/>
  <c r="T154" i="4" a="1"/>
  <c r="T154" i="4"/>
  <c r="I154" i="4" a="1"/>
  <c r="I154" i="4"/>
  <c r="S154" i="4" a="1"/>
  <c r="S154" i="4"/>
  <c r="S171" i="4" a="1"/>
  <c r="S171" i="4"/>
  <c r="R203" i="4" a="1"/>
  <c r="R203" i="4"/>
  <c r="AC13" i="8" a="1"/>
  <c r="AC13" i="8"/>
  <c r="S9" i="4" a="1"/>
  <c r="S9" i="4"/>
  <c r="K171" i="4" a="1"/>
  <c r="K171" i="4"/>
  <c r="Q248" i="4" a="1"/>
  <c r="Q248" i="4"/>
  <c r="G13" i="8" a="1"/>
  <c r="G13" i="8"/>
  <c r="I9" i="4" a="1"/>
  <c r="I9" i="4"/>
  <c r="K248" i="4" a="1"/>
  <c r="K248" i="4"/>
  <c r="Q203" i="4" a="1"/>
  <c r="Q203" i="4"/>
  <c r="L172" i="4" a="1"/>
  <c r="L172" i="4"/>
  <c r="V172" i="4" s="1"/>
  <c r="X172" i="4" s="1"/>
  <c r="K28" i="4" a="1"/>
  <c r="K28" i="4"/>
  <c r="R154" i="4" a="1"/>
  <c r="R154" i="4"/>
  <c r="R60" i="4" a="1"/>
  <c r="R60" i="4"/>
  <c r="Q146" i="4" a="1"/>
  <c r="Q146" i="4"/>
  <c r="R136" i="4" a="1"/>
  <c r="R136" i="4"/>
  <c r="T108" i="4" a="1"/>
  <c r="T108" i="4"/>
  <c r="S108" i="4" a="1"/>
  <c r="S108" i="4"/>
  <c r="L201" i="4" a="1"/>
  <c r="L201" i="4"/>
  <c r="V201" i="4" s="1"/>
  <c r="X201" i="4" s="1"/>
  <c r="Q39" i="4" a="1"/>
  <c r="Q39" i="4"/>
  <c r="Q251" i="4" a="1"/>
  <c r="Q251" i="4"/>
  <c r="K201" i="4" a="1"/>
  <c r="K201" i="4"/>
  <c r="Q68" i="4" a="1"/>
  <c r="Q68" i="4"/>
  <c r="K244" i="4" a="1"/>
  <c r="K244" i="4"/>
  <c r="L235" i="4" a="1"/>
  <c r="L235" i="4"/>
  <c r="V235" i="4" s="1"/>
  <c r="X235" i="4" s="1"/>
  <c r="K136" i="4" a="1"/>
  <c r="K136" i="4"/>
  <c r="S136" i="4" a="1"/>
  <c r="S136" i="4"/>
  <c r="T136" i="4" a="1"/>
  <c r="T136" i="4"/>
  <c r="I244" i="4" a="1"/>
  <c r="I244" i="4"/>
  <c r="K228" i="4" a="1"/>
  <c r="K228" i="4"/>
  <c r="R228" i="4" a="1"/>
  <c r="R228" i="4"/>
  <c r="L228" i="4" a="1"/>
  <c r="L228" i="4"/>
  <c r="V228" i="4" s="1"/>
  <c r="X228" i="4" s="1"/>
  <c r="Q201" i="4" a="1"/>
  <c r="Q201" i="4"/>
  <c r="S177" i="4" a="1"/>
  <c r="S177" i="4"/>
  <c r="L177" i="4" a="1"/>
  <c r="L177" i="4"/>
  <c r="V177" i="4" s="1"/>
  <c r="X177" i="4" s="1"/>
  <c r="R201" i="4" a="1"/>
  <c r="R201" i="4"/>
  <c r="K68" i="4" a="1"/>
  <c r="K68" i="4"/>
  <c r="L136" i="4" a="1"/>
  <c r="L136" i="4"/>
  <c r="V136" i="4" s="1"/>
  <c r="X136" i="4" s="1"/>
  <c r="S146" i="4" a="1"/>
  <c r="S146" i="4"/>
  <c r="Q228" i="4" a="1"/>
  <c r="Q228" i="4"/>
  <c r="T177" i="4" a="1"/>
  <c r="T177" i="4"/>
  <c r="K108" i="4" a="1"/>
  <c r="K108" i="4"/>
  <c r="I68" i="4" a="1"/>
  <c r="I68" i="4"/>
  <c r="I136" i="4" a="1"/>
  <c r="I136" i="4"/>
  <c r="T244" i="4" a="1"/>
  <c r="T244" i="4"/>
  <c r="S228" i="4" a="1"/>
  <c r="S228" i="4"/>
  <c r="I235" i="4" a="1"/>
  <c r="I235" i="4"/>
  <c r="I177" i="4" a="1"/>
  <c r="I177" i="4"/>
  <c r="Q108" i="4" a="1"/>
  <c r="Q108" i="4"/>
  <c r="R39" i="4" a="1"/>
  <c r="R39" i="4"/>
  <c r="R251" i="4" a="1"/>
  <c r="R251" i="4"/>
  <c r="K146" i="4" a="1"/>
  <c r="K146" i="4"/>
  <c r="L68" i="4" a="1"/>
  <c r="L68" i="4"/>
  <c r="V68" i="4" s="1"/>
  <c r="X68" i="4" s="1"/>
  <c r="S68" i="4" a="1"/>
  <c r="S68" i="4"/>
  <c r="I39" i="4" a="1"/>
  <c r="I39" i="4"/>
  <c r="I251" i="4" a="1"/>
  <c r="I251" i="4"/>
  <c r="R235" i="4" a="1"/>
  <c r="R235" i="4"/>
  <c r="L108" i="4" a="1"/>
  <c r="L108" i="4"/>
  <c r="V108" i="4" s="1"/>
  <c r="X108" i="4" s="1"/>
  <c r="L146" i="4" a="1"/>
  <c r="L146" i="4"/>
  <c r="V146" i="4" s="1"/>
  <c r="X146" i="4" s="1"/>
  <c r="I108" i="4" a="1"/>
  <c r="I108" i="4"/>
  <c r="S235" i="4" a="1"/>
  <c r="S235" i="4"/>
  <c r="S244" i="4" a="1"/>
  <c r="S244" i="4"/>
  <c r="T39" i="4" a="1"/>
  <c r="T39" i="4"/>
  <c r="T251" i="4" a="1"/>
  <c r="T251" i="4"/>
  <c r="I201" i="4" a="1"/>
  <c r="I201" i="4"/>
  <c r="K39" i="4" a="1"/>
  <c r="K39" i="4"/>
  <c r="K251" i="4" a="1"/>
  <c r="K251" i="4"/>
  <c r="Q244" i="4" a="1"/>
  <c r="Q244" i="4"/>
  <c r="R244" i="4" a="1"/>
  <c r="R244" i="4"/>
  <c r="Q235" i="4" a="1"/>
  <c r="Q235" i="4"/>
  <c r="I146" i="4" a="1"/>
  <c r="I146" i="4"/>
  <c r="R68" i="4" a="1"/>
  <c r="R68" i="4"/>
  <c r="R108" i="4" a="1"/>
  <c r="R108" i="4"/>
  <c r="K177" i="4" a="1"/>
  <c r="K177" i="4"/>
  <c r="T201" i="4" a="1"/>
  <c r="T201" i="4"/>
  <c r="T146" i="4" a="1"/>
  <c r="T146" i="4"/>
  <c r="R146" i="4" a="1"/>
  <c r="R146" i="4"/>
  <c r="T228" i="4" a="1"/>
  <c r="T228" i="4"/>
  <c r="K235" i="4" a="1"/>
  <c r="K235" i="4"/>
  <c r="Q177" i="4" a="1"/>
  <c r="Q177" i="4"/>
  <c r="L39" i="4" a="1"/>
  <c r="L39" i="4"/>
  <c r="V39" i="4" s="1"/>
  <c r="X39" i="4" s="1"/>
  <c r="L251" i="4" a="1"/>
  <c r="L251" i="4" l="1"/>
  <c r="V251" i="4" s="1"/>
  <c r="X251" i="4" s="1"/>
  <c r="T235" i="4" a="1"/>
  <c r="T235" i="4"/>
  <c r="S201" i="4" a="1"/>
  <c r="S201" i="4"/>
  <c r="S39" i="4" a="1"/>
  <c r="S39" i="4"/>
  <c r="S251" i="4" a="1"/>
  <c r="S251" i="4"/>
  <c r="Q136" i="4" a="1"/>
  <c r="Q136" i="4"/>
  <c r="L244" i="4" a="1"/>
  <c r="L244" i="4"/>
  <c r="V244" i="4" s="1"/>
  <c r="X244" i="4" s="1"/>
  <c r="R177" i="4" a="1"/>
  <c r="R177" i="4"/>
  <c r="T68" i="4" a="1"/>
  <c r="T68" i="4"/>
  <c r="I228" i="4" a="1"/>
  <c r="I228" i="4"/>
  <c r="R8" i="4" a="1"/>
  <c r="R8" i="4"/>
  <c r="L79" i="4" a="1"/>
  <c r="L79" i="4"/>
  <c r="V79" i="4" s="1"/>
  <c r="X79" i="4" s="1"/>
  <c r="R206" i="4" a="1"/>
  <c r="R206" i="4"/>
  <c r="K120" i="4" a="1"/>
  <c r="K120" i="4"/>
  <c r="T10" i="4" a="1"/>
  <c r="T10" i="4"/>
  <c r="I8" i="4" a="1"/>
  <c r="I8" i="4"/>
  <c r="S10" i="4" a="1"/>
  <c r="S10" i="4"/>
  <c r="S215" i="4" a="1"/>
  <c r="S215" i="4"/>
  <c r="S188" i="4" a="1"/>
  <c r="S188" i="4"/>
  <c r="K10" i="4" a="1"/>
  <c r="K10" i="4"/>
  <c r="I120" i="4" a="1"/>
  <c r="I120" i="4"/>
  <c r="R215" i="4" a="1"/>
  <c r="R215" i="4"/>
  <c r="I215" i="4" a="1"/>
  <c r="I215" i="4"/>
  <c r="T120" i="4" a="1"/>
  <c r="T120" i="4"/>
  <c r="Q255" i="4" a="1"/>
  <c r="Q255" i="4"/>
  <c r="Q215" i="4" a="1"/>
  <c r="Q215" i="4"/>
  <c r="Q120" i="4" a="1"/>
  <c r="Q120" i="4"/>
  <c r="T79" i="4" a="1"/>
  <c r="T79" i="4"/>
  <c r="Q188" i="4" a="1"/>
  <c r="Q188" i="4"/>
  <c r="K242" i="4" a="1"/>
  <c r="K242" i="4"/>
  <c r="S8" i="4" a="1"/>
  <c r="S8" i="4"/>
  <c r="T188" i="4" a="1"/>
  <c r="T188" i="4"/>
  <c r="K188" i="4" a="1"/>
  <c r="K188" i="4"/>
  <c r="I255" i="4" a="1"/>
  <c r="I255" i="4"/>
  <c r="K79" i="4" a="1"/>
  <c r="K79" i="4"/>
  <c r="S242" i="4" a="1"/>
  <c r="S242" i="4"/>
  <c r="Q8" i="4" a="1"/>
  <c r="Q8" i="4"/>
  <c r="L120" i="4" a="1"/>
  <c r="L120" i="4"/>
  <c r="V120" i="4" s="1"/>
  <c r="X120" i="4" s="1"/>
  <c r="Q79" i="4" a="1"/>
  <c r="Q79" i="4"/>
  <c r="Q102" i="4" a="1"/>
  <c r="Q102" i="4"/>
  <c r="T215" i="4" a="1"/>
  <c r="T215" i="4"/>
  <c r="S255" i="4" a="1"/>
  <c r="S255" i="4"/>
  <c r="K215" i="4" a="1"/>
  <c r="K215" i="4"/>
  <c r="I79" i="4" a="1"/>
  <c r="I79" i="4"/>
  <c r="Q206" i="4" a="1"/>
  <c r="Q206" i="4"/>
  <c r="T206" i="4" a="1"/>
  <c r="T206" i="4"/>
  <c r="R102" i="4" a="1"/>
  <c r="R102" i="4"/>
  <c r="L102" i="4" a="1"/>
  <c r="L102" i="4"/>
  <c r="V102" i="4" s="1"/>
  <c r="X102" i="4" s="1"/>
  <c r="I10" i="4" a="1"/>
  <c r="I10" i="4"/>
  <c r="T102" i="4" a="1"/>
  <c r="T102" i="4"/>
  <c r="L215" i="4" a="1"/>
  <c r="L215" i="4"/>
  <c r="V215" i="4" s="1"/>
  <c r="X215" i="4" s="1"/>
  <c r="K8" i="4" a="1"/>
  <c r="K8" i="4"/>
  <c r="L188" i="4" a="1"/>
  <c r="L188" i="4"/>
  <c r="V188" i="4" s="1"/>
  <c r="X188" i="4" s="1"/>
  <c r="I206" i="4" a="1"/>
  <c r="I206" i="4"/>
  <c r="R188" i="4" a="1"/>
  <c r="R188" i="4"/>
  <c r="S206" i="4" a="1"/>
  <c r="S206" i="4"/>
  <c r="R10" i="4" a="1"/>
  <c r="R10" i="4"/>
  <c r="T242" i="4" a="1"/>
  <c r="T242" i="4"/>
  <c r="Q10" i="4" a="1"/>
  <c r="Q10" i="4"/>
  <c r="R79" i="4" a="1"/>
  <c r="R79" i="4"/>
  <c r="S120" i="4" a="1"/>
  <c r="S120" i="4"/>
  <c r="K102" i="4" a="1"/>
  <c r="K102" i="4"/>
  <c r="K255" i="4" a="1"/>
  <c r="K255" i="4"/>
  <c r="L8" i="4" a="1"/>
  <c r="L8" i="4"/>
  <c r="V8" i="4" s="1"/>
  <c r="X8" i="4" s="1"/>
  <c r="I242" i="4" a="1"/>
  <c r="I242" i="4" l="1"/>
  <c r="K206" i="4" a="1"/>
  <c r="K206" i="4"/>
  <c r="L255" i="4" a="1"/>
  <c r="L255" i="4"/>
  <c r="V255" i="4" s="1"/>
  <c r="X255" i="4" s="1"/>
  <c r="R242" i="4" a="1"/>
  <c r="R242" i="4"/>
  <c r="R255" i="4" a="1"/>
  <c r="R255" i="4"/>
  <c r="Q242" i="4" a="1"/>
  <c r="Q242" i="4"/>
  <c r="I102" i="4" a="1"/>
  <c r="I102" i="4"/>
  <c r="L10" i="4" a="1"/>
  <c r="L10" i="4"/>
  <c r="V10" i="4" s="1"/>
  <c r="X10" i="4" s="1"/>
  <c r="S79" i="4" a="1"/>
  <c r="S79" i="4" l="1"/>
  <c r="I188" i="4" a="1"/>
  <c r="I188" i="4"/>
  <c r="L206" i="4" a="1"/>
  <c r="L206" i="4"/>
  <c r="V206" i="4" s="1"/>
  <c r="X206" i="4" s="1"/>
  <c r="AD30" i="4" s="1"/>
  <c r="R120" i="4" a="1"/>
  <c r="R120" i="4"/>
  <c r="T8" i="4" a="1"/>
  <c r="T8" i="4"/>
  <c r="S102" i="4" a="1"/>
  <c r="S102" i="4"/>
  <c r="L242" i="4" a="1"/>
  <c r="L242" i="4"/>
  <c r="V242" i="4" s="1"/>
  <c r="X242" i="4" s="1"/>
  <c r="T255" i="4" a="1"/>
  <c r="T255" i="4"/>
  <c r="I73" i="4" a="1"/>
  <c r="I73" i="4"/>
  <c r="K119" i="4" a="1"/>
  <c r="K119" i="4"/>
  <c r="T24" i="4" a="1"/>
  <c r="T24" i="4"/>
  <c r="L43" i="4" a="1"/>
  <c r="L43" i="4"/>
  <c r="V43" i="4" s="1"/>
  <c r="X43" i="4" s="1"/>
  <c r="L164" i="4" a="1"/>
  <c r="L164" i="4"/>
  <c r="V164" i="4" s="1"/>
  <c r="X164" i="4" s="1"/>
  <c r="T184" i="4" a="1"/>
  <c r="T184" i="4"/>
  <c r="I186" i="4" a="1"/>
  <c r="I186" i="4"/>
  <c r="R164" i="4" a="1"/>
  <c r="R164" i="4"/>
  <c r="I119" i="4" a="1"/>
  <c r="I119" i="4"/>
  <c r="K164" i="4" a="1"/>
  <c r="K164" i="4"/>
  <c r="S186" i="4" a="1"/>
  <c r="S186" i="4"/>
  <c r="K24" i="4" a="1"/>
  <c r="K24" i="4"/>
  <c r="S24" i="4" a="1"/>
  <c r="S24" i="4"/>
  <c r="L119" i="4" a="1"/>
  <c r="L119" i="4"/>
  <c r="V119" i="4" s="1"/>
  <c r="X119" i="4" s="1"/>
  <c r="Q186" i="4" a="1"/>
  <c r="Q186" i="4"/>
  <c r="Q164" i="4" a="1"/>
  <c r="Q164" i="4"/>
  <c r="I43" i="4" a="1"/>
  <c r="I43" i="4"/>
  <c r="K43" i="4" a="1"/>
  <c r="K43" i="4"/>
  <c r="T73" i="4" a="1"/>
  <c r="T73" i="4"/>
  <c r="I24" i="4" a="1"/>
  <c r="I24" i="4"/>
  <c r="S164" i="4" a="1"/>
  <c r="S164" i="4"/>
  <c r="T237" i="4" a="1"/>
  <c r="T237" i="4"/>
  <c r="Q237" i="4" a="1"/>
  <c r="Q237" i="4"/>
  <c r="Q24" i="4" a="1"/>
  <c r="Q24" i="4"/>
  <c r="L73" i="4" a="1"/>
  <c r="L73" i="4"/>
  <c r="V73" i="4" s="1"/>
  <c r="X73" i="4" s="1"/>
  <c r="K184" i="4" a="1"/>
  <c r="K184" i="4"/>
  <c r="R207" i="4" a="1"/>
  <c r="R207" i="4"/>
  <c r="Q184" i="4" a="1"/>
  <c r="Q184" i="4"/>
  <c r="I207" i="4" a="1"/>
  <c r="I207" i="4"/>
  <c r="R126" i="4" a="1"/>
  <c r="R126" i="4"/>
  <c r="S126" i="4" a="1"/>
  <c r="S126" i="4"/>
  <c r="I164" i="4" a="1"/>
  <c r="I164" i="4"/>
  <c r="R24" i="4" a="1"/>
  <c r="R24" i="4"/>
  <c r="L24" i="4" a="1"/>
  <c r="L24" i="4"/>
  <c r="V24" i="4" s="1"/>
  <c r="X24" i="4" s="1"/>
  <c r="L237" i="4" a="1"/>
  <c r="L237" i="4" l="1"/>
  <c r="V237" i="4" s="1"/>
  <c r="X237" i="4" s="1"/>
  <c r="R43" i="4" a="1"/>
  <c r="R43" i="4"/>
  <c r="K237" i="4" a="1"/>
  <c r="K237" i="4"/>
  <c r="T207" i="4" a="1"/>
  <c r="T207" i="4"/>
  <c r="K186" i="4" a="1"/>
  <c r="K186" i="4"/>
  <c r="I184" i="4" a="1"/>
  <c r="I184" i="4"/>
  <c r="T43" i="4" a="1"/>
  <c r="T43" i="4"/>
  <c r="T186" i="4" a="1"/>
  <c r="T186" i="4"/>
  <c r="T164" i="4" a="1"/>
  <c r="T164" i="4"/>
  <c r="Q73" i="4" a="1"/>
  <c r="Q73" i="4"/>
  <c r="S119" i="4" a="1"/>
  <c r="S119" i="4"/>
  <c r="I126" i="4" a="1"/>
  <c r="I126" i="4"/>
  <c r="L207" i="4" a="1"/>
  <c r="L207" i="4"/>
  <c r="V207" i="4" s="1"/>
  <c r="X207" i="4" s="1"/>
  <c r="S73" i="4" a="1"/>
  <c r="S73" i="4"/>
  <c r="S43" i="4" a="1"/>
  <c r="S43" i="4"/>
  <c r="Q119" i="4" a="1"/>
  <c r="Q119" i="4"/>
  <c r="L184" i="4" a="1"/>
  <c r="L184" i="4"/>
  <c r="V184" i="4" s="1"/>
  <c r="X184" i="4" s="1"/>
  <c r="R73" i="4" a="1"/>
  <c r="R73" i="4"/>
  <c r="R186" i="4" a="1"/>
  <c r="R186" i="4"/>
  <c r="R184" i="4" a="1"/>
  <c r="R184" i="4"/>
  <c r="Q207" i="4" a="1"/>
  <c r="Q207" i="4"/>
  <c r="S237" i="4" a="1"/>
  <c r="S237" i="4"/>
  <c r="R119" i="4" a="1"/>
  <c r="R119" i="4"/>
  <c r="S207" i="4" a="1"/>
  <c r="S207" i="4"/>
  <c r="L186" i="4" a="1"/>
  <c r="L186" i="4"/>
  <c r="V186" i="4" s="1"/>
  <c r="X186" i="4" s="1"/>
  <c r="L126" i="4" a="1"/>
  <c r="L126" i="4"/>
  <c r="V126" i="4" s="1"/>
  <c r="X126" i="4" s="1"/>
  <c r="K126" i="4" a="1"/>
  <c r="K126" i="4" l="1"/>
  <c r="R237" i="4" a="1"/>
  <c r="R237" i="4"/>
  <c r="K73" i="4" a="1"/>
  <c r="K73" i="4"/>
  <c r="K207" i="4" a="1"/>
  <c r="K207" i="4"/>
  <c r="Q126" i="4" a="1"/>
  <c r="Q126" i="4"/>
  <c r="T119" i="4" a="1"/>
  <c r="T119" i="4"/>
  <c r="I237" i="4" a="1"/>
  <c r="I237" i="4"/>
  <c r="Q43" i="4" a="1"/>
  <c r="Q43" i="4"/>
  <c r="S184" i="4" a="1"/>
  <c r="S184" i="4"/>
  <c r="T126" i="4" a="1"/>
  <c r="T126" i="4"/>
  <c r="AA362" i="3" a="1"/>
  <c r="AA362" i="3"/>
  <c r="AK290" i="3" a="1"/>
  <c r="AK290" i="3"/>
  <c r="P59" i="3" a="1"/>
  <c r="P59" i="3"/>
  <c r="AH250" i="3" a="1"/>
  <c r="AH250" i="3"/>
  <c r="P362" i="3" a="1"/>
  <c r="P362" i="3"/>
  <c r="V129" i="3" a="1"/>
  <c r="V129" i="3"/>
  <c r="L299" i="3" a="1"/>
  <c r="L299" i="3"/>
  <c r="M290" i="3" a="1"/>
  <c r="M290" i="3"/>
  <c r="N299" i="3" a="1"/>
  <c r="N299" i="3"/>
  <c r="V290" i="3" a="1"/>
  <c r="V290" i="3"/>
  <c r="AC197" i="3" a="1"/>
  <c r="AC197" i="3"/>
  <c r="AA59" i="3" a="1"/>
  <c r="AA59" i="3"/>
  <c r="Z362" i="3" a="1"/>
  <c r="Z362" i="3"/>
  <c r="AG362" i="3" a="1"/>
  <c r="AG362" i="3"/>
  <c r="AK250" i="3" a="1"/>
  <c r="AK250" i="3"/>
  <c r="AJ250" i="3" a="1"/>
  <c r="AJ250" i="3"/>
  <c r="AA299" i="3" a="1"/>
  <c r="AA299" i="3"/>
  <c r="K129" i="3" a="1"/>
  <c r="K129" i="3"/>
  <c r="AJ362" i="3" a="1"/>
  <c r="AJ362" i="3"/>
  <c r="V287" i="3" a="1"/>
  <c r="V287" i="3"/>
  <c r="AD362" i="3" a="1"/>
  <c r="AD362" i="3"/>
  <c r="AF59" i="3" a="1"/>
  <c r="AF59" i="3"/>
  <c r="AK169" i="3" a="1"/>
  <c r="AK169" i="3"/>
  <c r="O362" i="3" a="1"/>
  <c r="O362" i="3"/>
  <c r="AF169" i="3" a="1"/>
  <c r="AF169" i="3"/>
  <c r="N287" i="3" a="1"/>
  <c r="N287" i="3"/>
  <c r="AD250" i="3" a="1"/>
  <c r="AD250" i="3"/>
  <c r="M250" i="3" a="1"/>
  <c r="M250" i="3"/>
  <c r="AC290" i="3" a="1"/>
  <c r="AC290" i="3"/>
  <c r="V250" i="3" a="1"/>
  <c r="V250" i="3"/>
  <c r="V169" i="3" a="1"/>
  <c r="V169" i="3"/>
  <c r="AB59" i="3" a="1"/>
  <c r="AB59" i="3"/>
  <c r="K59" i="3" a="1"/>
  <c r="K59" i="3"/>
  <c r="AI287" i="3" a="1"/>
  <c r="AI287" i="3"/>
  <c r="D59" i="3" a="1"/>
  <c r="D59" i="3"/>
  <c r="AF362" i="3" a="1"/>
  <c r="AF362" i="3"/>
  <c r="Z197" i="3" a="1"/>
  <c r="Z197" i="3"/>
  <c r="AC299" i="3" a="1"/>
  <c r="AC299" i="3"/>
  <c r="AJ169" i="3" a="1"/>
  <c r="AJ169" i="3"/>
  <c r="J250" i="3" a="1"/>
  <c r="J250" i="3"/>
  <c r="Z287" i="3" a="1"/>
  <c r="Z287" i="3"/>
  <c r="AC250" i="3" a="1"/>
  <c r="AC250" i="3"/>
  <c r="AF250" i="3" a="1"/>
  <c r="AF250" i="3"/>
  <c r="AD59" i="3" a="1"/>
  <c r="AD59" i="3"/>
  <c r="AK299" i="3" a="1"/>
  <c r="AK299" i="3"/>
  <c r="AD299" i="3" a="1"/>
  <c r="AD299" i="3"/>
  <c r="J299" i="3" a="1"/>
  <c r="J299" i="3"/>
  <c r="AH59" i="3" a="1"/>
  <c r="AH59" i="3"/>
  <c r="AE362" i="3" a="1"/>
  <c r="AE362" i="3"/>
  <c r="Z59" i="3" a="1"/>
  <c r="Z59" i="3"/>
  <c r="AA290" i="3" a="1"/>
  <c r="AA290" i="3"/>
  <c r="AE129" i="3" a="1"/>
  <c r="AE129" i="3"/>
  <c r="AB362" i="3" a="1"/>
  <c r="AB362" i="3"/>
  <c r="AI197" i="3" a="1"/>
  <c r="AI197" i="3"/>
  <c r="AG169" i="3" a="1"/>
  <c r="AG169" i="3"/>
  <c r="D197" i="3" a="1"/>
  <c r="D197" i="3"/>
  <c r="AC169" i="3" a="1"/>
  <c r="AC169" i="3"/>
  <c r="AI129" i="3" a="1"/>
  <c r="AI129" i="3"/>
  <c r="AJ299" i="3" a="1"/>
  <c r="AJ299" i="3"/>
  <c r="AE250" i="3" a="1"/>
  <c r="AE250" i="3"/>
  <c r="AJ287" i="3" a="1"/>
  <c r="AJ287" i="3"/>
  <c r="AB250" i="3" a="1"/>
  <c r="AB250" i="3"/>
  <c r="L197" i="3" a="1"/>
  <c r="L197" i="3"/>
  <c r="Z129" i="3" a="1"/>
  <c r="Z129" i="3"/>
  <c r="AK129" i="3" a="1"/>
  <c r="AK129" i="3"/>
  <c r="AD169" i="3" a="1"/>
  <c r="AD169" i="3"/>
  <c r="AB299" i="3" a="1"/>
  <c r="AB299" i="3"/>
  <c r="AH287" i="3" a="1"/>
  <c r="AH287" i="3"/>
  <c r="AH169" i="3" a="1"/>
  <c r="AH169" i="3"/>
  <c r="J287" i="3" a="1"/>
  <c r="J287" i="3"/>
  <c r="K250" i="3" a="1"/>
  <c r="K250" i="3"/>
  <c r="N362" i="3" a="1"/>
  <c r="N362" i="3"/>
  <c r="AF299" i="3" a="1"/>
  <c r="AF299" i="3"/>
  <c r="AG290" i="3" a="1"/>
  <c r="AG290" i="3"/>
  <c r="AI362" i="3" a="1"/>
  <c r="AI362" i="3"/>
  <c r="K362" i="3" a="1"/>
  <c r="K362" i="3"/>
  <c r="N295" i="3" a="1"/>
  <c r="N295" i="3"/>
  <c r="Z250" i="3" a="1"/>
  <c r="Z250" i="3"/>
  <c r="AI299" i="3" a="1"/>
  <c r="AI299" i="3"/>
  <c r="L295" i="3" a="1"/>
  <c r="L295" i="3"/>
  <c r="AB295" i="3" a="1"/>
  <c r="AB295" i="3"/>
  <c r="AD197" i="3" a="1"/>
  <c r="AD197" i="3"/>
  <c r="AH362" i="3" a="1"/>
  <c r="AH362" i="3"/>
  <c r="AE295" i="3" a="1"/>
  <c r="AE295" i="3"/>
  <c r="P295" i="3" a="1"/>
  <c r="P295" i="3"/>
  <c r="D287" i="3" a="1"/>
  <c r="D287" i="3"/>
  <c r="K197" i="3" a="1"/>
  <c r="K197" i="3"/>
  <c r="AC287" i="3" a="1"/>
  <c r="AC287" i="3"/>
  <c r="AF290" i="3" a="1"/>
  <c r="AF290" i="3"/>
  <c r="AF197" i="3" a="1"/>
  <c r="AF197" i="3"/>
  <c r="AC295" i="3" a="1"/>
  <c r="AC295" i="3"/>
  <c r="AA287" i="3" a="1"/>
  <c r="AA287" i="3"/>
  <c r="AH197" i="3" a="1"/>
  <c r="AH197" i="3"/>
  <c r="P169" i="3" a="1"/>
  <c r="P169" i="3"/>
  <c r="J169" i="3" a="1"/>
  <c r="J169" i="3"/>
  <c r="AG59" i="3" a="1"/>
  <c r="AG59" i="3"/>
  <c r="AF295" i="3" a="1"/>
  <c r="AF295" i="3"/>
  <c r="L59" i="3" a="1"/>
  <c r="L59" i="3"/>
  <c r="AC362" i="3" a="1"/>
  <c r="AC362" i="3"/>
  <c r="AE299" i="3" a="1"/>
  <c r="AE299" i="3"/>
  <c r="AB290" i="3" a="1"/>
  <c r="AB290" i="3"/>
  <c r="O129" i="3" a="1"/>
  <c r="O129" i="3"/>
  <c r="AF129" i="3" a="1"/>
  <c r="AF129" i="3"/>
  <c r="AE197" i="3" a="1"/>
  <c r="AE197" i="3"/>
  <c r="AK59" i="3" a="1"/>
  <c r="AK59" i="3"/>
  <c r="O169" i="3" a="1"/>
  <c r="O169" i="3"/>
  <c r="O290" i="3" a="1"/>
  <c r="O290" i="3"/>
  <c r="V59" i="3" a="1"/>
  <c r="V59" i="3"/>
  <c r="P287" i="3" a="1"/>
  <c r="P287" i="3"/>
  <c r="AI59" i="3" a="1"/>
  <c r="AI59" i="3"/>
  <c r="N59" i="3" a="1"/>
  <c r="N59" i="3"/>
  <c r="V299" i="3" a="1"/>
  <c r="V299" i="3"/>
  <c r="AK197" i="3" a="1"/>
  <c r="AK197" i="3"/>
  <c r="D169" i="3" a="1"/>
  <c r="D169" i="3"/>
  <c r="J362" i="3" a="1"/>
  <c r="J362" i="3"/>
  <c r="M299" i="3" a="1"/>
  <c r="M299" i="3"/>
  <c r="N169" i="3" a="1"/>
  <c r="N169" i="3"/>
  <c r="D129" i="3" a="1"/>
  <c r="D129" i="3"/>
  <c r="N290" i="3" a="1"/>
  <c r="N290" i="3"/>
  <c r="AA295" i="3" a="1"/>
  <c r="AA295" i="3"/>
  <c r="M59" i="3" a="1"/>
  <c r="M59" i="3"/>
  <c r="AB287" i="3" a="1"/>
  <c r="AB287" i="3"/>
  <c r="AC129" i="3" a="1"/>
  <c r="AC129" i="3"/>
  <c r="K169" i="3" a="1"/>
  <c r="K169" i="3"/>
  <c r="N250" i="3" a="1"/>
  <c r="N250" i="3"/>
  <c r="AA169" i="3" a="1"/>
  <c r="AA169" i="3"/>
  <c r="D250" i="3" a="1"/>
  <c r="D250" i="3"/>
  <c r="AI250" i="3" a="1"/>
  <c r="AI250" i="3"/>
  <c r="D290" i="3" a="1"/>
  <c r="D290" i="3"/>
  <c r="AJ295" i="3" a="1"/>
  <c r="AJ295" i="3"/>
  <c r="Z299" i="3" a="1"/>
  <c r="Z299" i="3"/>
  <c r="D299" i="3" a="1"/>
  <c r="D299" i="3"/>
  <c r="O295" i="3" a="1"/>
  <c r="O295" i="3"/>
  <c r="AA129" i="3" a="1"/>
  <c r="AA129" i="3"/>
  <c r="P129" i="3" a="1"/>
  <c r="P129" i="3"/>
  <c r="L290" i="3" a="1"/>
  <c r="L290" i="3"/>
  <c r="AG287" i="3" a="1"/>
  <c r="AG287" i="3"/>
  <c r="K295" i="3" a="1"/>
  <c r="K295" i="3"/>
  <c r="AK295" i="3" a="1"/>
  <c r="AK295" i="3"/>
  <c r="AG299" i="3" a="1"/>
  <c r="AG299" i="3"/>
  <c r="AD287" i="3" a="1"/>
  <c r="AD287" i="3"/>
  <c r="J197" i="3" a="1"/>
  <c r="J197" i="3"/>
  <c r="J129" i="3" a="1"/>
  <c r="J129" i="3"/>
  <c r="AK362" i="3" a="1"/>
  <c r="AK362" i="3"/>
  <c r="AA250" i="3" a="1"/>
  <c r="AA250" i="3"/>
  <c r="AA197" i="3" a="1"/>
  <c r="AA197" i="3"/>
  <c r="Z169" i="3" a="1"/>
  <c r="Z169" i="3"/>
  <c r="AD295" i="3" a="1"/>
  <c r="AD295" i="3"/>
  <c r="AB197" i="3" a="1"/>
  <c r="AB197" i="3"/>
  <c r="AE59" i="3" a="1"/>
  <c r="AE59" i="3"/>
  <c r="L169" i="3" a="1"/>
  <c r="L169" i="3"/>
  <c r="AD129" i="3" a="1"/>
  <c r="AD129" i="3"/>
  <c r="K290" i="3" a="1"/>
  <c r="K290" i="3"/>
  <c r="AG129" i="3" a="1"/>
  <c r="AG129" i="3"/>
  <c r="O287" i="3" a="1"/>
  <c r="O287" i="3"/>
  <c r="AG295" i="3" a="1"/>
  <c r="AG295" i="3"/>
  <c r="N129" i="3" a="1"/>
  <c r="N129" i="3"/>
  <c r="AE290" i="3" a="1"/>
  <c r="AE290" i="3"/>
  <c r="AD290" i="3" a="1"/>
  <c r="AD290" i="3"/>
  <c r="D295" i="3" a="1"/>
  <c r="D295" i="3"/>
  <c r="J290" i="3" a="1"/>
  <c r="J290" i="3"/>
  <c r="L129" i="3" a="1"/>
  <c r="L129" i="3"/>
  <c r="AH290" i="3" a="1"/>
  <c r="AH290" i="3"/>
  <c r="V197" i="3" a="1"/>
  <c r="V197" i="3"/>
  <c r="M287" i="3" a="1"/>
  <c r="M287" i="3"/>
  <c r="AG250" i="3" a="1"/>
  <c r="AG250" i="3"/>
  <c r="O299" i="3" a="1"/>
  <c r="O299" i="3"/>
  <c r="P290" i="3" a="1"/>
  <c r="P290" i="3"/>
  <c r="AH129" i="3" a="1"/>
  <c r="AH129" i="3"/>
  <c r="AK287" i="3" a="1"/>
  <c r="AK287" i="3"/>
  <c r="Z295" i="3" a="1"/>
  <c r="Z295" i="3"/>
  <c r="AJ197" i="3" a="1"/>
  <c r="AJ197" i="3"/>
  <c r="M197" i="3" a="1"/>
  <c r="M197" i="3"/>
  <c r="AJ59" i="3" a="1"/>
  <c r="AJ59" i="3"/>
  <c r="AG197" i="3" a="1"/>
  <c r="AG197" i="3"/>
  <c r="M129" i="3" a="1"/>
  <c r="M129" i="3"/>
  <c r="O197" i="3" a="1"/>
  <c r="O197" i="3"/>
  <c r="V295" i="3" a="1"/>
  <c r="V295" i="3"/>
  <c r="O59" i="3" a="1"/>
  <c r="O59" i="3"/>
  <c r="M169" i="3" a="1"/>
  <c r="M169" i="3"/>
  <c r="M295" i="3" a="1"/>
  <c r="M295" i="3"/>
  <c r="K299" i="3" a="1"/>
  <c r="K299" i="3"/>
  <c r="P299" i="3" a="1"/>
  <c r="P299" i="3"/>
  <c r="AI169" i="3" a="1"/>
  <c r="AI169" i="3"/>
  <c r="V362" i="3" a="1"/>
  <c r="V362" i="3"/>
  <c r="AB129" i="3" a="1"/>
  <c r="AB129" i="3"/>
  <c r="AE287" i="3" a="1"/>
  <c r="AE287" i="3"/>
  <c r="K287" i="3" a="1"/>
  <c r="K287" i="3"/>
  <c r="J59" i="3" a="1"/>
  <c r="J59" i="3"/>
  <c r="AJ129" i="3" a="1"/>
  <c r="AJ129" i="3"/>
  <c r="N197" i="3" a="1"/>
  <c r="N197" i="3"/>
  <c r="Z290" i="3" a="1"/>
  <c r="Z290" i="3"/>
  <c r="M362" i="3" a="1"/>
  <c r="M362" i="3"/>
  <c r="AH299" i="3" a="1"/>
  <c r="AH299" i="3"/>
  <c r="AC59" i="3" a="1"/>
  <c r="AC59" i="3"/>
  <c r="L250" i="3" a="1"/>
  <c r="L250" i="3"/>
  <c r="P250" i="3" a="1"/>
  <c r="P250" i="3"/>
  <c r="AE169" i="3" a="1"/>
  <c r="AE169" i="3"/>
  <c r="AJ290" i="3" a="1"/>
  <c r="AJ290" i="3"/>
  <c r="J295" i="3" a="1"/>
  <c r="J295" i="3"/>
  <c r="AI295" i="3" a="1"/>
  <c r="AI295" i="3"/>
  <c r="AI290" i="3" a="1"/>
  <c r="AI290" i="3"/>
  <c r="L362" i="3" a="1"/>
  <c r="L362" i="3"/>
  <c r="AB169" i="3" a="1"/>
  <c r="AB169" i="3"/>
  <c r="L287" i="3" a="1"/>
  <c r="L287" i="3"/>
  <c r="AH295" i="3" a="1"/>
  <c r="AH295" i="3"/>
  <c r="D362" i="3" a="1"/>
  <c r="D362" i="3"/>
  <c r="O250" i="3" a="1"/>
  <c r="O250" i="3"/>
  <c r="P197" i="3" a="1"/>
  <c r="P197" i="3"/>
  <c r="AF287" i="3" a="1"/>
  <c r="AF287" i="3"/>
  <c r="S256" i="4" a="1"/>
  <c r="S256" i="4"/>
  <c r="T200" i="4" a="1"/>
  <c r="T200" i="4"/>
  <c r="R200" i="4" a="1"/>
  <c r="R200" i="4"/>
  <c r="K41" i="4" a="1"/>
  <c r="K41" i="4"/>
  <c r="K16" i="4" a="1"/>
  <c r="K16" i="4"/>
  <c r="L256" i="4" a="1"/>
  <c r="L256" i="4"/>
  <c r="V256" i="4" s="1"/>
  <c r="X256" i="4" s="1"/>
  <c r="T41" i="4" a="1"/>
  <c r="T41" i="4"/>
  <c r="I41" i="4" a="1"/>
  <c r="I41" i="4"/>
  <c r="R61" i="4" a="1"/>
  <c r="R61" i="4"/>
  <c r="Q41" i="4" a="1"/>
  <c r="Q41" i="4"/>
  <c r="S181" i="4" a="1"/>
  <c r="S181" i="4"/>
  <c r="L77" i="4" a="1"/>
  <c r="L77" i="4"/>
  <c r="V77" i="4" s="1"/>
  <c r="X77" i="4" s="1"/>
  <c r="R41" i="4" a="1"/>
  <c r="R41" i="4"/>
  <c r="L181" i="4" a="1"/>
  <c r="L181" i="4"/>
  <c r="V181" i="4" s="1"/>
  <c r="X181" i="4" s="1"/>
  <c r="I200" i="4" a="1"/>
  <c r="I200" i="4"/>
  <c r="L16" i="4" a="1"/>
  <c r="L16" i="4"/>
  <c r="V16" i="4" s="1"/>
  <c r="X16" i="4" s="1"/>
  <c r="I114" i="4" a="1"/>
  <c r="I114" i="4" l="1"/>
  <c r="L114" i="4" a="1"/>
  <c r="L114" i="4"/>
  <c r="V114" i="4" s="1"/>
  <c r="X114" i="4" s="1"/>
  <c r="S61" i="4" a="1"/>
  <c r="S61" i="4" l="1"/>
  <c r="Q61" i="4" a="1"/>
  <c r="Q61" i="4"/>
  <c r="L61" i="4" a="1"/>
  <c r="L61" i="4"/>
  <c r="V61" i="4" s="1"/>
  <c r="X61" i="4" s="1"/>
  <c r="S200" i="4" a="1"/>
  <c r="S200" i="4"/>
  <c r="R77" i="4" a="1"/>
  <c r="R77" i="4"/>
  <c r="T77" i="4" a="1"/>
  <c r="T77" i="4"/>
  <c r="L200" i="4" a="1"/>
  <c r="L200" i="4"/>
  <c r="V200" i="4" s="1"/>
  <c r="X200" i="4" s="1"/>
  <c r="I77" i="4" a="1"/>
  <c r="I77" i="4"/>
  <c r="Q114" i="4" a="1"/>
  <c r="Q114" i="4"/>
  <c r="K256" i="4" a="1"/>
  <c r="K256" i="4"/>
  <c r="T229" i="4" a="1"/>
  <c r="T229" i="4"/>
  <c r="T181" i="4" a="1"/>
  <c r="T181" i="4"/>
  <c r="T256" i="4" a="1"/>
  <c r="T256" i="4"/>
  <c r="R229" i="4" a="1"/>
  <c r="R229" i="4"/>
  <c r="Q16" i="4" a="1"/>
  <c r="Q16" i="4"/>
  <c r="L80" i="4" a="1"/>
  <c r="L80" i="4"/>
  <c r="V80" i="4" s="1"/>
  <c r="X80" i="4" s="1"/>
  <c r="S41" i="4" a="1"/>
  <c r="S41" i="4"/>
  <c r="S16" i="4" a="1"/>
  <c r="S16" i="4"/>
  <c r="K61" i="4" a="1"/>
  <c r="K61" i="4"/>
  <c r="R114" i="4" a="1"/>
  <c r="R114" i="4"/>
  <c r="Q181" i="4" a="1"/>
  <c r="Q181" i="4"/>
  <c r="I80" i="4" a="1"/>
  <c r="I80" i="4"/>
  <c r="K114" i="4" a="1"/>
  <c r="K114" i="4"/>
  <c r="Q80" i="4" a="1"/>
  <c r="Q80" i="4"/>
  <c r="K77" i="4" a="1"/>
  <c r="K77" i="4"/>
  <c r="R256" i="4" a="1"/>
  <c r="R256" i="4"/>
  <c r="R80" i="4" a="1"/>
  <c r="R80" i="4"/>
  <c r="I256" i="4" a="1"/>
  <c r="I256" i="4"/>
  <c r="Q256" i="4" a="1"/>
  <c r="Q256" i="4"/>
  <c r="T80" i="4" a="1"/>
  <c r="T80" i="4"/>
  <c r="I181" i="4" a="1"/>
  <c r="I181" i="4"/>
  <c r="L41" i="4" a="1"/>
  <c r="L41" i="4"/>
  <c r="V41" i="4" s="1"/>
  <c r="X41" i="4" s="1"/>
  <c r="L229" i="4" a="1"/>
  <c r="L229" i="4" l="1"/>
  <c r="V229" i="4" s="1"/>
  <c r="X229" i="4" s="1"/>
  <c r="Q229" i="4" a="1"/>
  <c r="Q229" i="4"/>
  <c r="K229" i="4" a="1"/>
  <c r="K229" i="4"/>
  <c r="Q77" i="4" a="1"/>
  <c r="Q77" i="4"/>
  <c r="T61" i="4" a="1"/>
  <c r="T61" i="4"/>
  <c r="Q200" i="4" a="1"/>
  <c r="Q200" i="4"/>
  <c r="I229" i="4" a="1"/>
  <c r="I229" i="4"/>
  <c r="S229" i="4" a="1"/>
  <c r="S229" i="4"/>
  <c r="K181" i="4" a="1"/>
  <c r="K181" i="4"/>
  <c r="T16" i="4" a="1"/>
  <c r="T16" i="4"/>
  <c r="S77" i="4" a="1"/>
  <c r="S77" i="4"/>
  <c r="S80" i="4" a="1"/>
  <c r="S80" i="4"/>
  <c r="R181" i="4" a="1"/>
  <c r="R181" i="4"/>
  <c r="T114" i="4" a="1"/>
  <c r="T114" i="4"/>
  <c r="S114" i="4" a="1"/>
  <c r="S114" i="4"/>
  <c r="K80" i="4" a="1"/>
  <c r="K80" i="4"/>
  <c r="I61" i="4" a="1"/>
  <c r="I61" i="4"/>
  <c r="I16" i="4" a="1"/>
  <c r="I16" i="4"/>
  <c r="K200" i="4" a="1"/>
  <c r="K200" i="4"/>
  <c r="AG200" i="3" a="1"/>
  <c r="AG200" i="3"/>
  <c r="AJ200" i="3" a="1"/>
  <c r="AJ200" i="3"/>
  <c r="O234" i="3" a="1"/>
  <c r="O234" i="3"/>
  <c r="O22" i="3" a="1"/>
  <c r="O22" i="3"/>
  <c r="O200" i="3" a="1"/>
  <c r="O200" i="3"/>
  <c r="AD293" i="3" a="1"/>
  <c r="AD293" i="3"/>
  <c r="AD234" i="3" a="1"/>
  <c r="AD234" i="3"/>
  <c r="AJ22" i="3" a="1"/>
  <c r="AJ22" i="3"/>
  <c r="AK234" i="3" a="1"/>
  <c r="AK234" i="3"/>
  <c r="AK200" i="3" a="1"/>
  <c r="AK200" i="3"/>
  <c r="K200" i="3" a="1"/>
  <c r="K200" i="3"/>
  <c r="AK293" i="3" a="1"/>
  <c r="AK293" i="3"/>
  <c r="AI22" i="3" a="1"/>
  <c r="AI22" i="3"/>
  <c r="M22" i="3" a="1"/>
  <c r="M22" i="3"/>
  <c r="J234" i="3" a="1"/>
  <c r="J234" i="3"/>
  <c r="O293" i="3" a="1"/>
  <c r="O293" i="3"/>
  <c r="AK22" i="3" a="1"/>
  <c r="AK22" i="3"/>
  <c r="AE200" i="3" a="1"/>
  <c r="AE200" i="3"/>
  <c r="Z234" i="3" a="1"/>
  <c r="Z234" i="3"/>
  <c r="L200" i="3" a="1"/>
  <c r="L200" i="3"/>
  <c r="V22" i="3" a="1"/>
  <c r="V22" i="3"/>
  <c r="D22" i="3" a="1"/>
  <c r="D22" i="3"/>
  <c r="AI234" i="3" a="1"/>
  <c r="AI234" i="3"/>
  <c r="AC200" i="3" a="1"/>
  <c r="AC200" i="3"/>
  <c r="V200" i="3" a="1"/>
  <c r="V200" i="3"/>
  <c r="P200" i="3" a="1"/>
  <c r="P200" i="3"/>
  <c r="K293" i="3" a="1"/>
  <c r="K293" i="3"/>
  <c r="AH200" i="3" a="1"/>
  <c r="AH200" i="3"/>
  <c r="J293" i="3" a="1"/>
  <c r="J293" i="3"/>
  <c r="AA200" i="3" a="1"/>
  <c r="AA200" i="3"/>
  <c r="P293" i="3" a="1"/>
  <c r="P293" i="3"/>
  <c r="M293" i="3" a="1"/>
  <c r="M293" i="3"/>
  <c r="AJ234" i="3" a="1"/>
  <c r="AJ234" i="3"/>
  <c r="AG22" i="3" a="1"/>
  <c r="AG22" i="3"/>
  <c r="V234" i="3" a="1"/>
  <c r="V234" i="3"/>
  <c r="AD22" i="3" a="1"/>
  <c r="AD22" i="3"/>
  <c r="P22" i="3" a="1"/>
  <c r="P22" i="3"/>
  <c r="AG293" i="3" a="1"/>
  <c r="AG293" i="3"/>
  <c r="AC22" i="3" a="1"/>
  <c r="AC22" i="3"/>
  <c r="D200" i="3" a="1"/>
  <c r="D200" i="3"/>
  <c r="M200" i="3" a="1"/>
  <c r="M200" i="3"/>
  <c r="AE22" i="3" a="1"/>
  <c r="AE22" i="3"/>
  <c r="AE234" i="3" a="1"/>
  <c r="AE234" i="3"/>
  <c r="AC293" i="3" a="1"/>
  <c r="AC293" i="3"/>
  <c r="AB200" i="3" a="1"/>
  <c r="AB200" i="3"/>
  <c r="AF200" i="3" a="1"/>
  <c r="AF200" i="3"/>
  <c r="N22" i="3" a="1"/>
  <c r="N22" i="3"/>
  <c r="AH234" i="3" a="1"/>
  <c r="AH234" i="3"/>
  <c r="AC234" i="3" a="1"/>
  <c r="AC234" i="3"/>
  <c r="AI293" i="3" a="1"/>
  <c r="AI293" i="3"/>
  <c r="AH22" i="3" a="1"/>
  <c r="AH22" i="3"/>
  <c r="AD200" i="3" a="1"/>
  <c r="AD200" i="3"/>
  <c r="M234" i="3" a="1"/>
  <c r="M234" i="3"/>
  <c r="AI200" i="3" a="1"/>
  <c r="AI200" i="3"/>
  <c r="AB234" i="3" a="1"/>
  <c r="AB234" i="3"/>
  <c r="AA234" i="3" a="1"/>
  <c r="AA234" i="3"/>
  <c r="K234" i="3" a="1"/>
  <c r="K234" i="3"/>
  <c r="Z22" i="3" a="1"/>
  <c r="Z22" i="3"/>
  <c r="AF22" i="3" a="1"/>
  <c r="AF22" i="3"/>
  <c r="AB22" i="3" a="1"/>
  <c r="AB22" i="3"/>
  <c r="N293" i="3" a="1"/>
  <c r="N293" i="3"/>
  <c r="AA293" i="3" a="1"/>
  <c r="AA293" i="3"/>
  <c r="Z293" i="3" a="1"/>
  <c r="Z293" i="3"/>
  <c r="Z200" i="3" a="1"/>
  <c r="Z200" i="3"/>
  <c r="L22" i="3" a="1"/>
  <c r="L22" i="3"/>
  <c r="AG234" i="3" a="1"/>
  <c r="AG234" i="3"/>
  <c r="V293" i="3" a="1"/>
  <c r="V293" i="3"/>
  <c r="AF293" i="3" a="1"/>
  <c r="AF293" i="3"/>
  <c r="AA22" i="3" a="1"/>
  <c r="AA22" i="3"/>
  <c r="P234" i="3" a="1"/>
  <c r="P234" i="3"/>
  <c r="L293" i="3" a="1"/>
  <c r="L293" i="3"/>
  <c r="L234" i="3" a="1"/>
  <c r="L234" i="3"/>
  <c r="J200" i="3" a="1"/>
  <c r="J200" i="3"/>
  <c r="AF234" i="3" a="1"/>
  <c r="AF234" i="3"/>
  <c r="K22" i="3" a="1"/>
  <c r="K22" i="3"/>
  <c r="D293" i="3" a="1"/>
  <c r="D293" i="3"/>
  <c r="N200" i="3" a="1"/>
  <c r="N200" i="3"/>
  <c r="D234" i="3" a="1"/>
  <c r="D234" i="3"/>
  <c r="AH293" i="3" a="1"/>
  <c r="AH293" i="3"/>
  <c r="AJ293" i="3" a="1"/>
  <c r="AJ293" i="3"/>
  <c r="N234" i="3" a="1"/>
  <c r="N234" i="3"/>
  <c r="J22" i="3" a="1"/>
  <c r="J22" i="3"/>
  <c r="AE293" i="3" a="1"/>
  <c r="AE293" i="3"/>
  <c r="AB293" i="3" a="1"/>
  <c r="AB293" i="3"/>
  <c r="L214" i="4" a="1"/>
  <c r="L214" i="4"/>
  <c r="V214" i="4" s="1"/>
  <c r="X214" i="4" s="1"/>
  <c r="L33" i="4" a="1"/>
  <c r="L33" i="4"/>
  <c r="V33" i="4" s="1"/>
  <c r="X33" i="4" s="1"/>
  <c r="S76" i="4" a="1"/>
  <c r="S76" i="4"/>
  <c r="Q178" i="4" a="1"/>
  <c r="Q178" i="4"/>
  <c r="S216" i="4" a="1"/>
  <c r="S216" i="4"/>
  <c r="Q216" i="4" a="1"/>
  <c r="Q216" i="4"/>
  <c r="K214" i="4" a="1"/>
  <c r="K214" i="4"/>
  <c r="K38" i="4" a="1"/>
  <c r="K38" i="4"/>
  <c r="R33" i="4" a="1"/>
  <c r="R33" i="4"/>
  <c r="R76" i="4" a="1"/>
  <c r="R76" i="4"/>
  <c r="T90" i="4" a="1"/>
  <c r="T90" i="4"/>
  <c r="T155" i="4" a="1"/>
  <c r="T155" i="4"/>
  <c r="I38" i="4" a="1"/>
  <c r="I38" i="4"/>
  <c r="T38" i="4" a="1"/>
  <c r="T38" i="4"/>
  <c r="L190" i="4" a="1"/>
  <c r="L190" i="4"/>
  <c r="V190" i="4" s="1"/>
  <c r="X190" i="4" s="1"/>
  <c r="R155" i="4" a="1"/>
  <c r="R155" i="4"/>
  <c r="L178" i="4" a="1"/>
  <c r="L178" i="4"/>
  <c r="V178" i="4" s="1"/>
  <c r="X178" i="4" s="1"/>
  <c r="T216" i="4" a="1"/>
  <c r="T216" i="4"/>
  <c r="I214" i="4" a="1"/>
  <c r="I214" i="4"/>
  <c r="R178" i="4" a="1"/>
  <c r="R178" i="4"/>
  <c r="Q210" i="4" a="1"/>
  <c r="Q210" i="4"/>
  <c r="L155" i="4" a="1"/>
  <c r="L155" i="4"/>
  <c r="V155" i="4" s="1"/>
  <c r="X155" i="4" s="1"/>
  <c r="K210" i="4" a="1"/>
  <c r="K210" i="4"/>
  <c r="R210" i="4" a="1"/>
  <c r="R210" i="4"/>
  <c r="R190" i="4" a="1"/>
  <c r="R190" i="4"/>
  <c r="T214" i="4" a="1"/>
  <c r="T214" i="4"/>
  <c r="S178" i="4" a="1"/>
  <c r="S178" i="4"/>
  <c r="T76" i="4" a="1"/>
  <c r="T76" i="4"/>
  <c r="K155" i="4" a="1"/>
  <c r="K155" i="4"/>
  <c r="R216" i="4" a="1"/>
  <c r="R216" i="4"/>
  <c r="I90" i="4" a="1"/>
  <c r="I90" i="4"/>
  <c r="K178" i="4" a="1"/>
  <c r="K178" i="4"/>
  <c r="L38" i="4" a="1"/>
  <c r="L38" i="4"/>
  <c r="V38" i="4" s="1"/>
  <c r="X38" i="4" s="1"/>
  <c r="Q214" i="4" a="1"/>
  <c r="Q214" i="4" l="1"/>
  <c r="S90" i="4" a="1"/>
  <c r="S90" i="4"/>
  <c r="S38" i="4" a="1"/>
  <c r="S38" i="4"/>
  <c r="Q155" i="4" a="1"/>
  <c r="Q155" i="4"/>
  <c r="I155" i="4" a="1"/>
  <c r="I155" i="4"/>
  <c r="Q190" i="4" a="1"/>
  <c r="Q190" i="4"/>
  <c r="T210" i="4" a="1"/>
  <c r="T210" i="4"/>
  <c r="S33" i="4" a="1"/>
  <c r="S33" i="4"/>
  <c r="R38" i="4" a="1"/>
  <c r="R38" i="4"/>
  <c r="I178" i="4" a="1"/>
  <c r="I178" i="4"/>
  <c r="L216" i="4" a="1"/>
  <c r="L216" i="4"/>
  <c r="V216" i="4" s="1"/>
  <c r="X216" i="4" s="1"/>
  <c r="S210" i="4" a="1"/>
  <c r="S210" i="4"/>
  <c r="Q76" i="4" a="1"/>
  <c r="Q76" i="4"/>
  <c r="K90" i="4" a="1"/>
  <c r="K90" i="4"/>
  <c r="L90" i="4" a="1"/>
  <c r="L90" i="4"/>
  <c r="V90" i="4" s="1"/>
  <c r="X90" i="4" s="1"/>
  <c r="R214" i="4" a="1"/>
  <c r="R214" i="4"/>
  <c r="I33" i="4" a="1"/>
  <c r="I33" i="4"/>
  <c r="L210" i="4" a="1"/>
  <c r="L210" i="4"/>
  <c r="V210" i="4" s="1"/>
  <c r="X210" i="4" s="1"/>
  <c r="K190" i="4" a="1"/>
  <c r="K190" i="4"/>
  <c r="K216" i="4" a="1"/>
  <c r="K216" i="4"/>
  <c r="R90" i="4" a="1"/>
  <c r="R90" i="4"/>
  <c r="K33" i="4" a="1"/>
  <c r="K33" i="4"/>
  <c r="K76" i="4" a="1"/>
  <c r="K76" i="4"/>
  <c r="S190" i="4" a="1"/>
  <c r="S190" i="4"/>
  <c r="Q33" i="4" a="1"/>
  <c r="Q33" i="4"/>
  <c r="I190" i="4" a="1"/>
  <c r="I190" i="4"/>
  <c r="L76" i="4" a="1"/>
  <c r="L76" i="4"/>
  <c r="V76" i="4" s="1"/>
  <c r="X76" i="4" s="1"/>
  <c r="T178" i="4" a="1"/>
  <c r="T178" i="4"/>
  <c r="S155" i="4" a="1"/>
  <c r="S155" i="4"/>
  <c r="I210" i="4" a="1"/>
  <c r="I210" i="4"/>
  <c r="S214" i="4" a="1"/>
  <c r="S214" i="4"/>
  <c r="Q90" i="4" a="1"/>
  <c r="Q90" i="4"/>
  <c r="I76" i="4" a="1"/>
  <c r="I76" i="4"/>
  <c r="I216" i="4" a="1"/>
  <c r="I216" i="4"/>
  <c r="T190" i="4" a="1"/>
  <c r="T190" i="4"/>
  <c r="T33" i="4" a="1"/>
  <c r="T33" i="4"/>
  <c r="Q38" i="4" a="1"/>
  <c r="Q38" i="4"/>
  <c r="R163" i="4" a="1"/>
  <c r="R163" i="4"/>
  <c r="I151" i="4" a="1"/>
  <c r="I151" i="4"/>
  <c r="K47" i="4" a="1"/>
  <c r="K47" i="4"/>
  <c r="S107" i="4" a="1"/>
  <c r="S107" i="4"/>
  <c r="L63" i="4" a="1"/>
  <c r="L63" i="4"/>
  <c r="V63" i="4" s="1"/>
  <c r="X63" i="4" s="1"/>
  <c r="Q151" i="4" a="1"/>
  <c r="Q151" i="4"/>
  <c r="Q47" i="4" a="1"/>
  <c r="Q47" i="4"/>
  <c r="S47" i="4" a="1"/>
  <c r="S47" i="4"/>
  <c r="I152" i="4" a="1"/>
  <c r="I152" i="4"/>
  <c r="R115" i="4" a="1"/>
  <c r="R115" i="4"/>
  <c r="R107" i="4" a="1"/>
  <c r="R107" i="4"/>
  <c r="I258" i="4" a="1"/>
  <c r="I258" i="4"/>
  <c r="K152" i="4" a="1"/>
  <c r="K152" i="4"/>
  <c r="L163" i="4" a="1"/>
  <c r="L163" i="4"/>
  <c r="V163" i="4" s="1"/>
  <c r="X163" i="4" s="1"/>
  <c r="Q258" i="4" a="1"/>
  <c r="Q258" i="4"/>
  <c r="I66" i="4" a="1"/>
  <c r="I66" i="4"/>
  <c r="R151" i="4" a="1"/>
  <c r="R151" i="4"/>
  <c r="R213" i="4" a="1"/>
  <c r="R213" i="4"/>
  <c r="I213" i="4" a="1"/>
  <c r="I213" i="4"/>
  <c r="K66" i="4" a="1"/>
  <c r="K66" i="4"/>
  <c r="S115" i="4" a="1"/>
  <c r="S115" i="4"/>
  <c r="T115" i="4" a="1"/>
  <c r="T115" i="4"/>
  <c r="S152" i="4" a="1"/>
  <c r="S152" i="4"/>
  <c r="S258" i="4" a="1"/>
  <c r="S258" i="4"/>
  <c r="L66" i="4" a="1"/>
  <c r="L66" i="4"/>
  <c r="V66" i="4" s="1"/>
  <c r="X66" i="4" s="1"/>
  <c r="L107" i="4" a="1"/>
  <c r="L107" i="4"/>
  <c r="V107" i="4" s="1"/>
  <c r="X107" i="4" s="1"/>
  <c r="L152" i="4" a="1"/>
  <c r="L152" i="4"/>
  <c r="V152" i="4" s="1"/>
  <c r="X152" i="4" s="1"/>
  <c r="Q152" i="4" a="1"/>
  <c r="Q152" i="4"/>
  <c r="I63" i="4" a="1"/>
  <c r="I63" i="4"/>
  <c r="R258" i="4" a="1"/>
  <c r="R258" i="4"/>
  <c r="I47" i="4" a="1"/>
  <c r="I47" i="4"/>
  <c r="T66" i="4" a="1"/>
  <c r="T66" i="4"/>
  <c r="T258" i="4" a="1"/>
  <c r="T258" i="4"/>
  <c r="Q63" i="4" a="1"/>
  <c r="Q63" i="4"/>
  <c r="K163" i="4" a="1"/>
  <c r="K163" i="4"/>
  <c r="T47" i="4" a="1"/>
  <c r="T47" i="4"/>
  <c r="L115" i="4" a="1"/>
  <c r="L115" i="4"/>
  <c r="V115" i="4" s="1"/>
  <c r="X115" i="4" s="1"/>
  <c r="T213" i="4" a="1"/>
  <c r="T213" i="4" l="1"/>
  <c r="T107" i="4" a="1"/>
  <c r="T107" i="4"/>
  <c r="K213" i="4" a="1"/>
  <c r="K213" i="4"/>
  <c r="Q66" i="4" a="1"/>
  <c r="Q66" i="4"/>
  <c r="T63" i="4" a="1"/>
  <c r="T63" i="4"/>
  <c r="Q107" i="4" a="1"/>
  <c r="Q107" i="4"/>
  <c r="L258" i="4" a="1"/>
  <c r="L258" i="4"/>
  <c r="V258" i="4" s="1"/>
  <c r="X258" i="4" s="1"/>
  <c r="T152" i="4" a="1"/>
  <c r="T152" i="4"/>
  <c r="Q163" i="4" a="1"/>
  <c r="Q163" i="4"/>
  <c r="K63" i="4" a="1"/>
  <c r="K63" i="4"/>
  <c r="R63" i="4" a="1"/>
  <c r="R63" i="4"/>
  <c r="K258" i="4" a="1"/>
  <c r="K258" i="4"/>
  <c r="Q213" i="4" a="1"/>
  <c r="Q213" i="4"/>
  <c r="Q115" i="4" a="1"/>
  <c r="Q115" i="4"/>
  <c r="L151" i="4" a="1"/>
  <c r="L151" i="4"/>
  <c r="V151" i="4" s="1"/>
  <c r="X151" i="4" s="1"/>
  <c r="S163" i="4" a="1"/>
  <c r="S163" i="4"/>
  <c r="R47" i="4" a="1"/>
  <c r="R47" i="4"/>
  <c r="I107" i="4" a="1"/>
  <c r="I107" i="4"/>
  <c r="R66" i="4" a="1"/>
  <c r="R66" i="4"/>
  <c r="S213" i="4" a="1"/>
  <c r="S213" i="4"/>
  <c r="K115" i="4" a="1"/>
  <c r="K115" i="4"/>
  <c r="T151" i="4" a="1"/>
  <c r="T151" i="4"/>
  <c r="S151" i="4" a="1"/>
  <c r="S151" i="4"/>
  <c r="I163" i="4" a="1"/>
  <c r="I163" i="4"/>
  <c r="T163" i="4" a="1"/>
  <c r="T163" i="4"/>
  <c r="K151" i="4" a="1"/>
  <c r="K151" i="4"/>
  <c r="K107" i="4" a="1"/>
  <c r="K107" i="4"/>
  <c r="L213" i="4" a="1"/>
  <c r="L213" i="4"/>
  <c r="V213" i="4" s="1"/>
  <c r="X213" i="4" s="1"/>
  <c r="I115" i="4" a="1"/>
  <c r="I115" i="4"/>
  <c r="S66" i="4" a="1"/>
  <c r="S66" i="4"/>
  <c r="R152" i="4" a="1"/>
  <c r="R152" i="4"/>
  <c r="S63" i="4" a="1"/>
  <c r="S63" i="4"/>
  <c r="L47" i="4" a="1"/>
  <c r="L47" i="4"/>
  <c r="V47" i="4" s="1"/>
  <c r="X47" i="4" s="1"/>
  <c r="Q169" i="4" a="1"/>
  <c r="Q169" i="4"/>
  <c r="T100" i="4" a="1"/>
  <c r="T100" i="4"/>
  <c r="L100" i="4" a="1"/>
  <c r="L100" i="4"/>
  <c r="V100" i="4" s="1"/>
  <c r="X100" i="4" s="1"/>
  <c r="L169" i="4" a="1"/>
  <c r="L169" i="4"/>
  <c r="V169" i="4" s="1"/>
  <c r="X169" i="4" s="1"/>
  <c r="L257" i="4" a="1"/>
  <c r="L257" i="4"/>
  <c r="V257" i="4" s="1"/>
  <c r="X257" i="4" s="1"/>
  <c r="S123" i="4" a="1"/>
  <c r="S123" i="4"/>
  <c r="L153" i="4" a="1"/>
  <c r="L153" i="4"/>
  <c r="V153" i="4" s="1"/>
  <c r="X153" i="4" s="1"/>
  <c r="AD21" i="8" a="1"/>
  <c r="AD21" i="8"/>
  <c r="T226" i="4" a="1"/>
  <c r="T226" i="4"/>
  <c r="R169" i="4" a="1"/>
  <c r="R169" i="4"/>
  <c r="T95" i="4" a="1"/>
  <c r="T95" i="4"/>
  <c r="T91" i="4" a="1"/>
  <c r="T91" i="4"/>
  <c r="I240" i="4" a="1"/>
  <c r="I240" i="4"/>
  <c r="I100" i="4" a="1"/>
  <c r="I100" i="4"/>
  <c r="S100" i="4" a="1"/>
  <c r="S100" i="4"/>
  <c r="K169" i="4" a="1"/>
  <c r="K169" i="4"/>
  <c r="Q95" i="4" a="1"/>
  <c r="Q95" i="4"/>
  <c r="I260" i="4" a="1"/>
  <c r="I260" i="4"/>
  <c r="K100" i="4" a="1"/>
  <c r="K100" i="4"/>
  <c r="K153" i="4" a="1"/>
  <c r="K153" i="4"/>
  <c r="AA21" i="8" a="1"/>
  <c r="AA21" i="8"/>
  <c r="R226" i="4" a="1"/>
  <c r="R226" i="4"/>
  <c r="T260" i="4" a="1"/>
  <c r="T260" i="4"/>
  <c r="K260" i="4" a="1"/>
  <c r="K260" i="4"/>
  <c r="K240" i="4" a="1"/>
  <c r="K240" i="4"/>
  <c r="Q260" i="4" a="1"/>
  <c r="Q260" i="4"/>
  <c r="S169" i="4" a="1"/>
  <c r="S169" i="4"/>
  <c r="K95" i="4" a="1"/>
  <c r="K95" i="4"/>
  <c r="L95" i="4" a="1"/>
  <c r="L95" i="4"/>
  <c r="V95" i="4" s="1"/>
  <c r="X95" i="4" s="1"/>
  <c r="R91" i="4" a="1"/>
  <c r="R91" i="4"/>
  <c r="S240" i="4" a="1"/>
  <c r="S240" i="4"/>
  <c r="I123" i="4" a="1"/>
  <c r="I123" i="4"/>
  <c r="R95" i="4" a="1"/>
  <c r="R95" i="4"/>
  <c r="S153" i="4" a="1"/>
  <c r="S153" i="4"/>
  <c r="Q100" i="4" a="1"/>
  <c r="Q100" i="4"/>
  <c r="I95" i="4" a="1"/>
  <c r="I95" i="4"/>
  <c r="I257" i="4" a="1"/>
  <c r="I257" i="4"/>
  <c r="R260" i="4" a="1"/>
  <c r="R260" i="4"/>
  <c r="K123" i="4" a="1"/>
  <c r="K123" i="4"/>
  <c r="K226" i="4" a="1"/>
  <c r="K226" i="4"/>
  <c r="T153" i="4" a="1"/>
  <c r="T153" i="4"/>
  <c r="T257" i="4" a="1"/>
  <c r="T257" i="4"/>
  <c r="Z21" i="8" a="1"/>
  <c r="Z21" i="8"/>
  <c r="Q226" i="4" a="1"/>
  <c r="Q226" i="4"/>
  <c r="Q91" i="4" a="1"/>
  <c r="Q91" i="4"/>
  <c r="T240" i="4" a="1"/>
  <c r="T240" i="4"/>
  <c r="I153" i="4" a="1"/>
  <c r="I153" i="4"/>
  <c r="I169" i="4" a="1"/>
  <c r="I169" i="4"/>
  <c r="Q123" i="4" a="1"/>
  <c r="Q123" i="4"/>
  <c r="Q257" i="4" a="1"/>
  <c r="Q257" i="4"/>
  <c r="L91" i="4" a="1"/>
  <c r="L91" i="4"/>
  <c r="V91" i="4" s="1"/>
  <c r="X91" i="4" s="1"/>
  <c r="L123" i="4" a="1"/>
  <c r="L123" i="4"/>
  <c r="V123" i="4" s="1"/>
  <c r="X123" i="4" s="1"/>
  <c r="AB21" i="8" a="1"/>
  <c r="AB21" i="8"/>
  <c r="I91" i="4" a="1"/>
  <c r="I91" i="4"/>
  <c r="Q240" i="4" a="1"/>
  <c r="Q240" i="4"/>
  <c r="L260" i="4" a="1"/>
  <c r="L260" i="4"/>
  <c r="V260" i="4" s="1"/>
  <c r="X260" i="4" s="1"/>
  <c r="G21" i="8" a="1"/>
  <c r="G21" i="8"/>
  <c r="I226" i="4" a="1"/>
  <c r="I226" i="4"/>
  <c r="AC21" i="8" a="1"/>
  <c r="AC21" i="8"/>
  <c r="S226" i="4" a="1"/>
  <c r="S226" i="4"/>
  <c r="R257" i="4" a="1"/>
  <c r="R257" i="4"/>
  <c r="R240" i="4" a="1"/>
  <c r="R240" i="4"/>
  <c r="R153" i="4" a="1"/>
  <c r="R153" i="4"/>
  <c r="T123" i="4" a="1"/>
  <c r="T123" i="4"/>
  <c r="K257" i="4" a="1"/>
  <c r="K257" i="4"/>
  <c r="S91" i="4" a="1"/>
  <c r="S91" i="4"/>
  <c r="Q153" i="4" a="1"/>
  <c r="Q153" i="4"/>
  <c r="T169" i="4" a="1"/>
  <c r="T169" i="4"/>
  <c r="S260" i="4" a="1"/>
  <c r="S260" i="4"/>
  <c r="R123" i="4" a="1"/>
  <c r="R123" i="4"/>
  <c r="K91" i="4" a="1"/>
  <c r="K91" i="4"/>
  <c r="S257" i="4" a="1"/>
  <c r="S257" i="4"/>
  <c r="R100" i="4" a="1"/>
  <c r="R100" i="4"/>
  <c r="L240" i="4" a="1"/>
  <c r="L240" i="4"/>
  <c r="V240" i="4" s="1"/>
  <c r="X240" i="4" s="1"/>
  <c r="S95" i="4" a="1"/>
  <c r="S95" i="4"/>
  <c r="L226" i="4" a="1"/>
  <c r="L226" i="4"/>
  <c r="V226" i="4" s="1"/>
  <c r="X226" i="4" s="1"/>
  <c r="R49" i="4" a="1"/>
  <c r="R49" i="4"/>
  <c r="Q157" i="4" a="1"/>
  <c r="Q157" i="4"/>
  <c r="L234" i="4" a="1"/>
  <c r="L234" i="4"/>
  <c r="V234" i="4" s="1"/>
  <c r="X234" i="4" s="1"/>
  <c r="R263" i="4" a="1"/>
  <c r="R263" i="4"/>
  <c r="Q232" i="4" a="1"/>
  <c r="Q232" i="4"/>
  <c r="Q140" i="4" a="1"/>
  <c r="Q140" i="4"/>
  <c r="T170" i="4" a="1"/>
  <c r="T170" i="4"/>
  <c r="K246" i="4" a="1"/>
  <c r="K246" i="4"/>
  <c r="I234" i="4" a="1"/>
  <c r="I234" i="4"/>
  <c r="Q234" i="4" a="1"/>
  <c r="Q234" i="4"/>
  <c r="I49" i="4" a="1"/>
  <c r="I49" i="4"/>
  <c r="I140" i="4" a="1"/>
  <c r="I140" i="4"/>
  <c r="T49" i="4" a="1"/>
  <c r="T49" i="4"/>
  <c r="L142" i="4" a="1"/>
  <c r="L142" i="4"/>
  <c r="V142" i="4" s="1"/>
  <c r="X142" i="4" s="1"/>
  <c r="I263" i="4" a="1"/>
  <c r="I263" i="4" l="1"/>
  <c r="I170" i="4" a="1"/>
  <c r="I170" i="4"/>
  <c r="I232" i="4" a="1"/>
  <c r="I232" i="4"/>
  <c r="K140" i="4" a="1"/>
  <c r="K140" i="4"/>
  <c r="R246" i="4" a="1"/>
  <c r="R246" i="4"/>
  <c r="Q142" i="4" a="1"/>
  <c r="Q142" i="4"/>
  <c r="T232" i="4" a="1"/>
  <c r="T232" i="4"/>
  <c r="T58" i="4" a="1"/>
  <c r="T58" i="4"/>
  <c r="S246" i="4" a="1"/>
  <c r="S246" i="4"/>
  <c r="I58" i="4" a="1"/>
  <c r="I58" i="4"/>
  <c r="L49" i="4" a="1"/>
  <c r="L49" i="4"/>
  <c r="V49" i="4" s="1"/>
  <c r="X49" i="4" s="1"/>
  <c r="L140" i="4" a="1"/>
  <c r="L140" i="4" l="1"/>
  <c r="V140" i="4" s="1"/>
  <c r="X140" i="4" s="1"/>
  <c r="Q170" i="4" a="1"/>
  <c r="Q170" i="4"/>
  <c r="Q49" i="4" a="1"/>
  <c r="Q49" i="4"/>
  <c r="S232" i="4" a="1"/>
  <c r="S232" i="4"/>
  <c r="S140" i="4" a="1"/>
  <c r="S140" i="4"/>
  <c r="S234" i="4" a="1"/>
  <c r="S234" i="4"/>
  <c r="L246" i="4" a="1"/>
  <c r="L246" i="4"/>
  <c r="V246" i="4" s="1"/>
  <c r="X246" i="4" s="1"/>
  <c r="T246" i="4" a="1"/>
  <c r="T246" i="4"/>
  <c r="Q263" i="4" a="1"/>
  <c r="Q263" i="4"/>
  <c r="S58" i="4" a="1"/>
  <c r="S58" i="4"/>
  <c r="K170" i="4" a="1"/>
  <c r="K170" i="4"/>
  <c r="I142" i="4" a="1"/>
  <c r="I142" i="4"/>
  <c r="S170" i="4" a="1"/>
  <c r="S170" i="4"/>
  <c r="K49" i="4" a="1"/>
  <c r="K49" i="4"/>
  <c r="K157" i="4" a="1"/>
  <c r="K157" i="4"/>
  <c r="L170" i="4" a="1"/>
  <c r="L170" i="4"/>
  <c r="V170" i="4" s="1"/>
  <c r="X170" i="4" s="1"/>
  <c r="I157" i="4" a="1"/>
  <c r="I157" i="4"/>
  <c r="R234" i="4" a="1"/>
  <c r="R234" i="4"/>
  <c r="R140" i="4" a="1"/>
  <c r="R140" i="4"/>
  <c r="L157" i="4" a="1"/>
  <c r="L157" i="4"/>
  <c r="V157" i="4" s="1"/>
  <c r="X157" i="4" s="1"/>
  <c r="Q246" i="4" a="1"/>
  <c r="Q246" i="4"/>
  <c r="R157" i="4" a="1"/>
  <c r="R157" i="4"/>
  <c r="Q58" i="4" a="1"/>
  <c r="Q58" i="4"/>
  <c r="K234" i="4" a="1"/>
  <c r="K234" i="4"/>
  <c r="T142" i="4" a="1"/>
  <c r="T142" i="4"/>
  <c r="R58" i="4" a="1"/>
  <c r="R58" i="4"/>
  <c r="S157" i="4" a="1"/>
  <c r="S157" i="4"/>
  <c r="T157" i="4" a="1"/>
  <c r="T157" i="4"/>
  <c r="T263" i="4" a="1"/>
  <c r="T263" i="4"/>
  <c r="S142" i="4" a="1"/>
  <c r="S142" i="4"/>
  <c r="R170" i="4" a="1"/>
  <c r="R170" i="4"/>
  <c r="K263" i="4" a="1"/>
  <c r="K263" i="4"/>
  <c r="S49" i="4" a="1"/>
  <c r="S49" i="4"/>
  <c r="R142" i="4" a="1"/>
  <c r="R142" i="4"/>
  <c r="K58" i="4" a="1"/>
  <c r="K58" i="4"/>
  <c r="L263" i="4" a="1"/>
  <c r="L263" i="4"/>
  <c r="V263" i="4" s="1"/>
  <c r="X263" i="4" s="1"/>
  <c r="L58" i="4" a="1"/>
  <c r="L58" i="4" l="1"/>
  <c r="V58" i="4" s="1"/>
  <c r="X58" i="4" s="1"/>
  <c r="T234" i="4" a="1"/>
  <c r="T234" i="4" l="1"/>
  <c r="R232" i="4" a="1"/>
  <c r="R232" i="4"/>
  <c r="K142" i="4" a="1"/>
  <c r="K142" i="4"/>
  <c r="L232" i="4" a="1"/>
  <c r="L232" i="4"/>
  <c r="V232" i="4" s="1"/>
  <c r="X232" i="4" s="1"/>
  <c r="K232" i="4" a="1"/>
  <c r="K232" i="4"/>
  <c r="T140" i="4" a="1"/>
  <c r="T140" i="4"/>
  <c r="I246" i="4" a="1"/>
  <c r="I246" i="4"/>
  <c r="S263" i="4" a="1"/>
  <c r="S263" i="4"/>
  <c r="K24" i="3" a="1"/>
  <c r="K24" i="3"/>
  <c r="AG24" i="3" a="1"/>
  <c r="AG24" i="3"/>
  <c r="L24" i="3" a="1"/>
  <c r="L24" i="3"/>
  <c r="AH24" i="3" a="1"/>
  <c r="AH24" i="3"/>
  <c r="M24" i="3" a="1"/>
  <c r="M24" i="3"/>
  <c r="J24" i="3" a="1"/>
  <c r="J24" i="3"/>
  <c r="AE24" i="3" a="1"/>
  <c r="AE24" i="3"/>
  <c r="AB24" i="3" a="1"/>
  <c r="AB24" i="3"/>
  <c r="AI24" i="3" a="1"/>
  <c r="AI24" i="3"/>
  <c r="AA24" i="3" a="1"/>
  <c r="AA24" i="3"/>
  <c r="AF24" i="3" a="1"/>
  <c r="AF24" i="3"/>
  <c r="V24" i="3" a="1"/>
  <c r="V24" i="3"/>
  <c r="AK24" i="3" a="1"/>
  <c r="AK24" i="3"/>
  <c r="AC24" i="3" a="1"/>
  <c r="AC24" i="3"/>
  <c r="D24" i="3" a="1"/>
  <c r="D24" i="3"/>
  <c r="AD24" i="3" a="1"/>
  <c r="AD24" i="3"/>
  <c r="Z24" i="3" a="1"/>
  <c r="Z24" i="3"/>
  <c r="AJ24" i="3" a="1"/>
  <c r="AJ24" i="3"/>
  <c r="I13" i="4" a="1"/>
  <c r="I13" i="4"/>
  <c r="R138" i="4" a="1"/>
  <c r="R138" i="4"/>
  <c r="T6" i="4" a="1"/>
  <c r="T6" i="4"/>
  <c r="L138" i="4" a="1"/>
  <c r="L138" i="4"/>
  <c r="V138" i="4" s="1"/>
  <c r="X138" i="4" s="1"/>
  <c r="T12" i="4" a="1"/>
  <c r="T12" i="4" l="1"/>
  <c r="Q13" i="4" a="1"/>
  <c r="Q13" i="4"/>
  <c r="Q12" i="4" a="1"/>
  <c r="Q12" i="4"/>
  <c r="R12" i="4" a="1"/>
  <c r="R12" i="4"/>
  <c r="K147" i="4" a="1"/>
  <c r="K147" i="4"/>
  <c r="K176" i="4" a="1"/>
  <c r="K176" i="4"/>
  <c r="T176" i="4" a="1"/>
  <c r="T176" i="4"/>
  <c r="R176" i="4" a="1"/>
  <c r="R176" i="4"/>
  <c r="T13" i="4" a="1"/>
  <c r="T13" i="4"/>
  <c r="S12" i="4" a="1"/>
  <c r="S12" i="4"/>
  <c r="Q176" i="4" a="1"/>
  <c r="Q176" i="4"/>
  <c r="R147" i="4" a="1"/>
  <c r="R147" i="4"/>
  <c r="Q89" i="4" a="1"/>
  <c r="Q89" i="4"/>
  <c r="I6" i="4" a="1"/>
  <c r="I6" i="4"/>
  <c r="T138" i="4" a="1"/>
  <c r="T138" i="4"/>
  <c r="R13" i="4" a="1"/>
  <c r="R13" i="4"/>
  <c r="L6" i="4" a="1"/>
  <c r="L6" i="4"/>
  <c r="V6" i="4" s="1"/>
  <c r="X6" i="4" s="1"/>
  <c r="I78" i="4" a="1"/>
  <c r="I78" i="4" l="1"/>
  <c r="Q6" i="4" a="1"/>
  <c r="Q6" i="4"/>
  <c r="I176" i="4" a="1"/>
  <c r="I176" i="4"/>
  <c r="R93" i="4" a="1"/>
  <c r="R93" i="4"/>
  <c r="I12" i="4" a="1"/>
  <c r="I12" i="4"/>
  <c r="L147" i="4" a="1"/>
  <c r="L147" i="4"/>
  <c r="V147" i="4" s="1"/>
  <c r="X147" i="4" s="1"/>
  <c r="K12" i="4" a="1"/>
  <c r="K12" i="4"/>
  <c r="S93" i="4" a="1"/>
  <c r="S93" i="4"/>
  <c r="S78" i="4" a="1"/>
  <c r="S78" i="4"/>
  <c r="L78" i="4" a="1"/>
  <c r="L78" i="4"/>
  <c r="V78" i="4" s="1"/>
  <c r="X78" i="4" s="1"/>
  <c r="L121" i="4" a="1"/>
  <c r="L121" i="4" l="1"/>
  <c r="V121" i="4" s="1"/>
  <c r="X121" i="4" s="1"/>
  <c r="S176" i="4" a="1"/>
  <c r="S176" i="4"/>
  <c r="R121" i="4" a="1"/>
  <c r="R121" i="4"/>
  <c r="K121" i="4" a="1"/>
  <c r="K121" i="4"/>
  <c r="T89" i="4" a="1"/>
  <c r="T89" i="4"/>
  <c r="I89" i="4" a="1"/>
  <c r="I89" i="4"/>
  <c r="Q147" i="4" a="1"/>
  <c r="Q147" i="4"/>
  <c r="L93" i="4" a="1"/>
  <c r="L93" i="4"/>
  <c r="V93" i="4" s="1"/>
  <c r="X93" i="4" s="1"/>
  <c r="S6" i="4" a="1"/>
  <c r="S6" i="4"/>
  <c r="T147" i="4" a="1"/>
  <c r="T147" i="4"/>
  <c r="K138" i="4" a="1"/>
  <c r="K138" i="4"/>
  <c r="K93" i="4" a="1"/>
  <c r="K93" i="4"/>
  <c r="R6" i="4" a="1"/>
  <c r="R6" i="4"/>
  <c r="R89" i="4" a="1"/>
  <c r="R89" i="4"/>
  <c r="S13" i="4" a="1"/>
  <c r="S13" i="4"/>
  <c r="Q93" i="4" a="1"/>
  <c r="Q93" i="4"/>
  <c r="K13" i="4" a="1"/>
  <c r="K13" i="4"/>
  <c r="I93" i="4" a="1"/>
  <c r="I93" i="4"/>
  <c r="L89" i="4" a="1"/>
  <c r="L89" i="4"/>
  <c r="V89" i="4" s="1"/>
  <c r="X89" i="4" s="1"/>
  <c r="Q78" i="4" a="1"/>
  <c r="Q78" i="4"/>
  <c r="S121" i="4" a="1"/>
  <c r="S121" i="4"/>
  <c r="S138" i="4" a="1"/>
  <c r="S138" i="4"/>
  <c r="T121" i="4" a="1"/>
  <c r="T121" i="4"/>
  <c r="K89" i="4" a="1"/>
  <c r="K89" i="4"/>
  <c r="R78" i="4" a="1"/>
  <c r="R78" i="4"/>
  <c r="Q138" i="4" a="1"/>
  <c r="Q138" i="4"/>
  <c r="Q121" i="4" a="1"/>
  <c r="Q121" i="4"/>
  <c r="S147" i="4" a="1"/>
  <c r="S147" i="4"/>
  <c r="L176" i="4" a="1"/>
  <c r="L176" i="4"/>
  <c r="V176" i="4" s="1"/>
  <c r="X176" i="4" s="1"/>
  <c r="AD19" i="4" s="1"/>
  <c r="L13" i="4" a="1"/>
  <c r="L13" i="4"/>
  <c r="V13" i="4" s="1"/>
  <c r="X13" i="4" s="1"/>
  <c r="AD6" i="4" s="1"/>
  <c r="T78" i="4" a="1"/>
  <c r="T78" i="4"/>
  <c r="K6" i="4" a="1"/>
  <c r="K6" i="4"/>
  <c r="T93" i="4" a="1"/>
  <c r="T93" i="4"/>
  <c r="I121" i="4" a="1"/>
  <c r="I121" i="4"/>
  <c r="K78" i="4" a="1"/>
  <c r="K78" i="4"/>
  <c r="I138" i="4" a="1"/>
  <c r="I138" i="4"/>
  <c r="L12" i="4" a="1"/>
  <c r="L12" i="4"/>
  <c r="V12" i="4" s="1"/>
  <c r="X12" i="4" s="1"/>
  <c r="S89" i="4" a="1"/>
  <c r="S89" i="4"/>
  <c r="I147" i="4" a="1"/>
  <c r="I147" i="4"/>
  <c r="V306" i="3" a="1"/>
  <c r="V306" i="3"/>
  <c r="D260" i="3" a="1"/>
  <c r="D260" i="3"/>
  <c r="AC336" i="3" a="1"/>
  <c r="AC336" i="3"/>
  <c r="P277" i="3" a="1"/>
  <c r="P277" i="3"/>
  <c r="M75" i="3" a="1"/>
  <c r="M75" i="3"/>
  <c r="N277" i="3" a="1"/>
  <c r="N277" i="3"/>
  <c r="AB227" i="3" a="1"/>
  <c r="AB227" i="3"/>
  <c r="AK227" i="3" a="1"/>
  <c r="AK227" i="3"/>
  <c r="O306" i="3" a="1"/>
  <c r="O306" i="3"/>
  <c r="D67" i="3" a="1"/>
  <c r="D67" i="3"/>
  <c r="Z67" i="3" a="1"/>
  <c r="Z67" i="3"/>
  <c r="AC260" i="3" a="1"/>
  <c r="AC260" i="3"/>
  <c r="AG336" i="3" a="1"/>
  <c r="AG336" i="3"/>
  <c r="AG260" i="3" a="1"/>
  <c r="AG260" i="3"/>
  <c r="AH260" i="3" a="1"/>
  <c r="AH260" i="3"/>
  <c r="O227" i="3" a="1"/>
  <c r="O227" i="3"/>
  <c r="V336" i="3" a="1"/>
  <c r="V336" i="3"/>
  <c r="AC67" i="3" a="1"/>
  <c r="AC67" i="3"/>
  <c r="AD227" i="3" a="1"/>
  <c r="AD227" i="3"/>
  <c r="K306" i="3" a="1"/>
  <c r="K306" i="3"/>
  <c r="P227" i="3" a="1"/>
  <c r="P227" i="3"/>
  <c r="AH345" i="3" a="1"/>
  <c r="AH345" i="3"/>
  <c r="P27" i="3" a="1"/>
  <c r="P27" i="3"/>
  <c r="N27" i="3" a="1"/>
  <c r="N27" i="3"/>
  <c r="M227" i="3" a="1"/>
  <c r="M227" i="3"/>
  <c r="D306" i="3" a="1"/>
  <c r="D306" i="3"/>
  <c r="AD27" i="3" a="1"/>
  <c r="AD27" i="3"/>
  <c r="AA345" i="3" a="1"/>
  <c r="AA345" i="3"/>
  <c r="Z336" i="3" a="1"/>
  <c r="Z336" i="3"/>
  <c r="N336" i="3" a="1"/>
  <c r="N336" i="3"/>
  <c r="V345" i="3" a="1"/>
  <c r="V345" i="3"/>
  <c r="AB260" i="3" a="1"/>
  <c r="AB260" i="3"/>
  <c r="L75" i="3" a="1"/>
  <c r="L75" i="3"/>
  <c r="AK277" i="3" a="1"/>
  <c r="AK277" i="3"/>
  <c r="AC306" i="3" a="1"/>
  <c r="AC306" i="3"/>
  <c r="AJ277" i="3" a="1"/>
  <c r="AJ277" i="3"/>
  <c r="K19" i="3" a="1"/>
  <c r="K19" i="3"/>
  <c r="Z27" i="3" a="1"/>
  <c r="Z27" i="3"/>
  <c r="AH277" i="3" a="1"/>
  <c r="AH277" i="3"/>
  <c r="AJ336" i="3" a="1"/>
  <c r="AJ336" i="3"/>
  <c r="AC75" i="3" a="1"/>
  <c r="AC75" i="3"/>
  <c r="AF345" i="3" a="1"/>
  <c r="AF345" i="3"/>
  <c r="J277" i="3" a="1"/>
  <c r="J277" i="3"/>
  <c r="AF67" i="3" a="1"/>
  <c r="AF67" i="3"/>
  <c r="AD67" i="3" a="1"/>
  <c r="AD67" i="3"/>
  <c r="N75" i="3" a="1"/>
  <c r="N75" i="3"/>
  <c r="AI27" i="3" a="1"/>
  <c r="AI27" i="3"/>
  <c r="AA336" i="3" a="1"/>
  <c r="AA336" i="3"/>
  <c r="P306" i="3" a="1"/>
  <c r="P306" i="3"/>
  <c r="K345" i="3" a="1"/>
  <c r="K345" i="3"/>
  <c r="P345" i="3" a="1"/>
  <c r="P345" i="3"/>
  <c r="AJ227" i="3" a="1"/>
  <c r="AJ227" i="3"/>
  <c r="AI345" i="3" a="1"/>
  <c r="AI345" i="3"/>
  <c r="AC277" i="3" a="1"/>
  <c r="AC277" i="3"/>
  <c r="AI277" i="3" a="1"/>
  <c r="AI277" i="3"/>
  <c r="N306" i="3" a="1"/>
  <c r="N306" i="3"/>
  <c r="AF27" i="3" a="1"/>
  <c r="AF27" i="3"/>
  <c r="V277" i="3" a="1"/>
  <c r="V277" i="3"/>
  <c r="L336" i="3" a="1"/>
  <c r="L336" i="3"/>
  <c r="L345" i="3" a="1"/>
  <c r="L345" i="3"/>
  <c r="AJ67" i="3" a="1"/>
  <c r="AJ67" i="3"/>
  <c r="O27" i="3" a="1"/>
  <c r="O27" i="3"/>
  <c r="AA27" i="3" a="1"/>
  <c r="AA27" i="3"/>
  <c r="AE306" i="3" a="1"/>
  <c r="AE306" i="3"/>
  <c r="D277" i="3" a="1"/>
  <c r="D277" i="3"/>
  <c r="AE260" i="3" a="1"/>
  <c r="AE260" i="3"/>
  <c r="AH27" i="3" a="1"/>
  <c r="AH27" i="3"/>
  <c r="N19" i="3" a="1"/>
  <c r="N19" i="3"/>
  <c r="AA260" i="3" a="1"/>
  <c r="AA260" i="3"/>
  <c r="AB27" i="3" a="1"/>
  <c r="AB27" i="3"/>
  <c r="AA227" i="3" a="1"/>
  <c r="AA227" i="3"/>
  <c r="AD336" i="3" a="1"/>
  <c r="AD336" i="3"/>
  <c r="AC345" i="3" a="1"/>
  <c r="AC345" i="3"/>
  <c r="AE227" i="3" a="1"/>
  <c r="AE227" i="3"/>
  <c r="L67" i="3" a="1"/>
  <c r="L67" i="3"/>
  <c r="AF336" i="3" a="1"/>
  <c r="AF336" i="3"/>
  <c r="AF75" i="3" a="1"/>
  <c r="AF75" i="3"/>
  <c r="AE67" i="3" a="1"/>
  <c r="AE67" i="3"/>
  <c r="AF19" i="3" a="1"/>
  <c r="AF19" i="3"/>
  <c r="AG277" i="3" a="1"/>
  <c r="AG277" i="3"/>
  <c r="AJ260" i="3" a="1"/>
  <c r="AJ260" i="3"/>
  <c r="V19" i="3" a="1"/>
  <c r="V19" i="3"/>
  <c r="AD345" i="3" a="1"/>
  <c r="AD345" i="3"/>
  <c r="M345" i="3" a="1"/>
  <c r="M345" i="3"/>
  <c r="J19" i="3" a="1"/>
  <c r="J19" i="3"/>
  <c r="M260" i="3" a="1"/>
  <c r="M260" i="3"/>
  <c r="J260" i="3" a="1"/>
  <c r="J260" i="3"/>
  <c r="AA19" i="3" a="1"/>
  <c r="AA19" i="3"/>
  <c r="AB19" i="3" a="1"/>
  <c r="AB19" i="3"/>
  <c r="K67" i="3" a="1"/>
  <c r="K67" i="3"/>
  <c r="L306" i="3" a="1"/>
  <c r="L306" i="3"/>
  <c r="AD75" i="3" a="1"/>
  <c r="AD75" i="3"/>
  <c r="V27" i="3" a="1"/>
  <c r="V27" i="3"/>
  <c r="AK19" i="3" a="1"/>
  <c r="AK19" i="3"/>
  <c r="AA277" i="3" a="1"/>
  <c r="AA277" i="3"/>
  <c r="Z306" i="3" a="1"/>
  <c r="Z306" i="3"/>
  <c r="D345" i="3" a="1"/>
  <c r="D345" i="3"/>
  <c r="K75" i="3" a="1"/>
  <c r="K75" i="3"/>
  <c r="AJ75" i="3" a="1"/>
  <c r="AJ75" i="3"/>
  <c r="AH227" i="3" a="1"/>
  <c r="AH227" i="3"/>
  <c r="AA306" i="3" a="1"/>
  <c r="AA306" i="3"/>
  <c r="P67" i="3" a="1"/>
  <c r="P67" i="3"/>
  <c r="J306" i="3" a="1"/>
  <c r="J306" i="3"/>
  <c r="J75" i="3" a="1"/>
  <c r="J75" i="3"/>
  <c r="AH306" i="3" a="1"/>
  <c r="AH306" i="3"/>
  <c r="N67" i="3" a="1"/>
  <c r="N67" i="3"/>
  <c r="AJ345" i="3" a="1"/>
  <c r="AJ345" i="3"/>
  <c r="AB75" i="3" a="1"/>
  <c r="AB75" i="3"/>
  <c r="V227" i="3" a="1"/>
  <c r="V227" i="3"/>
  <c r="AK306" i="3" a="1"/>
  <c r="AK306" i="3"/>
  <c r="AB306" i="3" a="1"/>
  <c r="AB306" i="3"/>
  <c r="AJ27" i="3" a="1"/>
  <c r="AJ27" i="3"/>
  <c r="J27" i="3" a="1"/>
  <c r="J27" i="3"/>
  <c r="Z75" i="3" a="1"/>
  <c r="Z75" i="3"/>
  <c r="K336" i="3" a="1"/>
  <c r="K336" i="3"/>
  <c r="D75" i="3" a="1"/>
  <c r="D75" i="3"/>
  <c r="O277" i="3" a="1"/>
  <c r="O277" i="3"/>
  <c r="AD19" i="3" a="1"/>
  <c r="AD19" i="3"/>
  <c r="L19" i="3" a="1"/>
  <c r="L19" i="3"/>
  <c r="K27" i="3" a="1"/>
  <c r="K27" i="3"/>
  <c r="D227" i="3" a="1"/>
  <c r="D227" i="3"/>
  <c r="AG227" i="3" a="1"/>
  <c r="AG227" i="3"/>
  <c r="AH67" i="3" a="1"/>
  <c r="AH67" i="3"/>
  <c r="AH19" i="3" a="1"/>
  <c r="AH19" i="3"/>
  <c r="J336" i="3" a="1"/>
  <c r="J336" i="3"/>
  <c r="AF277" i="3" a="1"/>
  <c r="AF277" i="3"/>
  <c r="AF306" i="3" a="1"/>
  <c r="AF306" i="3"/>
  <c r="AA75" i="3" a="1"/>
  <c r="AA75" i="3"/>
  <c r="J345" i="3" a="1"/>
  <c r="J345" i="3"/>
  <c r="M67" i="3" a="1"/>
  <c r="M67" i="3"/>
  <c r="AE345" i="3" a="1"/>
  <c r="AE345" i="3"/>
  <c r="D336" i="3" a="1"/>
  <c r="D336" i="3"/>
  <c r="V260" i="3" a="1"/>
  <c r="V260" i="3"/>
  <c r="J67" i="3" a="1"/>
  <c r="J67" i="3"/>
  <c r="D19" i="3" a="1"/>
  <c r="D19" i="3"/>
  <c r="AJ306" i="3" a="1"/>
  <c r="AJ306" i="3"/>
  <c r="L227" i="3" a="1"/>
  <c r="L227" i="3"/>
  <c r="AH336" i="3" a="1"/>
  <c r="AH336" i="3"/>
  <c r="Z345" i="3" a="1"/>
  <c r="Z345" i="3"/>
  <c r="P19" i="3" a="1"/>
  <c r="P19" i="3"/>
  <c r="AI306" i="3" a="1"/>
  <c r="AI306" i="3"/>
  <c r="O19" i="3" a="1"/>
  <c r="O19" i="3"/>
  <c r="AK67" i="3" a="1"/>
  <c r="AK67" i="3"/>
  <c r="AD260" i="3" a="1"/>
  <c r="AD260" i="3"/>
  <c r="AI260" i="3" a="1"/>
  <c r="AI260" i="3"/>
  <c r="AK75" i="3" a="1"/>
  <c r="AK75" i="3"/>
  <c r="P260" i="3" a="1"/>
  <c r="P260" i="3"/>
  <c r="AF260" i="3" a="1"/>
  <c r="AF260" i="3"/>
  <c r="AA67" i="3" a="1"/>
  <c r="AA67" i="3"/>
  <c r="D27" i="3" a="1"/>
  <c r="D27" i="3"/>
  <c r="P336" i="3" a="1"/>
  <c r="P336" i="3"/>
  <c r="AE19" i="3" a="1"/>
  <c r="AE19" i="3"/>
  <c r="AF227" i="3" a="1"/>
  <c r="AF227" i="3"/>
  <c r="K277" i="3" a="1"/>
  <c r="K277" i="3"/>
  <c r="Z277" i="3" a="1"/>
  <c r="Z277" i="3"/>
  <c r="J227" i="3" a="1"/>
  <c r="J227" i="3"/>
  <c r="AG75" i="3" a="1"/>
  <c r="AG75" i="3"/>
  <c r="N260" i="3" a="1"/>
  <c r="N260" i="3"/>
  <c r="O67" i="3" a="1"/>
  <c r="O67" i="3"/>
  <c r="AI336" i="3" a="1"/>
  <c r="AI336" i="3"/>
  <c r="AD306" i="3" a="1"/>
  <c r="AD306" i="3"/>
  <c r="M27" i="3" a="1"/>
  <c r="M27" i="3"/>
  <c r="AJ19" i="3" a="1"/>
  <c r="AJ19" i="3"/>
  <c r="AK336" i="3" a="1"/>
  <c r="AK336" i="3"/>
  <c r="V67" i="3" a="1"/>
  <c r="V67" i="3"/>
  <c r="M277" i="3" a="1"/>
  <c r="M277" i="3"/>
  <c r="AD277" i="3" a="1"/>
  <c r="AD277" i="3"/>
  <c r="AI75" i="3" a="1"/>
  <c r="AI75" i="3"/>
  <c r="AG27" i="3" a="1"/>
  <c r="AG27" i="3"/>
  <c r="AK345" i="3" a="1"/>
  <c r="AK345" i="3"/>
  <c r="O260" i="3" a="1"/>
  <c r="O260" i="3"/>
  <c r="M336" i="3" a="1"/>
  <c r="M336" i="3"/>
  <c r="M19" i="3" a="1"/>
  <c r="M19" i="3"/>
  <c r="AE27" i="3" a="1"/>
  <c r="AE27" i="3"/>
  <c r="Z227" i="3" a="1"/>
  <c r="Z227" i="3"/>
  <c r="AC27" i="3" a="1"/>
  <c r="AC27" i="3"/>
  <c r="K260" i="3" a="1"/>
  <c r="K260" i="3"/>
  <c r="P75" i="3" a="1"/>
  <c r="P75" i="3"/>
  <c r="AK27" i="3" a="1"/>
  <c r="AK27" i="3"/>
  <c r="N345" i="3" a="1"/>
  <c r="N345" i="3"/>
  <c r="AC19" i="3" a="1"/>
  <c r="AC19" i="3"/>
  <c r="AB345" i="3" a="1"/>
  <c r="AB345" i="3"/>
  <c r="AC227" i="3" a="1"/>
  <c r="AC227" i="3"/>
  <c r="L277" i="3" a="1"/>
  <c r="L277" i="3"/>
  <c r="L260" i="3" a="1"/>
  <c r="L260" i="3"/>
  <c r="AK260" i="3" a="1"/>
  <c r="AK260" i="3"/>
  <c r="AB336" i="3" a="1"/>
  <c r="AB336" i="3"/>
  <c r="O336" i="3" a="1"/>
  <c r="O336" i="3"/>
  <c r="AE277" i="3" a="1"/>
  <c r="AE277" i="3"/>
  <c r="Z19" i="3" a="1"/>
  <c r="Z19" i="3"/>
  <c r="AI227" i="3" a="1"/>
  <c r="AI227" i="3"/>
  <c r="AI19" i="3" a="1"/>
  <c r="AI19" i="3"/>
  <c r="AG67" i="3" a="1"/>
  <c r="AG67" i="3"/>
  <c r="O345" i="3" a="1"/>
  <c r="O345" i="3"/>
  <c r="AH75" i="3" a="1"/>
  <c r="AH75" i="3"/>
  <c r="AG306" i="3" a="1"/>
  <c r="AG306" i="3"/>
  <c r="AB67" i="3" a="1"/>
  <c r="AB67" i="3"/>
  <c r="AE75" i="3" a="1"/>
  <c r="AE75" i="3"/>
  <c r="AG19" i="3" a="1"/>
  <c r="AG19" i="3"/>
  <c r="Z260" i="3" a="1"/>
  <c r="Z260" i="3"/>
  <c r="AB277" i="3" a="1"/>
  <c r="AB277" i="3"/>
  <c r="V75" i="3" a="1"/>
  <c r="V75" i="3"/>
  <c r="O75" i="3" a="1"/>
  <c r="O75" i="3"/>
  <c r="AI67" i="3" a="1"/>
  <c r="AI67" i="3"/>
  <c r="L27" i="3" a="1"/>
  <c r="L27" i="3"/>
  <c r="K227" i="3" a="1"/>
  <c r="K227" i="3"/>
  <c r="M306" i="3" a="1"/>
  <c r="M306" i="3"/>
  <c r="AG345" i="3" a="1"/>
  <c r="AG345" i="3"/>
  <c r="AE336" i="3" a="1"/>
  <c r="AE336" i="3"/>
  <c r="N227" i="3" a="1"/>
  <c r="N227" i="3"/>
  <c r="S30" i="4" a="1"/>
  <c r="S30" i="4"/>
  <c r="T30" i="4" a="1"/>
  <c r="T30" i="4"/>
  <c r="T148" i="4" a="1"/>
  <c r="T148" i="4"/>
  <c r="I18" i="4" a="1"/>
  <c r="I18" i="4"/>
  <c r="I64" i="4" a="1"/>
  <c r="I64" i="4"/>
  <c r="T245" i="4" a="1"/>
  <c r="T245" i="4"/>
  <c r="L96" i="4" a="1"/>
  <c r="L96" i="4"/>
  <c r="V96" i="4" s="1"/>
  <c r="X96" i="4" s="1"/>
  <c r="AD14" i="4" s="1"/>
  <c r="I239" i="4" a="1"/>
  <c r="I239" i="4"/>
  <c r="S245" i="4" a="1"/>
  <c r="S245" i="4"/>
  <c r="S51" i="4" a="1"/>
  <c r="S51" i="4"/>
  <c r="L35" i="4" a="1"/>
  <c r="L35" i="4"/>
  <c r="V35" i="4" s="1"/>
  <c r="X35" i="4" s="1"/>
  <c r="Q105" i="4" a="1"/>
  <c r="Q105" i="4"/>
  <c r="I199" i="4" a="1"/>
  <c r="I199" i="4"/>
  <c r="I238" i="4" a="1"/>
  <c r="I238" i="4"/>
  <c r="K51" i="4" a="1"/>
  <c r="K51" i="4"/>
  <c r="T105" i="4" a="1"/>
  <c r="T105" i="4"/>
  <c r="S105" i="4" a="1"/>
  <c r="S105" i="4"/>
  <c r="K253" i="4" a="1"/>
  <c r="K253" i="4"/>
  <c r="K167" i="4" a="1"/>
  <c r="K167" i="4"/>
  <c r="K45" i="4" a="1"/>
  <c r="K45" i="4"/>
  <c r="K245" i="4" a="1"/>
  <c r="K245" i="4"/>
  <c r="K18" i="4" a="1"/>
  <c r="K18" i="4"/>
  <c r="S202" i="4" a="1"/>
  <c r="S202" i="4"/>
  <c r="T199" i="4" a="1"/>
  <c r="T199" i="4"/>
  <c r="R64" i="4" a="1"/>
  <c r="R64" i="4"/>
  <c r="T25" i="4" a="1"/>
  <c r="T25" i="4"/>
  <c r="R105" i="4" a="1"/>
  <c r="R105" i="4"/>
  <c r="I245" i="4" a="1"/>
  <c r="I245" i="4"/>
  <c r="S35" i="4" a="1"/>
  <c r="S35" i="4"/>
  <c r="L202" i="4" a="1"/>
  <c r="L202" i="4"/>
  <c r="V202" i="4" s="1"/>
  <c r="X202" i="4" s="1"/>
  <c r="Q35" i="4" a="1"/>
  <c r="Q35" i="4"/>
  <c r="L238" i="4" a="1"/>
  <c r="L238" i="4"/>
  <c r="V238" i="4" s="1"/>
  <c r="X238" i="4" s="1"/>
  <c r="I45" i="4" a="1"/>
  <c r="I45" i="4"/>
  <c r="Q82" i="4" a="1"/>
  <c r="Q82" i="4"/>
  <c r="S64" i="4" a="1"/>
  <c r="S64" i="4"/>
  <c r="R199" i="4" a="1"/>
  <c r="R199" i="4"/>
  <c r="T45" i="4" a="1"/>
  <c r="T45" i="4"/>
  <c r="T253" i="4" a="1"/>
  <c r="T253" i="4"/>
  <c r="R238" i="4" a="1"/>
  <c r="R238" i="4"/>
  <c r="L45" i="4" a="1"/>
  <c r="L45" i="4"/>
  <c r="V45" i="4" s="1"/>
  <c r="X45" i="4" s="1"/>
  <c r="S82" i="4" a="1"/>
  <c r="S82" i="4"/>
  <c r="R124" i="4" a="1"/>
  <c r="R124" i="4"/>
  <c r="R253" i="4" a="1"/>
  <c r="R253" i="4"/>
  <c r="I124" i="4" a="1"/>
  <c r="I124" i="4"/>
  <c r="K35" i="4" a="1"/>
  <c r="K35" i="4"/>
  <c r="I253" i="4" a="1"/>
  <c r="I253" i="4"/>
  <c r="S167" i="4" a="1"/>
  <c r="S167" i="4"/>
  <c r="R167" i="4" a="1"/>
  <c r="R167" i="4"/>
  <c r="T239" i="4" a="1"/>
  <c r="T239" i="4"/>
  <c r="Q167" i="4" a="1"/>
  <c r="Q167" i="4"/>
  <c r="I105" i="4" a="1"/>
  <c r="I105" i="4"/>
  <c r="L148" i="4" a="1"/>
  <c r="L148" i="4"/>
  <c r="V148" i="4" s="1"/>
  <c r="X148" i="4" s="1"/>
  <c r="T82" i="4" a="1"/>
  <c r="T82" i="4"/>
  <c r="L51" i="4" a="1"/>
  <c r="L51" i="4"/>
  <c r="V51" i="4" s="1"/>
  <c r="X51" i="4" s="1"/>
  <c r="AD35" i="4" s="1"/>
  <c r="I25" i="4" a="1"/>
  <c r="I25" i="4"/>
  <c r="S199" i="4" a="1"/>
  <c r="S199" i="4"/>
  <c r="T124" i="4" a="1"/>
  <c r="T124" i="4"/>
  <c r="S148" i="4" a="1"/>
  <c r="S148" i="4"/>
  <c r="R25" i="4" a="1"/>
  <c r="R25" i="4"/>
  <c r="S253" i="4" a="1"/>
  <c r="S253" i="4"/>
  <c r="Q96" i="4" a="1"/>
  <c r="Q96" i="4"/>
  <c r="K124" i="4" a="1"/>
  <c r="K124" i="4"/>
  <c r="R18" i="4" a="1"/>
  <c r="R18" i="4"/>
  <c r="R143" i="4" a="1"/>
  <c r="R143" i="4"/>
  <c r="K143" i="4" a="1"/>
  <c r="K143" i="4"/>
  <c r="Q18" i="4" a="1"/>
  <c r="Q18" i="4"/>
  <c r="Q238" i="4" a="1"/>
  <c r="Q238" i="4"/>
  <c r="Q253" i="4" a="1"/>
  <c r="Q253" i="4"/>
  <c r="Q245" i="4" a="1"/>
  <c r="Q245" i="4"/>
  <c r="L199" i="4" a="1"/>
  <c r="L199" i="4"/>
  <c r="V199" i="4" s="1"/>
  <c r="X199" i="4" s="1"/>
  <c r="R202" i="4" a="1"/>
  <c r="R202" i="4"/>
  <c r="R45" i="4" a="1"/>
  <c r="R45" i="4"/>
  <c r="I202" i="4" a="1"/>
  <c r="I202" i="4"/>
  <c r="I82" i="4" a="1"/>
  <c r="I82" i="4"/>
  <c r="R35" i="4" a="1"/>
  <c r="R35" i="4"/>
  <c r="L143" i="4" a="1"/>
  <c r="L143" i="4"/>
  <c r="V143" i="4" s="1"/>
  <c r="X143" i="4" s="1"/>
  <c r="L167" i="4" a="1"/>
  <c r="L167" i="4" l="1"/>
  <c r="V167" i="4" s="1"/>
  <c r="X167" i="4" s="1"/>
  <c r="K30" i="4" a="1"/>
  <c r="K30" i="4"/>
  <c r="L245" i="4" a="1"/>
  <c r="L245" i="4"/>
  <c r="V245" i="4" s="1"/>
  <c r="X245" i="4" s="1"/>
  <c r="I96" i="4" a="1"/>
  <c r="I96" i="4"/>
  <c r="K238" i="4" a="1"/>
  <c r="K238" i="4"/>
  <c r="I35" i="4" a="1"/>
  <c r="I35" i="4"/>
  <c r="T18" i="4" a="1"/>
  <c r="T18" i="4"/>
  <c r="L253" i="4" a="1"/>
  <c r="L253" i="4"/>
  <c r="V253" i="4" s="1"/>
  <c r="X253" i="4" s="1"/>
  <c r="K202" i="4" a="1"/>
  <c r="K202" i="4"/>
  <c r="Q202" i="4" a="1"/>
  <c r="Q202" i="4"/>
  <c r="Q143" i="4" a="1"/>
  <c r="Q143" i="4"/>
  <c r="L30" i="4" a="1"/>
  <c r="L30" i="4"/>
  <c r="V30" i="4" s="1"/>
  <c r="X30" i="4" s="1"/>
  <c r="L64" i="4" a="1"/>
  <c r="L64" i="4"/>
  <c r="V64" i="4" s="1"/>
  <c r="X64" i="4" s="1"/>
  <c r="AD21" i="4" s="1"/>
  <c r="Q51" i="4" a="1"/>
  <c r="Q51" i="4"/>
  <c r="T167" i="4" a="1"/>
  <c r="T167" i="4"/>
  <c r="S238" i="4" a="1"/>
  <c r="S238" i="4"/>
  <c r="S25" i="4" a="1"/>
  <c r="S25" i="4"/>
  <c r="Q148" i="4" a="1"/>
  <c r="Q148" i="4"/>
  <c r="K25" i="4" a="1"/>
  <c r="K25" i="4"/>
  <c r="S96" i="4" a="1"/>
  <c r="S96" i="4"/>
  <c r="I148" i="4" a="1"/>
  <c r="I148" i="4"/>
  <c r="R96" i="4" a="1"/>
  <c r="R96" i="4"/>
  <c r="T35" i="4" a="1"/>
  <c r="T35" i="4"/>
  <c r="S18" i="4" a="1"/>
  <c r="S18" i="4"/>
  <c r="T64" i="4" a="1"/>
  <c r="T64" i="4"/>
  <c r="S239" i="4" a="1"/>
  <c r="S239" i="4"/>
  <c r="Q239" i="4" a="1"/>
  <c r="Q239" i="4"/>
  <c r="R82" i="4" a="1"/>
  <c r="R82" i="4"/>
  <c r="T238" i="4" a="1"/>
  <c r="T238" i="4"/>
  <c r="R245" i="4" a="1"/>
  <c r="R245" i="4"/>
  <c r="I167" i="4" a="1"/>
  <c r="I167" i="4"/>
  <c r="T143" i="4" a="1"/>
  <c r="T143" i="4"/>
  <c r="L82" i="4" a="1"/>
  <c r="L82" i="4"/>
  <c r="V82" i="4" s="1"/>
  <c r="X82" i="4" s="1"/>
  <c r="Q124" i="4" a="1"/>
  <c r="Q124" i="4"/>
  <c r="L25" i="4" a="1"/>
  <c r="L25" i="4"/>
  <c r="V25" i="4" s="1"/>
  <c r="X25" i="4" s="1"/>
  <c r="AD18" i="4" s="1"/>
  <c r="L105" i="4" a="1"/>
  <c r="L105" i="4"/>
  <c r="V105" i="4" s="1"/>
  <c r="X105" i="4" s="1"/>
  <c r="Q64" i="4" a="1"/>
  <c r="Q64" i="4" l="1"/>
  <c r="Q30" i="4" a="1"/>
  <c r="Q30" i="4"/>
  <c r="K82" i="4" a="1"/>
  <c r="K82" i="4"/>
  <c r="Q45" i="4" a="1"/>
  <c r="Q45" i="4"/>
  <c r="R30" i="4" a="1"/>
  <c r="R30" i="4"/>
  <c r="S45" i="4" a="1"/>
  <c r="S45" i="4"/>
  <c r="I143" i="4" a="1"/>
  <c r="I143" i="4"/>
  <c r="K64" i="4" a="1"/>
  <c r="K64" i="4"/>
  <c r="Q25" i="4" a="1"/>
  <c r="Q25" i="4"/>
  <c r="S143" i="4" a="1"/>
  <c r="S143" i="4"/>
  <c r="T202" i="4" a="1"/>
  <c r="T202" i="4"/>
  <c r="S124" i="4" a="1"/>
  <c r="S124" i="4"/>
  <c r="K105" i="4" a="1"/>
  <c r="K105" i="4"/>
  <c r="T51" i="4" a="1"/>
  <c r="T51" i="4"/>
  <c r="L239" i="4" a="1"/>
  <c r="L239" i="4"/>
  <c r="V239" i="4" s="1"/>
  <c r="X239" i="4" s="1"/>
  <c r="I51" i="4" a="1"/>
  <c r="I51" i="4"/>
  <c r="K199" i="4" a="1"/>
  <c r="K199" i="4"/>
  <c r="K239" i="4" a="1"/>
  <c r="K239" i="4"/>
  <c r="K96" i="4" a="1"/>
  <c r="K96" i="4"/>
  <c r="R51" i="4" a="1"/>
  <c r="R51" i="4"/>
  <c r="K148" i="4" a="1"/>
  <c r="K148" i="4"/>
  <c r="R239" i="4" a="1"/>
  <c r="R239" i="4"/>
  <c r="I30" i="4" a="1"/>
  <c r="I30" i="4"/>
  <c r="Q199" i="4" a="1"/>
  <c r="Q199" i="4"/>
  <c r="L124" i="4" a="1"/>
  <c r="L124" i="4"/>
  <c r="V124" i="4" s="1"/>
  <c r="X124" i="4" s="1"/>
  <c r="L18" i="4" a="1"/>
  <c r="L18" i="4"/>
  <c r="V18" i="4" s="1"/>
  <c r="X18" i="4" s="1"/>
  <c r="T96" i="4" a="1"/>
  <c r="T96" i="4" l="1"/>
  <c r="R148" i="4" a="1"/>
  <c r="R148" i="4"/>
  <c r="L98" i="4" a="1"/>
  <c r="L98" i="4"/>
  <c r="V98" i="4" s="1"/>
  <c r="X98" i="4" s="1"/>
  <c r="K86" i="4" a="1"/>
  <c r="K86" i="4" l="1"/>
  <c r="K21" i="4" a="1"/>
  <c r="K21" i="4"/>
  <c r="T187" i="4" a="1"/>
  <c r="T187" i="4"/>
  <c r="T111" i="4" a="1"/>
  <c r="T111" i="4"/>
  <c r="R111" i="4" a="1"/>
  <c r="R111" i="4"/>
  <c r="K34" i="4" a="1"/>
  <c r="K34" i="4"/>
  <c r="R86" i="4" a="1"/>
  <c r="R86" i="4"/>
  <c r="Q21" i="4" a="1"/>
  <c r="Q21" i="4"/>
  <c r="R158" i="4" a="1"/>
  <c r="R158" i="4"/>
  <c r="T50" i="4" a="1"/>
  <c r="T50" i="4"/>
  <c r="S21" i="4" a="1"/>
  <c r="S21" i="4"/>
  <c r="L34" i="4" a="1"/>
  <c r="L34" i="4"/>
  <c r="V34" i="4" s="1"/>
  <c r="X34" i="4" s="1"/>
  <c r="Q34" i="4" a="1"/>
  <c r="Q34" i="4"/>
  <c r="Q86" i="4" a="1"/>
  <c r="Q86" i="4"/>
  <c r="L158" i="4" a="1"/>
  <c r="L158" i="4"/>
  <c r="V158" i="4" s="1"/>
  <c r="X158" i="4" s="1"/>
  <c r="L110" i="4" a="1"/>
  <c r="L110" i="4"/>
  <c r="V110" i="4" s="1"/>
  <c r="X110" i="4" s="1"/>
  <c r="Q158" i="4" a="1"/>
  <c r="Q158" i="4"/>
  <c r="I111" i="4" a="1"/>
  <c r="I111" i="4"/>
  <c r="Q98" i="4" a="1"/>
  <c r="Q98" i="4"/>
  <c r="K187" i="4" a="1"/>
  <c r="K187" i="4"/>
  <c r="T34" i="4" a="1"/>
  <c r="T34" i="4"/>
  <c r="S7" i="4" a="1"/>
  <c r="S7" i="4"/>
  <c r="I158" i="4" a="1"/>
  <c r="I158" i="4"/>
  <c r="L50" i="4" a="1"/>
  <c r="L50" i="4"/>
  <c r="V50" i="4" s="1"/>
  <c r="X50" i="4" s="1"/>
  <c r="AD15" i="4" s="1"/>
  <c r="L111" i="4" a="1"/>
  <c r="L111" i="4"/>
  <c r="V111" i="4" s="1"/>
  <c r="X111" i="4" s="1"/>
  <c r="R110" i="4" a="1"/>
  <c r="R110" i="4"/>
  <c r="R21" i="4" a="1"/>
  <c r="R21" i="4"/>
  <c r="T158" i="4" a="1"/>
  <c r="T158" i="4"/>
  <c r="S110" i="4" a="1"/>
  <c r="S110" i="4"/>
  <c r="R98" i="4" a="1"/>
  <c r="R98" i="4"/>
  <c r="I7" i="4" a="1"/>
  <c r="I7" i="4"/>
  <c r="I98" i="4" a="1"/>
  <c r="I98" i="4"/>
  <c r="S50" i="4" a="1"/>
  <c r="S50" i="4"/>
  <c r="L86" i="4" a="1"/>
  <c r="L86" i="4"/>
  <c r="V86" i="4" s="1"/>
  <c r="X86" i="4" s="1"/>
  <c r="I21" i="4" a="1"/>
  <c r="I21" i="4" l="1"/>
  <c r="L187" i="4" a="1"/>
  <c r="L187" i="4"/>
  <c r="V187" i="4" s="1"/>
  <c r="X187" i="4" s="1"/>
  <c r="AD11" i="4" s="1"/>
  <c r="R50" i="4" a="1"/>
  <c r="R50" i="4"/>
  <c r="K111" i="4" a="1"/>
  <c r="K111" i="4"/>
  <c r="I110" i="4" a="1"/>
  <c r="I110" i="4"/>
  <c r="Q111" i="4" a="1"/>
  <c r="Q111" i="4"/>
  <c r="Q50" i="4" a="1"/>
  <c r="Q50" i="4"/>
  <c r="S187" i="4" a="1"/>
  <c r="S187" i="4"/>
  <c r="Q7" i="4" a="1"/>
  <c r="Q7" i="4"/>
  <c r="I187" i="4" a="1"/>
  <c r="I187" i="4"/>
  <c r="S111" i="4" a="1"/>
  <c r="S111" i="4"/>
  <c r="R7" i="4" a="1"/>
  <c r="R7" i="4"/>
  <c r="Q187" i="4" a="1"/>
  <c r="Q187" i="4"/>
  <c r="I50" i="4" a="1"/>
  <c r="I50" i="4"/>
  <c r="I34" i="4" a="1"/>
  <c r="I34" i="4"/>
  <c r="K110" i="4" a="1"/>
  <c r="K110" i="4"/>
  <c r="I86" i="4" a="1"/>
  <c r="I86" i="4"/>
  <c r="L7" i="4" a="1"/>
  <c r="L7" i="4"/>
  <c r="V7" i="4" s="1"/>
  <c r="X7" i="4" s="1"/>
  <c r="T86" i="4" a="1"/>
  <c r="T86" i="4" l="1"/>
  <c r="K98" i="4" a="1"/>
  <c r="K98" i="4"/>
  <c r="K7" i="4" a="1"/>
  <c r="K7" i="4"/>
  <c r="T98" i="4" a="1"/>
  <c r="T98" i="4"/>
  <c r="S34" i="4" a="1"/>
  <c r="S34" i="4"/>
  <c r="R34" i="4" a="1"/>
  <c r="R34" i="4"/>
  <c r="T110" i="4" a="1"/>
  <c r="T110" i="4"/>
  <c r="S158" i="4" a="1"/>
  <c r="S158" i="4"/>
  <c r="L21" i="4" a="1"/>
  <c r="L21" i="4"/>
  <c r="V21" i="4" s="1"/>
  <c r="X21" i="4" s="1"/>
  <c r="Q110" i="4" a="1"/>
  <c r="Q110" i="4" l="1"/>
  <c r="K50" i="4" a="1"/>
  <c r="K50" i="4"/>
  <c r="R187" i="4" a="1"/>
  <c r="R187" i="4"/>
  <c r="T21" i="4" a="1"/>
  <c r="T21" i="4"/>
  <c r="K158" i="4" a="1"/>
  <c r="K158" i="4"/>
  <c r="S86" i="4" a="1"/>
  <c r="S86" i="4"/>
  <c r="T7" i="4" a="1"/>
  <c r="T7" i="4"/>
  <c r="S98" i="4" a="1"/>
  <c r="S98" i="4"/>
  <c r="S127" i="4" a="1"/>
  <c r="S127" i="4"/>
  <c r="S161" i="4" a="1"/>
  <c r="S161" i="4"/>
  <c r="I220" i="4" a="1"/>
  <c r="I220" i="4"/>
  <c r="K174" i="4" a="1"/>
  <c r="K174" i="4"/>
  <c r="K54" i="4" a="1"/>
  <c r="K54" i="4"/>
  <c r="I161" i="4" a="1"/>
  <c r="I161" i="4"/>
  <c r="Q127" i="4" a="1"/>
  <c r="Q127" i="4"/>
  <c r="L179" i="4" a="1"/>
  <c r="L179" i="4"/>
  <c r="V179" i="4" s="1"/>
  <c r="X179" i="4" s="1"/>
  <c r="L106" i="4" a="1"/>
  <c r="L106" i="4"/>
  <c r="V106" i="4" s="1"/>
  <c r="X106" i="4" s="1"/>
  <c r="S83" i="4" a="1"/>
  <c r="S83" i="4" l="1"/>
  <c r="S27" i="4" a="1"/>
  <c r="S27" i="4"/>
  <c r="Q161" i="4" a="1"/>
  <c r="Q161" i="4"/>
  <c r="T212" i="4" a="1"/>
  <c r="T212" i="4"/>
  <c r="R179" i="4" a="1"/>
  <c r="R179" i="4"/>
  <c r="R174" i="4" a="1"/>
  <c r="R174" i="4"/>
  <c r="R127" i="4" a="1"/>
  <c r="R127" i="4"/>
  <c r="S212" i="4" a="1"/>
  <c r="S212" i="4"/>
  <c r="K83" i="4" a="1"/>
  <c r="K83" i="4"/>
  <c r="I179" i="4" a="1"/>
  <c r="I179" i="4"/>
  <c r="K27" i="4" a="1"/>
  <c r="K27" i="4"/>
  <c r="Q220" i="4" a="1"/>
  <c r="Q220" i="4"/>
  <c r="I27" i="4" a="1"/>
  <c r="I27" i="4"/>
  <c r="K161" i="4" a="1"/>
  <c r="K161" i="4"/>
  <c r="R27" i="4" a="1"/>
  <c r="R27" i="4"/>
  <c r="R83" i="4" a="1"/>
  <c r="R83" i="4"/>
  <c r="R212" i="4" a="1"/>
  <c r="R212" i="4"/>
  <c r="T83" i="4" a="1"/>
  <c r="T83" i="4"/>
  <c r="L161" i="4" a="1"/>
  <c r="L161" i="4"/>
  <c r="V161" i="4" s="1"/>
  <c r="X161" i="4" s="1"/>
  <c r="I174" i="4" a="1"/>
  <c r="I174" i="4"/>
  <c r="S220" i="4" a="1"/>
  <c r="S220" i="4"/>
  <c r="Q27" i="4" a="1"/>
  <c r="Q27" i="4"/>
  <c r="R54" i="4" a="1"/>
  <c r="R54" i="4"/>
  <c r="S54" i="4" a="1"/>
  <c r="S54" i="4"/>
  <c r="T106" i="4" a="1"/>
  <c r="T106" i="4"/>
  <c r="Q106" i="4" a="1"/>
  <c r="Q106" i="4"/>
  <c r="I54" i="4" a="1"/>
  <c r="I54" i="4"/>
  <c r="R161" i="4" a="1"/>
  <c r="R161" i="4"/>
  <c r="L83" i="4" a="1"/>
  <c r="L83" i="4"/>
  <c r="V83" i="4" s="1"/>
  <c r="X83" i="4" s="1"/>
  <c r="T27" i="4" a="1"/>
  <c r="T27" i="4"/>
  <c r="L54" i="4" a="1"/>
  <c r="L54" i="4"/>
  <c r="V54" i="4" s="1"/>
  <c r="X54" i="4" s="1"/>
  <c r="L174" i="4" a="1"/>
  <c r="L174" i="4" l="1"/>
  <c r="V174" i="4" s="1"/>
  <c r="X174" i="4" s="1"/>
  <c r="R106" i="4" a="1"/>
  <c r="R106" i="4"/>
  <c r="I127" i="4" a="1"/>
  <c r="I127" i="4"/>
  <c r="L220" i="4" a="1"/>
  <c r="L220" i="4"/>
  <c r="V220" i="4" s="1"/>
  <c r="X220" i="4" s="1"/>
  <c r="K212" i="4" a="1"/>
  <c r="K212" i="4"/>
  <c r="S106" i="4" a="1"/>
  <c r="S106" i="4"/>
  <c r="K106" i="4" a="1"/>
  <c r="K106" i="4"/>
  <c r="S179" i="4" a="1"/>
  <c r="S179" i="4"/>
  <c r="L27" i="4" a="1"/>
  <c r="L27" i="4"/>
  <c r="V27" i="4" s="1"/>
  <c r="X27" i="4" s="1"/>
  <c r="R220" i="4" a="1"/>
  <c r="R220" i="4" l="1"/>
  <c r="Q179" i="4" a="1"/>
  <c r="Q179" i="4"/>
  <c r="I212" i="4" a="1"/>
  <c r="I212" i="4"/>
  <c r="T127" i="4" a="1"/>
  <c r="T127" i="4"/>
  <c r="Q212" i="4" a="1"/>
  <c r="Q212" i="4"/>
  <c r="K127" i="4" a="1"/>
  <c r="K127" i="4"/>
  <c r="T179" i="4" a="1"/>
  <c r="T179" i="4"/>
  <c r="L212" i="4" a="1"/>
  <c r="L212" i="4"/>
  <c r="V212" i="4" s="1"/>
  <c r="X212" i="4" s="1"/>
  <c r="T220" i="4" a="1"/>
  <c r="T220" i="4"/>
  <c r="I83" i="4" a="1"/>
  <c r="I83" i="4"/>
  <c r="K179" i="4" a="1"/>
  <c r="K179" i="4"/>
  <c r="Q54" i="4" a="1"/>
  <c r="Q54" i="4"/>
  <c r="S174" i="4" a="1"/>
  <c r="S174" i="4"/>
  <c r="Q174" i="4" a="1"/>
  <c r="Q174" i="4"/>
  <c r="Q83" i="4" a="1"/>
  <c r="Q83" i="4"/>
  <c r="T174" i="4" a="1"/>
  <c r="T174" i="4"/>
  <c r="I106" i="4" a="1"/>
  <c r="I106" i="4"/>
  <c r="K220" i="4" a="1"/>
  <c r="K220" i="4"/>
  <c r="T161" i="4" a="1"/>
  <c r="T161" i="4"/>
  <c r="L127" i="4" a="1"/>
  <c r="L127" i="4"/>
  <c r="V127" i="4" s="1"/>
  <c r="X127" i="4" s="1"/>
  <c r="AD16" i="4" s="1"/>
  <c r="T54" i="4" a="1"/>
  <c r="T54" i="4"/>
  <c r="L88" i="4" a="1"/>
  <c r="L88" i="4"/>
  <c r="V88" i="4" s="1"/>
  <c r="X88" i="4" s="1"/>
  <c r="L40" i="4" a="1"/>
  <c r="L40" i="4"/>
  <c r="V40" i="4" s="1"/>
  <c r="X40" i="4" s="1"/>
  <c r="L208" i="4" a="1"/>
  <c r="L208" i="4" l="1"/>
  <c r="V208" i="4" s="1"/>
  <c r="X208" i="4" s="1"/>
  <c r="I208" i="4" a="1"/>
  <c r="I208" i="4"/>
  <c r="K85" i="4" a="1"/>
  <c r="K85" i="4"/>
  <c r="L22" i="4" a="1"/>
  <c r="L22" i="4"/>
  <c r="V22" i="4" s="1"/>
  <c r="X22" i="4" s="1"/>
  <c r="R236" i="4" a="1"/>
  <c r="R236" i="4"/>
  <c r="Q88" i="4" a="1"/>
  <c r="Q88" i="4"/>
  <c r="R194" i="4" a="1"/>
  <c r="R194" i="4"/>
  <c r="R22" i="4" a="1"/>
  <c r="R22" i="4"/>
  <c r="L194" i="4" a="1"/>
  <c r="L194" i="4"/>
  <c r="V194" i="4" s="1"/>
  <c r="X194" i="4" s="1"/>
  <c r="I22" i="4" a="1"/>
  <c r="I22" i="4"/>
  <c r="Q231" i="4" a="1"/>
  <c r="Q231" i="4"/>
  <c r="I194" i="4" a="1"/>
  <c r="I194" i="4"/>
  <c r="K208" i="4" a="1"/>
  <c r="K208" i="4"/>
  <c r="R36" i="4" a="1"/>
  <c r="R36" i="4"/>
  <c r="S36" i="4" a="1"/>
  <c r="S36" i="4"/>
  <c r="S40" i="4" a="1"/>
  <c r="S40" i="4"/>
  <c r="R85" i="4" a="1"/>
  <c r="R85" i="4"/>
  <c r="Q36" i="4" a="1"/>
  <c r="Q36" i="4"/>
  <c r="I85" i="4" a="1"/>
  <c r="I85" i="4"/>
  <c r="R40" i="4" a="1"/>
  <c r="R40" i="4"/>
  <c r="I84" i="4" a="1"/>
  <c r="I84" i="4"/>
  <c r="S22" i="4" a="1"/>
  <c r="S22" i="4"/>
  <c r="S194" i="4" a="1"/>
  <c r="S194" i="4"/>
  <c r="Q22" i="4" a="1"/>
  <c r="Q22" i="4"/>
  <c r="I231" i="4" a="1"/>
  <c r="I231" i="4"/>
  <c r="Q40" i="4" a="1"/>
  <c r="Q40" i="4"/>
  <c r="T22" i="4" a="1"/>
  <c r="T22" i="4"/>
  <c r="K236" i="4" a="1"/>
  <c r="K236" i="4"/>
  <c r="K36" i="4" a="1"/>
  <c r="K36" i="4"/>
  <c r="S88" i="4" a="1"/>
  <c r="S88" i="4"/>
  <c r="T231" i="4" a="1"/>
  <c r="T231" i="4"/>
  <c r="S231" i="4" a="1"/>
  <c r="S231" i="4"/>
  <c r="R84" i="4" a="1"/>
  <c r="R84" i="4"/>
  <c r="I36" i="4" a="1"/>
  <c r="I36" i="4"/>
  <c r="L36" i="4" a="1"/>
  <c r="L36" i="4"/>
  <c r="V36" i="4" s="1"/>
  <c r="X36" i="4" s="1"/>
  <c r="Q84" i="4" a="1"/>
  <c r="Q84" i="4"/>
  <c r="S85" i="4" a="1"/>
  <c r="S85" i="4"/>
  <c r="K194" i="4" a="1"/>
  <c r="K194" i="4"/>
  <c r="T194" i="4" a="1"/>
  <c r="T194" i="4"/>
  <c r="R88" i="4" a="1"/>
  <c r="R88" i="4"/>
  <c r="K88" i="4" a="1"/>
  <c r="K88" i="4"/>
  <c r="T208" i="4" a="1"/>
  <c r="T208" i="4"/>
  <c r="L85" i="4" a="1"/>
  <c r="L85" i="4"/>
  <c r="V85" i="4" s="1"/>
  <c r="X85" i="4" s="1"/>
  <c r="AD25" i="4" s="1"/>
  <c r="K84" i="4" a="1"/>
  <c r="K84" i="4"/>
  <c r="L84" i="4" a="1"/>
  <c r="L84" i="4"/>
  <c r="V84" i="4" s="1"/>
  <c r="X84" i="4" s="1"/>
  <c r="I88" i="4" a="1"/>
  <c r="I88" i="4"/>
  <c r="S236" i="4" a="1"/>
  <c r="S236" i="4"/>
  <c r="T84" i="4" a="1"/>
  <c r="T84" i="4"/>
  <c r="L236" i="4" a="1"/>
  <c r="L236" i="4"/>
  <c r="V236" i="4" s="1"/>
  <c r="X236" i="4" s="1"/>
  <c r="T236" i="4" a="1"/>
  <c r="T236" i="4"/>
  <c r="R231" i="4" a="1"/>
  <c r="R231" i="4"/>
  <c r="Q236" i="4" a="1"/>
  <c r="Q236" i="4"/>
  <c r="S208" i="4" a="1"/>
  <c r="S208" i="4"/>
  <c r="I40" i="4" a="1"/>
  <c r="I40" i="4"/>
  <c r="R208" i="4" a="1"/>
  <c r="R208" i="4"/>
  <c r="L231" i="4" a="1"/>
  <c r="L231" i="4"/>
  <c r="V231" i="4" s="1"/>
  <c r="X231" i="4" s="1"/>
  <c r="K40" i="4" a="1"/>
  <c r="K40" i="4"/>
  <c r="T40" i="4" a="1"/>
  <c r="T40" i="4"/>
  <c r="T36" i="4" a="1"/>
  <c r="T36" i="4"/>
  <c r="T85" i="4" a="1"/>
  <c r="T85" i="4"/>
  <c r="Q208" i="4" a="1"/>
  <c r="Q208" i="4"/>
  <c r="S84" i="4" a="1"/>
  <c r="S84" i="4"/>
  <c r="Q85" i="4" a="1"/>
  <c r="Q85" i="4"/>
  <c r="K231" i="4" a="1"/>
  <c r="K231" i="4"/>
  <c r="I236" i="4" a="1"/>
  <c r="I236" i="4"/>
  <c r="Q194" i="4" a="1"/>
  <c r="Q194" i="4"/>
  <c r="K22" i="4" a="1"/>
  <c r="K22" i="4"/>
  <c r="T88" i="4" a="1"/>
  <c r="T88" i="4"/>
  <c r="K20" i="4" a="1"/>
  <c r="K20" i="4"/>
  <c r="S20" i="4" a="1"/>
  <c r="S20" i="4"/>
  <c r="T137" i="4" a="1"/>
  <c r="T137" i="4"/>
  <c r="S183" i="4" a="1"/>
  <c r="S183" i="4"/>
  <c r="I20" i="4" a="1"/>
  <c r="I20" i="4"/>
  <c r="K137" i="4" a="1"/>
  <c r="K137" i="4"/>
  <c r="I156" i="4" a="1"/>
  <c r="I156" i="4"/>
  <c r="Q192" i="4" a="1"/>
  <c r="Q192" i="4"/>
  <c r="S92" i="4" a="1"/>
  <c r="S92" i="4"/>
  <c r="I29" i="4" a="1"/>
  <c r="I29" i="4"/>
  <c r="R52" i="4" a="1"/>
  <c r="R52" i="4"/>
  <c r="Q92" i="4" a="1"/>
  <c r="Q92" i="4"/>
  <c r="I192" i="4" a="1"/>
  <c r="I192" i="4"/>
  <c r="Q137" i="4" a="1"/>
  <c r="Q137" i="4"/>
  <c r="I97" i="4" a="1"/>
  <c r="I97" i="4"/>
  <c r="T192" i="4" a="1"/>
  <c r="T192" i="4"/>
  <c r="Q52" i="4" a="1"/>
  <c r="Q52" i="4"/>
  <c r="R183" i="4" a="1"/>
  <c r="R183" i="4"/>
  <c r="K97" i="4" a="1"/>
  <c r="K97" i="4"/>
  <c r="K192" i="4" a="1"/>
  <c r="K192" i="4"/>
  <c r="T97" i="4" a="1"/>
  <c r="T97" i="4"/>
  <c r="Q183" i="4" a="1"/>
  <c r="Q183" i="4"/>
  <c r="K67" i="4" a="1"/>
  <c r="K67" i="4"/>
  <c r="L29" i="4" a="1"/>
  <c r="L29" i="4"/>
  <c r="V29" i="4" s="1"/>
  <c r="X29" i="4" s="1"/>
  <c r="AD32" i="4" s="1"/>
  <c r="L67" i="4" a="1"/>
  <c r="L67" i="4"/>
  <c r="V67" i="4" s="1"/>
  <c r="X67" i="4" s="1"/>
  <c r="S192" i="4" a="1"/>
  <c r="S192" i="4"/>
  <c r="I52" i="4" a="1"/>
  <c r="I52" i="4"/>
  <c r="S97" i="4" a="1"/>
  <c r="S97" i="4"/>
  <c r="I67" i="4" a="1"/>
  <c r="I67" i="4"/>
  <c r="S67" i="4" a="1"/>
  <c r="S67" i="4"/>
  <c r="T29" i="4" a="1"/>
  <c r="T29" i="4"/>
  <c r="K92" i="4" a="1"/>
  <c r="K92" i="4"/>
  <c r="R67" i="4" a="1"/>
  <c r="R67" i="4"/>
  <c r="L192" i="4" a="1"/>
  <c r="L192" i="4"/>
  <c r="V192" i="4" s="1"/>
  <c r="X192" i="4" s="1"/>
  <c r="L183" i="4" a="1"/>
  <c r="L183" i="4"/>
  <c r="V183" i="4" s="1"/>
  <c r="X183" i="4" s="1"/>
  <c r="L156" i="4" a="1"/>
  <c r="L156" i="4"/>
  <c r="V156" i="4" s="1"/>
  <c r="X156" i="4" s="1"/>
  <c r="I183" i="4" a="1"/>
  <c r="I183" i="4"/>
  <c r="I92" i="4" a="1"/>
  <c r="I92" i="4"/>
  <c r="S137" i="4" a="1"/>
  <c r="S137" i="4"/>
  <c r="S156" i="4" a="1"/>
  <c r="S156" i="4"/>
  <c r="R92" i="4" a="1"/>
  <c r="R92" i="4"/>
  <c r="K52" i="4" a="1"/>
  <c r="K52" i="4"/>
  <c r="L52" i="4" a="1"/>
  <c r="L52" i="4"/>
  <c r="V52" i="4" s="1"/>
  <c r="X52" i="4" s="1"/>
  <c r="AD27" i="4" s="1"/>
  <c r="K29" i="4" a="1"/>
  <c r="K29" i="4"/>
  <c r="R137" i="4" a="1"/>
  <c r="R137" i="4"/>
  <c r="I137" i="4" a="1"/>
  <c r="I137" i="4"/>
  <c r="R20" i="4" a="1"/>
  <c r="R20" i="4"/>
  <c r="Q156" i="4" a="1"/>
  <c r="Q156" i="4"/>
  <c r="T183" i="4" a="1"/>
  <c r="T183" i="4"/>
  <c r="Q20" i="4" a="1"/>
  <c r="Q20" i="4"/>
  <c r="R156" i="4" a="1"/>
  <c r="R156" i="4"/>
  <c r="T52" i="4" a="1"/>
  <c r="T52" i="4"/>
  <c r="T156" i="4" a="1"/>
  <c r="T156" i="4"/>
  <c r="R97" i="4" a="1"/>
  <c r="R97" i="4"/>
  <c r="L97" i="4" a="1"/>
  <c r="L97" i="4"/>
  <c r="V97" i="4" s="1"/>
  <c r="X97" i="4" s="1"/>
  <c r="L137" i="4" a="1"/>
  <c r="L137" i="4" l="1"/>
  <c r="V137" i="4" s="1"/>
  <c r="X137" i="4" s="1"/>
  <c r="T67" i="4" a="1"/>
  <c r="T67" i="4"/>
  <c r="T92" i="4" a="1"/>
  <c r="T92" i="4"/>
  <c r="R29" i="4" a="1"/>
  <c r="R29" i="4"/>
  <c r="S29" i="4" a="1"/>
  <c r="S29" i="4"/>
  <c r="K156" i="4" a="1"/>
  <c r="K156" i="4"/>
  <c r="T20" i="4" a="1"/>
  <c r="T20" i="4"/>
  <c r="K183" i="4" a="1"/>
  <c r="K183" i="4"/>
  <c r="Q97" i="4" a="1"/>
  <c r="Q97" i="4"/>
  <c r="Q67" i="4" a="1"/>
  <c r="Q67" i="4"/>
  <c r="Q29" i="4" a="1"/>
  <c r="Q29" i="4"/>
  <c r="L92" i="4" a="1"/>
  <c r="L92" i="4"/>
  <c r="V92" i="4" s="1"/>
  <c r="X92" i="4" s="1"/>
  <c r="R192" i="4" a="1"/>
  <c r="R192" i="4"/>
  <c r="S52" i="4" a="1"/>
  <c r="S52" i="4"/>
  <c r="L20" i="4" a="1"/>
  <c r="L20" i="4"/>
  <c r="V20" i="4" s="1"/>
  <c r="X20" i="4" s="1"/>
  <c r="AD23" i="4" s="1"/>
  <c r="L133" i="4" a="1"/>
  <c r="L133" i="4"/>
  <c r="V133" i="4" s="1"/>
  <c r="X133" i="4" s="1"/>
  <c r="T166" i="4" a="1"/>
  <c r="T166" i="4"/>
  <c r="R19" i="4" a="1"/>
  <c r="R19" i="4"/>
  <c r="R149" i="4" a="1"/>
  <c r="R149" i="4"/>
  <c r="S166" i="4" a="1"/>
  <c r="S166" i="4"/>
  <c r="L166" i="4" a="1"/>
  <c r="L166" i="4"/>
  <c r="V166" i="4" s="1"/>
  <c r="X166" i="4" s="1"/>
  <c r="R180" i="4" a="1"/>
  <c r="R180" i="4"/>
  <c r="K87" i="4" a="1"/>
  <c r="K87" i="4"/>
  <c r="Q87" i="4" a="1"/>
  <c r="Q87" i="4"/>
  <c r="R166" i="4" a="1"/>
  <c r="R166" i="4"/>
  <c r="T109" i="4" a="1"/>
  <c r="T109" i="4"/>
  <c r="L87" i="4" a="1"/>
  <c r="L87" i="4"/>
  <c r="V87" i="4" s="1"/>
  <c r="X87" i="4" s="1"/>
  <c r="K109" i="4" a="1"/>
  <c r="K109" i="4"/>
  <c r="I101" i="4" a="1"/>
  <c r="I101" i="4"/>
  <c r="T159" i="4" a="1"/>
  <c r="T159" i="4"/>
  <c r="S149" i="4" a="1"/>
  <c r="S149" i="4"/>
  <c r="I166" i="4" a="1"/>
  <c r="I166" i="4"/>
  <c r="S133" i="4" a="1"/>
  <c r="S133" i="4"/>
  <c r="T180" i="4" a="1"/>
  <c r="T180" i="4"/>
  <c r="S159" i="4" a="1"/>
  <c r="S159" i="4"/>
  <c r="K166" i="4" a="1"/>
  <c r="K166" i="4"/>
  <c r="I19" i="4" a="1"/>
  <c r="I19" i="4"/>
  <c r="S87" i="4" a="1"/>
  <c r="S87" i="4"/>
  <c r="S109" i="4" a="1"/>
  <c r="S109" i="4"/>
  <c r="K180" i="4" a="1"/>
  <c r="K180" i="4"/>
  <c r="S19" i="4" a="1"/>
  <c r="S19" i="4"/>
  <c r="Q19" i="4" a="1"/>
  <c r="Q19" i="4"/>
  <c r="Q159" i="4" a="1"/>
  <c r="Q159" i="4"/>
  <c r="K233" i="4" a="1"/>
  <c r="K233" i="4"/>
  <c r="K149" i="4" a="1"/>
  <c r="K149" i="4"/>
  <c r="I87" i="4" a="1"/>
  <c r="I87" i="4"/>
  <c r="K19" i="4" a="1"/>
  <c r="K19" i="4"/>
  <c r="Q149" i="4" a="1"/>
  <c r="Q149" i="4"/>
  <c r="T101" i="4" a="1"/>
  <c r="T101" i="4"/>
  <c r="L19" i="4" a="1"/>
  <c r="L19" i="4"/>
  <c r="V19" i="4" s="1"/>
  <c r="X19" i="4" s="1"/>
  <c r="L101" i="4" a="1"/>
  <c r="L101" i="4" l="1"/>
  <c r="V101" i="4" s="1"/>
  <c r="X101" i="4" s="1"/>
  <c r="Q133" i="4" a="1"/>
  <c r="Q133" i="4"/>
  <c r="I109" i="4" a="1"/>
  <c r="I109" i="4"/>
  <c r="T133" i="4" a="1"/>
  <c r="T133" i="4"/>
  <c r="Q101" i="4" a="1"/>
  <c r="Q101" i="4"/>
  <c r="K133" i="4" a="1"/>
  <c r="K133" i="4"/>
  <c r="K159" i="4" a="1"/>
  <c r="K159" i="4"/>
  <c r="L159" i="4" a="1"/>
  <c r="L159" i="4"/>
  <c r="V159" i="4" s="1"/>
  <c r="X159" i="4" s="1"/>
  <c r="L180" i="4" a="1"/>
  <c r="L180" i="4"/>
  <c r="V180" i="4" s="1"/>
  <c r="X180" i="4" s="1"/>
  <c r="AD26" i="4" s="1"/>
  <c r="T149" i="4" a="1"/>
  <c r="T149" i="4"/>
  <c r="T87" i="4" a="1"/>
  <c r="T87" i="4"/>
  <c r="I180" i="4" a="1"/>
  <c r="I180" i="4"/>
  <c r="L109" i="4" a="1"/>
  <c r="L109" i="4"/>
  <c r="V109" i="4" s="1"/>
  <c r="X109" i="4" s="1"/>
  <c r="R233" i="4" a="1"/>
  <c r="R233" i="4" l="1"/>
  <c r="R87" i="4" a="1"/>
  <c r="R87" i="4"/>
  <c r="S180" i="4" a="1"/>
  <c r="S180" i="4"/>
  <c r="S233" i="4" a="1"/>
  <c r="S233" i="4"/>
  <c r="R109" i="4" a="1"/>
  <c r="R109" i="4"/>
  <c r="R101" i="4" a="1"/>
  <c r="R101" i="4"/>
  <c r="I233" i="4" a="1"/>
  <c r="I233" i="4"/>
  <c r="R159" i="4" a="1"/>
  <c r="R159" i="4"/>
  <c r="L233" i="4" a="1"/>
  <c r="L233" i="4"/>
  <c r="V233" i="4" s="1"/>
  <c r="X233" i="4" s="1"/>
  <c r="I149" i="4" a="1"/>
  <c r="I149" i="4"/>
  <c r="T233" i="4" a="1"/>
  <c r="T233" i="4"/>
  <c r="I133" i="4" a="1"/>
  <c r="I133" i="4"/>
  <c r="Q180" i="4" a="1"/>
  <c r="Q180" i="4"/>
  <c r="K101" i="4" a="1"/>
  <c r="K101" i="4"/>
  <c r="L149" i="4" a="1"/>
  <c r="L149" i="4"/>
  <c r="V149" i="4" s="1"/>
  <c r="X149" i="4" s="1"/>
  <c r="T19" i="4" a="1"/>
  <c r="T19" i="4" l="1"/>
  <c r="R133" i="4" a="1"/>
  <c r="R133" i="4"/>
  <c r="Q109" i="4" a="1"/>
  <c r="Q109" i="4"/>
  <c r="Q233" i="4" a="1"/>
  <c r="Q233" i="4"/>
  <c r="I159" i="4" a="1"/>
  <c r="I159" i="4"/>
  <c r="Q166" i="4" a="1"/>
  <c r="Q166" i="4"/>
  <c r="S101" i="4" a="1"/>
  <c r="S101" i="4"/>
  <c r="AI119" i="3" a="1"/>
  <c r="AI119" i="3"/>
  <c r="AC80" i="3" a="1"/>
  <c r="AC80" i="3"/>
  <c r="P141" i="3" a="1"/>
  <c r="P141" i="3"/>
  <c r="J141" i="3" a="1"/>
  <c r="J141" i="3"/>
  <c r="AE79" i="3" a="1"/>
  <c r="AE79" i="3"/>
  <c r="L80" i="3" a="1"/>
  <c r="L80" i="3"/>
  <c r="V73" i="3" a="1"/>
  <c r="V73" i="3"/>
  <c r="V134" i="3" a="1"/>
  <c r="V134" i="3"/>
  <c r="AK12" i="3" a="1"/>
  <c r="AK12" i="3"/>
  <c r="AF284" i="3" a="1"/>
  <c r="AF284" i="3"/>
  <c r="L119" i="3" a="1"/>
  <c r="L119" i="3"/>
  <c r="AF160" i="3" a="1"/>
  <c r="AF160" i="3"/>
  <c r="AG79" i="3" a="1"/>
  <c r="AG79" i="3"/>
  <c r="O141" i="3" a="1"/>
  <c r="O141" i="3"/>
  <c r="K79" i="3" a="1"/>
  <c r="K79" i="3"/>
  <c r="L79" i="3" a="1"/>
  <c r="L79" i="3"/>
  <c r="J12" i="3" a="1"/>
  <c r="J12" i="3"/>
  <c r="AC141" i="3" a="1"/>
  <c r="AC141" i="3"/>
  <c r="D79" i="3" a="1"/>
  <c r="D79" i="3"/>
  <c r="J73" i="3" a="1"/>
  <c r="J73" i="3"/>
  <c r="AH79" i="3" a="1"/>
  <c r="AH79" i="3"/>
  <c r="AC119" i="3" a="1"/>
  <c r="AC119" i="3"/>
  <c r="AC12" i="3" a="1"/>
  <c r="AC12" i="3"/>
  <c r="AG284" i="3" a="1"/>
  <c r="AG284" i="3"/>
  <c r="N80" i="3" a="1"/>
  <c r="N80" i="3"/>
  <c r="D12" i="3" a="1"/>
  <c r="D12" i="3"/>
  <c r="AH284" i="3" a="1"/>
  <c r="AH284" i="3"/>
  <c r="AC284" i="3" a="1"/>
  <c r="AC284" i="3"/>
  <c r="AD134" i="3" a="1"/>
  <c r="AD134" i="3"/>
  <c r="V80" i="3" a="1"/>
  <c r="V80" i="3"/>
  <c r="AK134" i="3" a="1"/>
  <c r="AK134" i="3"/>
  <c r="AH80" i="3" a="1"/>
  <c r="AH80" i="3"/>
  <c r="AJ210" i="3" a="1"/>
  <c r="AJ210" i="3"/>
  <c r="AA119" i="3" a="1"/>
  <c r="AA119" i="3"/>
  <c r="K210" i="3" a="1"/>
  <c r="K210" i="3"/>
  <c r="V141" i="3" a="1"/>
  <c r="V141" i="3"/>
  <c r="Z12" i="3" a="1"/>
  <c r="Z12" i="3"/>
  <c r="AB79" i="3" a="1"/>
  <c r="AB79" i="3"/>
  <c r="L73" i="3" a="1"/>
  <c r="L73" i="3"/>
  <c r="O12" i="3" a="1"/>
  <c r="O12" i="3"/>
  <c r="AH12" i="3" a="1"/>
  <c r="AH12" i="3"/>
  <c r="L12" i="3" a="1"/>
  <c r="L12" i="3"/>
  <c r="AF141" i="3" a="1"/>
  <c r="AF141" i="3"/>
  <c r="AE141" i="3" a="1"/>
  <c r="AE141" i="3"/>
  <c r="Z134" i="3" a="1"/>
  <c r="Z134" i="3"/>
  <c r="D210" i="3" a="1"/>
  <c r="D210" i="3"/>
  <c r="N210" i="3" a="1"/>
  <c r="N210" i="3"/>
  <c r="K134" i="3" a="1"/>
  <c r="K134" i="3"/>
  <c r="AE12" i="3" a="1"/>
  <c r="AE12" i="3"/>
  <c r="AD73" i="3" a="1"/>
  <c r="AD73" i="3"/>
  <c r="P284" i="3" a="1"/>
  <c r="P284" i="3"/>
  <c r="AI141" i="3" a="1"/>
  <c r="AI141" i="3"/>
  <c r="P73" i="3" a="1"/>
  <c r="P73" i="3"/>
  <c r="AB284" i="3" a="1"/>
  <c r="AB284" i="3"/>
  <c r="AK119" i="3" a="1"/>
  <c r="AK119" i="3"/>
  <c r="K284" i="3" a="1"/>
  <c r="K284" i="3"/>
  <c r="O160" i="3" a="1"/>
  <c r="O160" i="3"/>
  <c r="AK160" i="3" a="1"/>
  <c r="AK160" i="3"/>
  <c r="P160" i="3" a="1"/>
  <c r="P160" i="3"/>
  <c r="AJ141" i="3" a="1"/>
  <c r="AJ141" i="3"/>
  <c r="D119" i="3" a="1"/>
  <c r="D119" i="3"/>
  <c r="AH134" i="3" a="1"/>
  <c r="AH134" i="3"/>
  <c r="K12" i="3" a="1"/>
  <c r="K12" i="3"/>
  <c r="AE284" i="3" a="1"/>
  <c r="AE284" i="3"/>
  <c r="AA73" i="3" a="1"/>
  <c r="AA73" i="3"/>
  <c r="AB119" i="3" a="1"/>
  <c r="AB119" i="3"/>
  <c r="AE119" i="3" a="1"/>
  <c r="AE119" i="3"/>
  <c r="M284" i="3" a="1"/>
  <c r="M284" i="3"/>
  <c r="AI73" i="3" a="1"/>
  <c r="AI73" i="3"/>
  <c r="D284" i="3" a="1"/>
  <c r="D284" i="3"/>
  <c r="AF73" i="3" a="1"/>
  <c r="AF73" i="3"/>
  <c r="AJ79" i="3" a="1"/>
  <c r="AJ79" i="3"/>
  <c r="V79" i="3" a="1"/>
  <c r="V79" i="3"/>
  <c r="AK80" i="3" a="1"/>
  <c r="AK80" i="3"/>
  <c r="AK284" i="3" a="1"/>
  <c r="AK284" i="3"/>
  <c r="AK141" i="3" a="1"/>
  <c r="AK141" i="3"/>
  <c r="AJ80" i="3" a="1"/>
  <c r="AJ80" i="3"/>
  <c r="Z284" i="3" a="1"/>
  <c r="Z284" i="3"/>
  <c r="L210" i="3" a="1"/>
  <c r="L210" i="3"/>
  <c r="P12" i="3" a="1"/>
  <c r="P12" i="3"/>
  <c r="Z210" i="3" a="1"/>
  <c r="Z210" i="3"/>
  <c r="AF210" i="3" a="1"/>
  <c r="AF210" i="3"/>
  <c r="J210" i="3" a="1"/>
  <c r="J210" i="3"/>
  <c r="D160" i="3" a="1"/>
  <c r="D160" i="3"/>
  <c r="AA284" i="3" a="1"/>
  <c r="AA284" i="3"/>
  <c r="AH210" i="3" a="1"/>
  <c r="AH210" i="3"/>
  <c r="O134" i="3" a="1"/>
  <c r="O134" i="3"/>
  <c r="AH160" i="3" a="1"/>
  <c r="AH160" i="3"/>
  <c r="L284" i="3" a="1"/>
  <c r="L284" i="3"/>
  <c r="AG160" i="3" a="1"/>
  <c r="AG160" i="3"/>
  <c r="AI80" i="3" a="1"/>
  <c r="AI80" i="3"/>
  <c r="AG73" i="3" a="1"/>
  <c r="AG73" i="3"/>
  <c r="V210" i="3" a="1"/>
  <c r="V210" i="3"/>
  <c r="M73" i="3" a="1"/>
  <c r="M73" i="3"/>
  <c r="L160" i="3" a="1"/>
  <c r="L160" i="3"/>
  <c r="AF119" i="3" a="1"/>
  <c r="AF119" i="3"/>
  <c r="AH119" i="3" a="1"/>
  <c r="AH119" i="3"/>
  <c r="AG210" i="3" a="1"/>
  <c r="AG210" i="3"/>
  <c r="AK210" i="3" a="1"/>
  <c r="AK210" i="3"/>
  <c r="O73" i="3" a="1"/>
  <c r="O73" i="3"/>
  <c r="AE73" i="3" a="1"/>
  <c r="AE73" i="3"/>
  <c r="N73" i="3" a="1"/>
  <c r="N73" i="3"/>
  <c r="Z73" i="3" a="1"/>
  <c r="Z73" i="3"/>
  <c r="V160" i="3" a="1"/>
  <c r="V160" i="3"/>
  <c r="L134" i="3" a="1"/>
  <c r="L134" i="3"/>
  <c r="AG119" i="3" a="1"/>
  <c r="AG119" i="3"/>
  <c r="K80" i="3" a="1"/>
  <c r="K80" i="3"/>
  <c r="AB12" i="3" a="1"/>
  <c r="AB12" i="3"/>
  <c r="AJ12" i="3" a="1"/>
  <c r="AJ12" i="3"/>
  <c r="AI284" i="3" a="1"/>
  <c r="AI284" i="3"/>
  <c r="N141" i="3" a="1"/>
  <c r="N141" i="3"/>
  <c r="AJ119" i="3" a="1"/>
  <c r="AJ119" i="3"/>
  <c r="J134" i="3" a="1"/>
  <c r="J134" i="3"/>
  <c r="AB73" i="3" a="1"/>
  <c r="AB73" i="3"/>
  <c r="AJ160" i="3" a="1"/>
  <c r="AJ160" i="3"/>
  <c r="AA134" i="3" a="1"/>
  <c r="AA134" i="3"/>
  <c r="K141" i="3" a="1"/>
  <c r="K141" i="3"/>
  <c r="D141" i="3" a="1"/>
  <c r="D141" i="3"/>
  <c r="O210" i="3" a="1"/>
  <c r="O210" i="3"/>
  <c r="AE160" i="3" a="1"/>
  <c r="AE160" i="3"/>
  <c r="AF134" i="3" a="1"/>
  <c r="AF134" i="3"/>
  <c r="AB160" i="3" a="1"/>
  <c r="AB160" i="3"/>
  <c r="N134" i="3" a="1"/>
  <c r="N134" i="3"/>
  <c r="AE210" i="3" a="1"/>
  <c r="AE210" i="3"/>
  <c r="J284" i="3" a="1"/>
  <c r="J284" i="3"/>
  <c r="K119" i="3" a="1"/>
  <c r="K119" i="3"/>
  <c r="Z141" i="3" a="1"/>
  <c r="Z141" i="3"/>
  <c r="O119" i="3" a="1"/>
  <c r="O119" i="3"/>
  <c r="AE80" i="3" a="1"/>
  <c r="AE80" i="3"/>
  <c r="AG80" i="3" a="1"/>
  <c r="AG80" i="3"/>
  <c r="AF12" i="3" a="1"/>
  <c r="AF12" i="3"/>
  <c r="O80" i="3" a="1"/>
  <c r="O80" i="3"/>
  <c r="AD12" i="3" a="1"/>
  <c r="AD12" i="3"/>
  <c r="AH141" i="3" a="1"/>
  <c r="AH141" i="3"/>
  <c r="AJ134" i="3" a="1"/>
  <c r="AJ134" i="3"/>
  <c r="AK79" i="3" a="1"/>
  <c r="AK79" i="3"/>
  <c r="L141" i="3" a="1"/>
  <c r="L141" i="3"/>
  <c r="V119" i="3" a="1"/>
  <c r="V119" i="3"/>
  <c r="V12" i="3" a="1"/>
  <c r="V12" i="3"/>
  <c r="AD141" i="3" a="1"/>
  <c r="AD141" i="3"/>
  <c r="AB210" i="3" a="1"/>
  <c r="AB210" i="3"/>
  <c r="D80" i="3" a="1"/>
  <c r="D80" i="3"/>
  <c r="M119" i="3" a="1"/>
  <c r="M119" i="3"/>
  <c r="AA141" i="3" a="1"/>
  <c r="AA141" i="3"/>
  <c r="AC79" i="3" a="1"/>
  <c r="AC79" i="3"/>
  <c r="V284" i="3" a="1"/>
  <c r="V284" i="3"/>
  <c r="AJ73" i="3" a="1"/>
  <c r="AJ73" i="3"/>
  <c r="AG12" i="3" a="1"/>
  <c r="AG12" i="3"/>
  <c r="M210" i="3" a="1"/>
  <c r="M210" i="3"/>
  <c r="AI134" i="3" a="1"/>
  <c r="AI134" i="3"/>
  <c r="N160" i="3" a="1"/>
  <c r="N160" i="3"/>
  <c r="AG141" i="3" a="1"/>
  <c r="AG141" i="3"/>
  <c r="Z79" i="3" a="1"/>
  <c r="Z79" i="3"/>
  <c r="P210" i="3" a="1"/>
  <c r="P210" i="3"/>
  <c r="P134" i="3" a="1"/>
  <c r="P134" i="3"/>
  <c r="AD79" i="3" a="1"/>
  <c r="AD79" i="3"/>
  <c r="K73" i="3" a="1"/>
  <c r="K73" i="3"/>
  <c r="M141" i="3" a="1"/>
  <c r="M141" i="3"/>
  <c r="AI12" i="3" a="1"/>
  <c r="AI12" i="3"/>
  <c r="AD160" i="3" a="1"/>
  <c r="AD160" i="3"/>
  <c r="AC160" i="3" a="1"/>
  <c r="AC160" i="3"/>
  <c r="AA12" i="3" a="1"/>
  <c r="AA12" i="3"/>
  <c r="N284" i="3" a="1"/>
  <c r="N284" i="3"/>
  <c r="AI79" i="3" a="1"/>
  <c r="AI79" i="3"/>
  <c r="AA160" i="3" a="1"/>
  <c r="AA160" i="3"/>
  <c r="P80" i="3" a="1"/>
  <c r="P80" i="3"/>
  <c r="AD284" i="3" a="1"/>
  <c r="AD284" i="3"/>
  <c r="AJ284" i="3" a="1"/>
  <c r="AJ284" i="3"/>
  <c r="AD119" i="3" a="1"/>
  <c r="AD119" i="3"/>
  <c r="M80" i="3" a="1"/>
  <c r="M80" i="3"/>
  <c r="AA79" i="3" a="1"/>
  <c r="AA79" i="3"/>
  <c r="Z80" i="3" a="1"/>
  <c r="Z80" i="3"/>
  <c r="J160" i="3" a="1"/>
  <c r="J160" i="3"/>
  <c r="AA210" i="3" a="1"/>
  <c r="AA210" i="3"/>
  <c r="AF80" i="3" a="1"/>
  <c r="AF80" i="3"/>
  <c r="AE134" i="3" a="1"/>
  <c r="AE134" i="3"/>
  <c r="AD80" i="3" a="1"/>
  <c r="AD80" i="3"/>
  <c r="AK73" i="3" a="1"/>
  <c r="AK73" i="3"/>
  <c r="M12" i="3" a="1"/>
  <c r="M12" i="3"/>
  <c r="M134" i="3" a="1"/>
  <c r="M134" i="3"/>
  <c r="AF79" i="3" a="1"/>
  <c r="AF79" i="3"/>
  <c r="J119" i="3" a="1"/>
  <c r="J119" i="3"/>
  <c r="AC210" i="3" a="1"/>
  <c r="AC210" i="3"/>
  <c r="AB134" i="3" a="1"/>
  <c r="AB134" i="3"/>
  <c r="Z160" i="3" a="1"/>
  <c r="Z160" i="3"/>
  <c r="N79" i="3" a="1"/>
  <c r="N79" i="3"/>
  <c r="P119" i="3" a="1"/>
  <c r="P119" i="3"/>
  <c r="J80" i="3" a="1"/>
  <c r="J80" i="3"/>
  <c r="M79" i="3" a="1"/>
  <c r="M79" i="3"/>
  <c r="K160" i="3" a="1"/>
  <c r="K160" i="3"/>
  <c r="D134" i="3" a="1"/>
  <c r="D134" i="3"/>
  <c r="P79" i="3" a="1"/>
  <c r="P79" i="3"/>
  <c r="O79" i="3" a="1"/>
  <c r="O79" i="3"/>
  <c r="AH73" i="3" a="1"/>
  <c r="AH73" i="3"/>
  <c r="M160" i="3" a="1"/>
  <c r="M160" i="3"/>
  <c r="N119" i="3" a="1"/>
  <c r="N119" i="3"/>
  <c r="AD210" i="3" a="1"/>
  <c r="AD210" i="3"/>
  <c r="AB80" i="3" a="1"/>
  <c r="AB80" i="3"/>
  <c r="N12" i="3" a="1"/>
  <c r="N12" i="3"/>
  <c r="D73" i="3" a="1"/>
  <c r="D73" i="3"/>
  <c r="AG134" i="3" a="1"/>
  <c r="AG134" i="3"/>
  <c r="J79" i="3" a="1"/>
  <c r="J79" i="3"/>
  <c r="AI160" i="3" a="1"/>
  <c r="AI160" i="3"/>
  <c r="Z119" i="3" a="1"/>
  <c r="Z119" i="3"/>
  <c r="AI210" i="3" a="1"/>
  <c r="AI210" i="3"/>
  <c r="O284" i="3" a="1"/>
  <c r="O284" i="3"/>
  <c r="AA80" i="3" a="1"/>
  <c r="AA80" i="3"/>
  <c r="AC134" i="3" a="1"/>
  <c r="AC134" i="3"/>
  <c r="AC73" i="3" a="1"/>
  <c r="AC73" i="3"/>
  <c r="AB141" i="3" a="1"/>
  <c r="AB141" i="3"/>
  <c r="I59" i="4" a="1"/>
  <c r="I59" i="4"/>
  <c r="Q71" i="4" a="1"/>
  <c r="Q71" i="4"/>
  <c r="R195" i="4" a="1"/>
  <c r="R195" i="4"/>
  <c r="Q141" i="4" a="1"/>
  <c r="Q141" i="4"/>
  <c r="I139" i="4" a="1"/>
  <c r="I139" i="4"/>
  <c r="S141" i="4" a="1"/>
  <c r="S141" i="4"/>
  <c r="R173" i="4" a="1"/>
  <c r="R173" i="4"/>
  <c r="L195" i="4" a="1"/>
  <c r="L195" i="4"/>
  <c r="V195" i="4" s="1"/>
  <c r="X195" i="4" s="1"/>
  <c r="I71" i="4" a="1"/>
  <c r="I71" i="4"/>
  <c r="I173" i="4" a="1"/>
  <c r="I173" i="4"/>
  <c r="R141" i="4" a="1"/>
  <c r="R141" i="4"/>
  <c r="T261" i="4" a="1"/>
  <c r="T261" i="4"/>
  <c r="S224" i="4" a="1"/>
  <c r="S224" i="4"/>
  <c r="S59" i="4" a="1"/>
  <c r="S59" i="4"/>
  <c r="S173" i="4" a="1"/>
  <c r="S173" i="4"/>
  <c r="Q173" i="4" a="1"/>
  <c r="Q173" i="4"/>
  <c r="Q139" i="4" a="1"/>
  <c r="Q139" i="4"/>
  <c r="L139" i="4" a="1"/>
  <c r="L139" i="4"/>
  <c r="V139" i="4" s="1"/>
  <c r="X139" i="4" s="1"/>
  <c r="AD7" i="4" s="1"/>
  <c r="R113" i="4" a="1"/>
  <c r="R113" i="4"/>
  <c r="I224" i="4" a="1"/>
  <c r="I224" i="4"/>
  <c r="K141" i="4" a="1"/>
  <c r="K141" i="4"/>
  <c r="R59" i="4" a="1"/>
  <c r="R59" i="4"/>
  <c r="R261" i="4" a="1"/>
  <c r="R261" i="4"/>
  <c r="R71" i="4" a="1"/>
  <c r="R71" i="4"/>
  <c r="L113" i="4" a="1"/>
  <c r="L113" i="4"/>
  <c r="V113" i="4" s="1"/>
  <c r="X113" i="4" s="1"/>
  <c r="AD17" i="4" s="1"/>
  <c r="K195" i="4" a="1"/>
  <c r="K195" i="4"/>
  <c r="Q261" i="4" a="1"/>
  <c r="Q261" i="4"/>
  <c r="I75" i="4" a="1"/>
  <c r="I75" i="4"/>
  <c r="L141" i="4" a="1"/>
  <c r="L141" i="4"/>
  <c r="V141" i="4" s="1"/>
  <c r="X141" i="4" s="1"/>
  <c r="L224" i="4" a="1"/>
  <c r="L224" i="4"/>
  <c r="V224" i="4" s="1"/>
  <c r="X224" i="4" s="1"/>
  <c r="Q75" i="4" a="1"/>
  <c r="Q75" i="4"/>
  <c r="K261" i="4" a="1"/>
  <c r="K261" i="4"/>
  <c r="T224" i="4" a="1"/>
  <c r="T224" i="4"/>
  <c r="T59" i="4" a="1"/>
  <c r="T59" i="4"/>
  <c r="T195" i="4" a="1"/>
  <c r="T195" i="4"/>
  <c r="S75" i="4" a="1"/>
  <c r="S75" i="4"/>
  <c r="K173" i="4" a="1"/>
  <c r="K173" i="4"/>
  <c r="I261" i="4" a="1"/>
  <c r="I261" i="4"/>
  <c r="T71" i="4" a="1"/>
  <c r="T71" i="4"/>
  <c r="T139" i="4" a="1"/>
  <c r="T139" i="4"/>
  <c r="S261" i="4" a="1"/>
  <c r="S261" i="4"/>
  <c r="S139" i="4" a="1"/>
  <c r="S139" i="4"/>
  <c r="I141" i="4" a="1"/>
  <c r="I141" i="4"/>
  <c r="L261" i="4" a="1"/>
  <c r="L261" i="4"/>
  <c r="V261" i="4" s="1"/>
  <c r="X261" i="4" s="1"/>
  <c r="L173" i="4" a="1"/>
  <c r="L173" i="4"/>
  <c r="V173" i="4" s="1"/>
  <c r="X173" i="4" s="1"/>
  <c r="AD36" i="4" s="1"/>
  <c r="K75" i="4" a="1"/>
  <c r="K75" i="4"/>
  <c r="I195" i="4" a="1"/>
  <c r="I195" i="4"/>
  <c r="S71" i="4" a="1"/>
  <c r="S71" i="4"/>
  <c r="T113" i="4" a="1"/>
  <c r="T113" i="4"/>
  <c r="I113" i="4" a="1"/>
  <c r="I113" i="4"/>
  <c r="T173" i="4" a="1"/>
  <c r="T173" i="4"/>
  <c r="L75" i="4" a="1"/>
  <c r="L75" i="4"/>
  <c r="V75" i="4" s="1"/>
  <c r="X75" i="4" s="1"/>
  <c r="R139" i="4" a="1"/>
  <c r="R139" i="4"/>
  <c r="L71" i="4" a="1"/>
  <c r="L71" i="4"/>
  <c r="V71" i="4" s="1"/>
  <c r="X71" i="4" s="1"/>
  <c r="Q113" i="4" a="1"/>
  <c r="Q113" i="4"/>
  <c r="K71" i="4" a="1"/>
  <c r="K71" i="4"/>
  <c r="K113" i="4" a="1"/>
  <c r="K113" i="4"/>
  <c r="R224" i="4" a="1"/>
  <c r="R224" i="4"/>
  <c r="Q195" i="4" a="1"/>
  <c r="Q195" i="4"/>
  <c r="K59" i="4" a="1"/>
  <c r="K59" i="4"/>
  <c r="L59" i="4" a="1"/>
  <c r="L59" i="4"/>
  <c r="V59" i="4" s="1"/>
  <c r="X59" i="4" s="1"/>
  <c r="AD10" i="4" s="1"/>
  <c r="Q59" i="4" a="1"/>
  <c r="Q59" i="4"/>
  <c r="R75" i="4" a="1"/>
  <c r="R75" i="4"/>
  <c r="K139" i="4" a="1"/>
  <c r="K139" i="4"/>
  <c r="S113" i="4" a="1"/>
  <c r="S113" i="4"/>
  <c r="T141" i="4" a="1"/>
  <c r="T141" i="4"/>
  <c r="T75" i="4" a="1"/>
  <c r="T75" i="4"/>
  <c r="S195" i="4" a="1"/>
  <c r="S195" i="4"/>
  <c r="Q224" i="4" a="1"/>
  <c r="Q224" i="4"/>
  <c r="K224" i="4" a="1"/>
  <c r="K224" i="4"/>
  <c r="I189" i="4" a="1"/>
  <c r="I189" i="4"/>
  <c r="I168" i="4" a="1"/>
  <c r="I168" i="4"/>
  <c r="T168" i="4" a="1"/>
  <c r="T168" i="4"/>
  <c r="L55" i="4" a="1"/>
  <c r="L55" i="4"/>
  <c r="V55" i="4" s="1"/>
  <c r="X55" i="4" s="1"/>
  <c r="R168" i="4" a="1"/>
  <c r="R168" i="4"/>
  <c r="R189" i="4" a="1"/>
  <c r="R189" i="4"/>
  <c r="S262" i="4" a="1"/>
  <c r="S262" i="4"/>
  <c r="T48" i="4" a="1"/>
  <c r="T48" i="4"/>
  <c r="K262" i="4" a="1"/>
  <c r="K262" i="4"/>
  <c r="I241" i="4" a="1"/>
  <c r="I241" i="4"/>
  <c r="L168" i="4" a="1"/>
  <c r="L168" i="4"/>
  <c r="V168" i="4" s="1"/>
  <c r="X168" i="4" s="1"/>
  <c r="AD9" i="4" s="1"/>
  <c r="K134" i="4" a="1"/>
  <c r="K134" i="4"/>
  <c r="Q241" i="4" a="1"/>
  <c r="Q241" i="4"/>
  <c r="S5" i="4" a="1"/>
  <c r="S5" i="4"/>
  <c r="Q262" i="4" a="1"/>
  <c r="Q262" i="4"/>
  <c r="T262" i="4" a="1"/>
  <c r="T262" i="4"/>
  <c r="Q182" i="4" a="1"/>
  <c r="Q182" i="4"/>
  <c r="S26" i="4" a="1"/>
  <c r="S26" i="4"/>
  <c r="R262" i="4" a="1"/>
  <c r="R262" i="4"/>
  <c r="S168" i="4" a="1"/>
  <c r="S168" i="4"/>
  <c r="Q189" i="4" a="1"/>
  <c r="Q189" i="4"/>
  <c r="R241" i="4" a="1"/>
  <c r="R241" i="4"/>
  <c r="L134" i="4" a="1"/>
  <c r="L134" i="4"/>
  <c r="V134" i="4" s="1"/>
  <c r="X134" i="4" s="1"/>
  <c r="Q5" i="4" a="1"/>
  <c r="Q5" i="4"/>
  <c r="I48" i="4" a="1"/>
  <c r="I48" i="4"/>
  <c r="R48" i="4" a="1"/>
  <c r="R48" i="4"/>
  <c r="R5" i="4" a="1"/>
  <c r="R5" i="4"/>
  <c r="Q48" i="4" a="1"/>
  <c r="Q48" i="4"/>
  <c r="I5" i="4" a="1"/>
  <c r="I5" i="4"/>
  <c r="K189" i="4" a="1"/>
  <c r="K189" i="4"/>
  <c r="S189" i="4" a="1"/>
  <c r="S189" i="4"/>
  <c r="L48" i="4" a="1"/>
  <c r="L48" i="4"/>
  <c r="V48" i="4" s="1"/>
  <c r="X48" i="4" s="1"/>
  <c r="AD12" i="4" s="1"/>
  <c r="R55" i="4" a="1"/>
  <c r="R55" i="4"/>
  <c r="T134" i="4" a="1"/>
  <c r="T134" i="4"/>
  <c r="I55" i="4" a="1"/>
  <c r="I55" i="4"/>
  <c r="Q134" i="4" a="1"/>
  <c r="Q134" i="4"/>
  <c r="R26" i="4" a="1"/>
  <c r="R26" i="4"/>
  <c r="S48" i="4" a="1"/>
  <c r="S48" i="4"/>
  <c r="Q55" i="4" a="1"/>
  <c r="Q55" i="4"/>
  <c r="S241" i="4" a="1"/>
  <c r="S241" i="4"/>
  <c r="L262" i="4" a="1"/>
  <c r="L262" i="4"/>
  <c r="V262" i="4" s="1"/>
  <c r="X262" i="4" s="1"/>
  <c r="T5" i="4" a="1"/>
  <c r="AD22" i="4" l="1"/>
  <c r="AD20" i="4"/>
  <c r="AD13" i="4"/>
  <c r="T5" i="4"/>
  <c r="K55" i="4" a="1"/>
  <c r="K55" i="4"/>
  <c r="S182" i="4" a="1"/>
  <c r="S182" i="4"/>
  <c r="S55" i="4" a="1"/>
  <c r="S55" i="4"/>
  <c r="R134" i="4" a="1"/>
  <c r="R134" i="4"/>
  <c r="R182" i="4" a="1"/>
  <c r="R182" i="4"/>
  <c r="S134" i="4" a="1"/>
  <c r="S134" i="4"/>
  <c r="K168" i="4" a="1"/>
  <c r="K168" i="4"/>
  <c r="K5" i="4" a="1"/>
  <c r="K5" i="4"/>
  <c r="K241" i="4" a="1"/>
  <c r="K241" i="4"/>
  <c r="L241" i="4" a="1"/>
  <c r="L241" i="4"/>
  <c r="V241" i="4" s="1"/>
  <c r="X241" i="4" s="1"/>
  <c r="AD24" i="4" s="1"/>
  <c r="I262" i="4" a="1"/>
  <c r="I262" i="4"/>
  <c r="T182" i="4" a="1"/>
  <c r="T182" i="4"/>
  <c r="Q26" i="4" a="1"/>
  <c r="Q26" i="4"/>
  <c r="L189" i="4" a="1"/>
  <c r="L189" i="4"/>
  <c r="V189" i="4" s="1"/>
  <c r="X189" i="4" s="1"/>
  <c r="AD33" i="4" s="1"/>
  <c r="T26" i="4" a="1"/>
  <c r="T26" i="4"/>
  <c r="K182" i="4" a="1"/>
  <c r="K182" i="4"/>
  <c r="L5" i="4" a="1"/>
  <c r="L5" i="4"/>
  <c r="V5" i="4" s="1"/>
  <c r="X5" i="4" s="1"/>
  <c r="AD8" i="4" s="1"/>
  <c r="L26" i="4" a="1"/>
  <c r="L26" i="4" l="1"/>
  <c r="V26" i="4" s="1"/>
  <c r="X26" i="4" s="1"/>
  <c r="AD5" i="4" s="1"/>
  <c r="I26" i="4" a="1"/>
  <c r="I26" i="4" l="1"/>
  <c r="I182" i="4" a="1"/>
  <c r="I182" i="4"/>
  <c r="K26" i="4" a="1"/>
  <c r="K26" i="4"/>
  <c r="K48" i="4" a="1"/>
  <c r="K48" i="4"/>
  <c r="T189" i="4" a="1"/>
  <c r="T189" i="4"/>
  <c r="T241" i="4" a="1"/>
  <c r="T241" i="4"/>
  <c r="T55" i="4" a="1"/>
  <c r="T55" i="4"/>
  <c r="I134" i="4" a="1"/>
  <c r="I134" i="4"/>
  <c r="Q168" i="4" a="1"/>
  <c r="Q168" i="4"/>
  <c r="L182" i="4" a="1"/>
  <c r="L182" i="4"/>
  <c r="AF305" i="3" a="1"/>
  <c r="V182" i="4" l="1"/>
  <c r="X182" i="4" s="1"/>
  <c r="AD37" i="4" s="1"/>
  <c r="AF305" i="3"/>
  <c r="AC314" i="3" a="1"/>
  <c r="X267" i="4" l="1"/>
  <c r="AC314" i="3"/>
  <c r="Z278" i="3" a="1"/>
  <c r="Z278" i="3"/>
  <c r="D199" i="3" a="1"/>
  <c r="D199" i="3"/>
  <c r="K314" i="3" a="1"/>
  <c r="K314" i="3"/>
  <c r="AG305" i="3" a="1"/>
  <c r="AG305" i="3"/>
  <c r="AF278" i="3" a="1"/>
  <c r="AF278" i="3"/>
  <c r="O257" i="3" a="1"/>
  <c r="O257" i="3"/>
  <c r="Z257" i="3" a="1"/>
  <c r="Z257" i="3"/>
  <c r="AK95" i="3" a="1"/>
  <c r="AK95" i="3"/>
  <c r="P95" i="3" a="1"/>
  <c r="P95" i="3"/>
  <c r="AF199" i="3" a="1"/>
  <c r="AF199" i="3"/>
  <c r="AG257" i="3" a="1"/>
  <c r="AG257" i="3"/>
  <c r="AE314" i="3" a="1"/>
  <c r="AE314" i="3"/>
  <c r="L314" i="3" a="1"/>
  <c r="L314" i="3"/>
  <c r="P149" i="3" a="1"/>
  <c r="P149" i="3"/>
  <c r="K149" i="3" a="1"/>
  <c r="K149" i="3"/>
  <c r="AI305" i="3" a="1"/>
  <c r="AI305" i="3"/>
  <c r="K278" i="3" a="1"/>
  <c r="K278" i="3"/>
  <c r="D314" i="3" a="1"/>
  <c r="D314" i="3"/>
  <c r="AJ257" i="3" a="1"/>
  <c r="AJ257" i="3"/>
  <c r="AG278" i="3" a="1"/>
  <c r="AG278" i="3"/>
  <c r="AK131" i="3" a="1"/>
  <c r="AK131" i="3"/>
  <c r="P278" i="3" a="1"/>
  <c r="P278" i="3"/>
  <c r="M131" i="3" a="1"/>
  <c r="M131" i="3"/>
  <c r="AK199" i="3" a="1"/>
  <c r="AK199" i="3"/>
  <c r="AC131" i="3" a="1"/>
  <c r="AC131" i="3"/>
  <c r="AB257" i="3" a="1"/>
  <c r="AB257" i="3"/>
  <c r="AB314" i="3" a="1"/>
  <c r="AB314" i="3"/>
  <c r="D149" i="3" a="1"/>
  <c r="D149" i="3"/>
  <c r="AI251" i="3" a="1"/>
  <c r="AI251" i="3"/>
  <c r="AA272" i="3" a="1"/>
  <c r="AA272" i="3"/>
  <c r="AA278" i="3" a="1"/>
  <c r="AA278" i="3"/>
  <c r="AE131" i="3" a="1"/>
  <c r="AE131" i="3"/>
  <c r="AI131" i="3" a="1"/>
  <c r="AI131" i="3"/>
  <c r="AF257" i="3" a="1"/>
  <c r="AF257" i="3"/>
  <c r="Z251" i="3" a="1"/>
  <c r="Z251" i="3"/>
  <c r="Z199" i="3" a="1"/>
  <c r="Z199" i="3"/>
  <c r="AJ278" i="3" a="1"/>
  <c r="AJ278" i="3"/>
  <c r="K95" i="3" a="1"/>
  <c r="K95" i="3"/>
  <c r="L149" i="3" a="1"/>
  <c r="L149" i="3"/>
  <c r="M95" i="3" a="1"/>
  <c r="M95" i="3"/>
  <c r="AE199" i="3" a="1"/>
  <c r="AE199" i="3"/>
  <c r="O251" i="3" a="1"/>
  <c r="O251" i="3"/>
  <c r="V272" i="3" a="1"/>
  <c r="V272" i="3"/>
  <c r="AE272" i="3" a="1"/>
  <c r="AE272" i="3"/>
  <c r="AC199" i="3" a="1"/>
  <c r="AC199" i="3"/>
  <c r="N278" i="3" a="1"/>
  <c r="N278" i="3"/>
  <c r="P251" i="3" a="1"/>
  <c r="P251" i="3"/>
  <c r="V305" i="3" a="1"/>
  <c r="V305" i="3"/>
  <c r="P131" i="3" a="1"/>
  <c r="P131" i="3"/>
  <c r="P257" i="3" a="1"/>
  <c r="P257" i="3"/>
  <c r="AA131" i="3" a="1"/>
  <c r="AA131" i="3"/>
  <c r="AH199" i="3" a="1"/>
  <c r="AH199" i="3"/>
  <c r="AI149" i="3" a="1"/>
  <c r="AI149" i="3"/>
  <c r="AD272" i="3" a="1"/>
  <c r="AD272" i="3"/>
  <c r="AD251" i="3" a="1"/>
  <c r="AD251" i="3"/>
  <c r="O278" i="3" a="1"/>
  <c r="O278" i="3"/>
  <c r="K199" i="3" a="1"/>
  <c r="K199" i="3"/>
  <c r="L278" i="3" a="1"/>
  <c r="L278" i="3"/>
  <c r="AC95" i="3" a="1"/>
  <c r="AC95" i="3"/>
  <c r="AJ199" i="3" a="1"/>
  <c r="AJ199" i="3"/>
  <c r="AI278" i="3" a="1"/>
  <c r="AI278" i="3"/>
  <c r="AI314" i="3" a="1"/>
  <c r="AI314" i="3"/>
  <c r="AI272" i="3" a="1"/>
  <c r="AI272" i="3"/>
  <c r="D251" i="3" a="1"/>
  <c r="D251" i="3"/>
  <c r="AF272" i="3" a="1"/>
  <c r="AF272" i="3"/>
  <c r="AF95" i="3" a="1"/>
  <c r="AF95" i="3"/>
  <c r="AB272" i="3" a="1"/>
  <c r="AB272" i="3"/>
  <c r="D278" i="3" a="1"/>
  <c r="D278" i="3"/>
  <c r="AG149" i="3" a="1"/>
  <c r="AG149" i="3"/>
  <c r="AD278" i="3" a="1"/>
  <c r="AD278" i="3"/>
  <c r="AB149" i="3" a="1"/>
  <c r="AB149" i="3"/>
  <c r="V131" i="3" a="1"/>
  <c r="V131" i="3"/>
  <c r="V278" i="3" a="1"/>
  <c r="V278" i="3"/>
  <c r="L95" i="3" a="1"/>
  <c r="L95" i="3"/>
  <c r="V257" i="3" a="1"/>
  <c r="V257" i="3"/>
  <c r="AE251" i="3" a="1"/>
  <c r="AE251" i="3"/>
  <c r="AD305" i="3" a="1"/>
  <c r="AD305" i="3"/>
  <c r="AH314" i="3" a="1"/>
  <c r="AH314" i="3"/>
  <c r="D272" i="3" a="1"/>
  <c r="D272" i="3"/>
  <c r="O272" i="3" a="1"/>
  <c r="O272" i="3"/>
  <c r="AE305" i="3" a="1"/>
  <c r="AE305" i="3"/>
  <c r="AC149" i="3" a="1"/>
  <c r="AC149" i="3"/>
  <c r="N95" i="3" a="1"/>
  <c r="N95" i="3"/>
  <c r="K131" i="3" a="1"/>
  <c r="K131" i="3"/>
  <c r="AA251" i="3" a="1"/>
  <c r="AA251" i="3"/>
  <c r="Z314" i="3" a="1"/>
  <c r="Z314" i="3"/>
  <c r="AJ95" i="3" a="1"/>
  <c r="AJ95" i="3"/>
  <c r="N131" i="3" a="1"/>
  <c r="N131" i="3"/>
  <c r="AJ149" i="3" a="1"/>
  <c r="AJ149" i="3"/>
  <c r="AB131" i="3" a="1"/>
  <c r="AB131" i="3"/>
  <c r="AF131" i="3" a="1"/>
  <c r="AF131" i="3"/>
  <c r="AJ305" i="3" a="1"/>
  <c r="AJ305" i="3"/>
  <c r="V251" i="3" a="1"/>
  <c r="V251" i="3"/>
  <c r="AK251" i="3" a="1"/>
  <c r="AK251" i="3"/>
  <c r="J131" i="3" a="1"/>
  <c r="J131" i="3"/>
  <c r="D131" i="3" a="1"/>
  <c r="D131" i="3"/>
  <c r="J95" i="3" a="1"/>
  <c r="J95" i="3"/>
  <c r="AK305" i="3" a="1"/>
  <c r="AK305" i="3"/>
  <c r="J278" i="3" a="1"/>
  <c r="J278" i="3"/>
  <c r="AA257" i="3" a="1"/>
  <c r="AA257" i="3"/>
  <c r="J305" i="3" a="1"/>
  <c r="J305" i="3"/>
  <c r="AF149" i="3" a="1"/>
  <c r="AF149" i="3"/>
  <c r="Z305" i="3" a="1"/>
  <c r="Z305" i="3"/>
  <c r="M257" i="3" a="1"/>
  <c r="M257" i="3"/>
  <c r="M314" i="3" a="1"/>
  <c r="M314" i="3"/>
  <c r="AF314" i="3" a="1"/>
  <c r="AF314" i="3"/>
  <c r="N149" i="3" a="1"/>
  <c r="N149" i="3"/>
  <c r="P314" i="3" a="1"/>
  <c r="P314" i="3"/>
  <c r="Z272" i="3" a="1"/>
  <c r="Z272" i="3"/>
  <c r="AA149" i="3" a="1"/>
  <c r="AA149" i="3"/>
  <c r="N257" i="3" a="1"/>
  <c r="N257" i="3"/>
  <c r="L272" i="3" a="1"/>
  <c r="L272" i="3"/>
  <c r="AB199" i="3" a="1"/>
  <c r="AB199" i="3"/>
  <c r="AI199" i="3" a="1"/>
  <c r="AI199" i="3"/>
  <c r="P305" i="3" a="1"/>
  <c r="P305" i="3"/>
  <c r="J272" i="3" a="1"/>
  <c r="J272" i="3"/>
  <c r="D95" i="3" a="1"/>
  <c r="D95" i="3"/>
  <c r="AK272" i="3" a="1"/>
  <c r="AK272" i="3"/>
  <c r="O149" i="3" a="1"/>
  <c r="O149" i="3"/>
  <c r="AC272" i="3" a="1"/>
  <c r="AC272" i="3"/>
  <c r="AE95" i="3" a="1"/>
  <c r="AE95" i="3"/>
  <c r="N305" i="3" a="1"/>
  <c r="N305" i="3"/>
  <c r="AK257" i="3" a="1"/>
  <c r="AK257" i="3"/>
  <c r="AC278" i="3" a="1"/>
  <c r="AC278" i="3"/>
  <c r="AK149" i="3" a="1"/>
  <c r="AK149" i="3"/>
  <c r="AD131" i="3" a="1"/>
  <c r="AD131" i="3"/>
  <c r="AI95" i="3" a="1"/>
  <c r="AI95" i="3"/>
  <c r="AG272" i="3" a="1"/>
  <c r="AG272" i="3"/>
  <c r="V199" i="3" a="1"/>
  <c r="V199" i="3"/>
  <c r="AC251" i="3" a="1"/>
  <c r="AC251" i="3"/>
  <c r="AA305" i="3" a="1"/>
  <c r="AA305" i="3"/>
  <c r="V314" i="3" a="1"/>
  <c r="V314" i="3"/>
  <c r="O131" i="3" a="1"/>
  <c r="O131" i="3"/>
  <c r="Z95" i="3" a="1"/>
  <c r="Z95" i="3"/>
  <c r="AG131" i="3" a="1"/>
  <c r="AG131" i="3"/>
  <c r="V149" i="3" a="1"/>
  <c r="V149" i="3"/>
  <c r="M199" i="3" a="1"/>
  <c r="M199" i="3"/>
  <c r="AH95" i="3" a="1"/>
  <c r="AH95" i="3"/>
  <c r="AJ314" i="3" a="1"/>
  <c r="AJ314" i="3"/>
  <c r="AH251" i="3" a="1"/>
  <c r="AH251" i="3"/>
  <c r="AC257" i="3" a="1"/>
  <c r="AC257" i="3"/>
  <c r="AG314" i="3" a="1"/>
  <c r="AG314" i="3"/>
  <c r="J314" i="3" a="1"/>
  <c r="J314" i="3"/>
  <c r="AA199" i="3" a="1"/>
  <c r="AA199" i="3"/>
  <c r="AJ131" i="3" a="1"/>
  <c r="AJ131" i="3"/>
  <c r="AE278" i="3" a="1"/>
  <c r="AE278" i="3"/>
  <c r="AI257" i="3" a="1"/>
  <c r="AI257" i="3"/>
  <c r="AA314" i="3" a="1"/>
  <c r="AA314" i="3"/>
  <c r="O314" i="3" a="1"/>
  <c r="O314" i="3"/>
  <c r="AD314" i="3" a="1"/>
  <c r="AD314" i="3"/>
  <c r="AJ272" i="3" a="1"/>
  <c r="AJ272" i="3"/>
  <c r="AD95" i="3" a="1"/>
  <c r="AD95" i="3"/>
  <c r="AD257" i="3" a="1"/>
  <c r="AD257" i="3"/>
  <c r="Z131" i="3" a="1"/>
  <c r="Z131" i="3"/>
  <c r="P272" i="3" a="1"/>
  <c r="P272" i="3"/>
  <c r="N314" i="3" a="1"/>
  <c r="N314" i="3"/>
  <c r="J149" i="3" a="1"/>
  <c r="J149" i="3"/>
  <c r="AE149" i="3" a="1"/>
  <c r="AE149" i="3"/>
  <c r="N199" i="3" a="1"/>
  <c r="N199" i="3"/>
  <c r="K257" i="3" a="1"/>
  <c r="K257" i="3"/>
  <c r="V95" i="3" a="1"/>
  <c r="V95" i="3"/>
  <c r="D305" i="3" a="1"/>
  <c r="D305" i="3"/>
  <c r="K305" i="3" a="1"/>
  <c r="K305" i="3"/>
  <c r="AA95" i="3" a="1"/>
  <c r="AA95" i="3"/>
  <c r="J251" i="3" a="1"/>
  <c r="J251" i="3"/>
  <c r="AF251" i="3" a="1"/>
  <c r="AF251" i="3"/>
  <c r="M149" i="3" a="1"/>
  <c r="M149" i="3"/>
  <c r="AB95" i="3" a="1"/>
  <c r="AB95" i="3"/>
  <c r="N272" i="3" a="1"/>
  <c r="N272" i="3"/>
  <c r="O199" i="3" a="1"/>
  <c r="O199" i="3"/>
  <c r="AD199" i="3" a="1"/>
  <c r="AD199" i="3"/>
  <c r="AB278" i="3" a="1"/>
  <c r="AB278" i="3"/>
  <c r="L305" i="3" a="1"/>
  <c r="L305" i="3"/>
  <c r="AH272" i="3" a="1"/>
  <c r="AH272" i="3"/>
  <c r="Z149" i="3" a="1"/>
  <c r="Z149" i="3"/>
  <c r="AH278" i="3" a="1"/>
  <c r="AH278" i="3"/>
  <c r="M251" i="3" a="1"/>
  <c r="M251" i="3"/>
  <c r="AE257" i="3" a="1"/>
  <c r="AE257" i="3"/>
  <c r="P199" i="3" a="1"/>
  <c r="P199" i="3"/>
  <c r="L251" i="3" a="1"/>
  <c r="L251" i="3"/>
  <c r="O305" i="3" a="1"/>
  <c r="O305" i="3"/>
  <c r="AH257" i="3" a="1"/>
  <c r="AH257" i="3"/>
  <c r="AB305" i="3" a="1"/>
  <c r="AB305" i="3"/>
  <c r="AG95" i="3" a="1"/>
  <c r="AG95" i="3"/>
  <c r="D257" i="3" a="1"/>
  <c r="D257" i="3"/>
  <c r="N251" i="3" a="1"/>
  <c r="N251" i="3"/>
  <c r="AK278" i="3" a="1"/>
  <c r="AK278" i="3"/>
  <c r="AG199" i="3" a="1"/>
  <c r="AG199" i="3"/>
  <c r="AH131" i="3" a="1"/>
  <c r="AH131" i="3"/>
  <c r="M305" i="3" a="1"/>
  <c r="M305" i="3"/>
  <c r="AJ251" i="3" a="1"/>
  <c r="AJ251" i="3"/>
  <c r="J199" i="3" a="1"/>
  <c r="J199" i="3"/>
  <c r="AC305" i="3" a="1"/>
  <c r="AC305" i="3"/>
  <c r="M272" i="3" a="1"/>
  <c r="M272" i="3"/>
  <c r="AH149" i="3" a="1"/>
  <c r="AH149" i="3"/>
  <c r="K251" i="3" a="1"/>
  <c r="K251" i="3"/>
  <c r="AG251" i="3" a="1"/>
  <c r="AG251" i="3"/>
  <c r="L257" i="3" a="1"/>
  <c r="L257" i="3"/>
  <c r="AK314" i="3" a="1"/>
  <c r="AK314" i="3"/>
  <c r="L199" i="3" a="1"/>
  <c r="L199" i="3"/>
  <c r="AH305" i="3" a="1"/>
  <c r="AH305" i="3"/>
  <c r="O95" i="3" a="1"/>
  <c r="O95" i="3"/>
  <c r="L131" i="3" a="1"/>
  <c r="L131" i="3"/>
  <c r="AB251" i="3" a="1"/>
  <c r="AB251" i="3"/>
  <c r="M278" i="3" a="1"/>
  <c r="M278" i="3"/>
  <c r="K272" i="3" a="1"/>
  <c r="K272" i="3"/>
  <c r="J257" i="3" a="1"/>
  <c r="J257" i="3"/>
  <c r="AD149" i="3" a="1"/>
  <c r="AD149" i="3"/>
  <c r="AK168" i="3" a="1"/>
  <c r="AK168" i="3"/>
  <c r="Z162" i="3" a="1"/>
  <c r="Z162" i="3"/>
  <c r="Z360" i="3" a="1"/>
  <c r="Z360" i="3"/>
  <c r="J85" i="3" a="1"/>
  <c r="J85" i="3"/>
  <c r="D168" i="3" a="1"/>
  <c r="D168" i="3"/>
  <c r="AC85" i="3" a="1"/>
  <c r="AC85" i="3"/>
  <c r="AA360" i="3" a="1"/>
  <c r="AA360" i="3"/>
  <c r="AJ360" i="3" a="1"/>
  <c r="AJ360" i="3"/>
  <c r="AG162" i="3" a="1"/>
  <c r="AG162" i="3"/>
  <c r="AI217" i="3" a="1"/>
  <c r="AI217" i="3"/>
  <c r="AH217" i="3" a="1"/>
  <c r="AH217" i="3"/>
  <c r="AH360" i="3" a="1"/>
  <c r="AH360" i="3"/>
  <c r="AE44" i="3" a="1"/>
  <c r="AE44" i="3"/>
  <c r="K213" i="3" a="1"/>
  <c r="K213" i="3"/>
  <c r="L85" i="3" a="1"/>
  <c r="L85" i="3"/>
  <c r="M85" i="3" a="1"/>
  <c r="M85" i="3"/>
  <c r="D85" i="3" a="1"/>
  <c r="D85" i="3"/>
  <c r="AH187" i="3" a="1"/>
  <c r="AH187" i="3"/>
  <c r="AC226" i="3" a="1"/>
  <c r="AC226" i="3"/>
  <c r="AK226" i="3" a="1"/>
  <c r="AK226" i="3"/>
  <c r="Z213" i="3" a="1"/>
  <c r="Z213" i="3"/>
  <c r="AI187" i="3" a="1"/>
  <c r="AI187" i="3"/>
  <c r="P168" i="3" a="1"/>
  <c r="P168" i="3"/>
  <c r="AH226" i="3" a="1"/>
  <c r="AH226" i="3"/>
  <c r="M162" i="3" a="1"/>
  <c r="M162" i="3"/>
  <c r="AB162" i="3" a="1"/>
  <c r="AB162" i="3"/>
  <c r="M44" i="3" a="1"/>
  <c r="M44" i="3"/>
  <c r="AK217" i="3" a="1"/>
  <c r="AK217" i="3"/>
  <c r="AC213" i="3" a="1"/>
  <c r="AC213" i="3"/>
  <c r="AI162" i="3" a="1"/>
  <c r="AI162" i="3"/>
  <c r="AB168" i="3" a="1"/>
  <c r="AB168" i="3"/>
  <c r="P187" i="3" a="1"/>
  <c r="P187" i="3"/>
  <c r="AF187" i="3" a="1"/>
  <c r="AF187" i="3"/>
  <c r="M226" i="3" a="1"/>
  <c r="M226" i="3"/>
  <c r="AG217" i="3" a="1"/>
  <c r="AG217" i="3"/>
  <c r="L127" i="3" a="1"/>
  <c r="L127" i="3"/>
  <c r="P44" i="3" a="1"/>
  <c r="P44" i="3"/>
  <c r="AG213" i="3" a="1"/>
  <c r="AG213" i="3"/>
  <c r="AC44" i="3" a="1"/>
  <c r="AC44" i="3"/>
  <c r="AD226" i="3" a="1"/>
  <c r="AD226" i="3"/>
  <c r="AH162" i="3" a="1"/>
  <c r="AH162" i="3"/>
  <c r="Z187" i="3" a="1"/>
  <c r="Z187" i="3"/>
  <c r="K360" i="3" a="1"/>
  <c r="K360" i="3"/>
  <c r="AF85" i="3" a="1"/>
  <c r="AF85" i="3"/>
  <c r="AI360" i="3" a="1"/>
  <c r="AI360" i="3"/>
  <c r="N217" i="3" a="1"/>
  <c r="N217" i="3"/>
  <c r="V217" i="3" a="1"/>
  <c r="V217" i="3"/>
  <c r="AA226" i="3" a="1"/>
  <c r="AA226" i="3"/>
  <c r="V85" i="3" a="1"/>
  <c r="V85" i="3"/>
  <c r="N213" i="3" a="1"/>
  <c r="N213" i="3"/>
  <c r="AK187" i="3" a="1"/>
  <c r="AK187" i="3"/>
  <c r="AF44" i="3" a="1"/>
  <c r="AF44" i="3"/>
  <c r="AE217" i="3" a="1"/>
  <c r="AE217" i="3"/>
  <c r="AC217" i="3" a="1"/>
  <c r="AC217" i="3"/>
  <c r="J127" i="3" a="1"/>
  <c r="J127" i="3"/>
  <c r="O360" i="3" a="1"/>
  <c r="O360" i="3"/>
  <c r="M168" i="3" a="1"/>
  <c r="M168" i="3"/>
  <c r="Z217" i="3" a="1"/>
  <c r="Z217" i="3"/>
  <c r="AD162" i="3" a="1"/>
  <c r="AD162" i="3"/>
  <c r="AK127" i="3" a="1"/>
  <c r="AK127" i="3"/>
  <c r="Z168" i="3" a="1"/>
  <c r="Z168" i="3"/>
  <c r="M213" i="3" a="1"/>
  <c r="M213" i="3"/>
  <c r="V213" i="3" a="1"/>
  <c r="V213" i="3"/>
  <c r="J187" i="3" a="1"/>
  <c r="J187" i="3"/>
  <c r="D226" i="3" a="1"/>
  <c r="D226" i="3"/>
  <c r="AD217" i="3" a="1"/>
  <c r="AD217" i="3"/>
  <c r="AH44" i="3" a="1"/>
  <c r="AH44" i="3"/>
  <c r="V44" i="3" a="1"/>
  <c r="V44" i="3"/>
  <c r="AG44" i="3" a="1"/>
  <c r="AG44" i="3"/>
  <c r="AF162" i="3" a="1"/>
  <c r="AF162" i="3"/>
  <c r="K162" i="3" a="1"/>
  <c r="K162" i="3"/>
  <c r="AC162" i="3" a="1"/>
  <c r="AC162" i="3"/>
  <c r="AI168" i="3" a="1"/>
  <c r="AI168" i="3"/>
  <c r="AE168" i="3" a="1"/>
  <c r="AE168" i="3"/>
  <c r="AE360" i="3" a="1"/>
  <c r="AE360" i="3"/>
  <c r="AF127" i="3" a="1"/>
  <c r="AF127" i="3"/>
  <c r="AB85" i="3" a="1"/>
  <c r="AB85" i="3"/>
  <c r="AK162" i="3" a="1"/>
  <c r="AK162" i="3"/>
  <c r="M187" i="3" a="1"/>
  <c r="M187" i="3"/>
  <c r="N187" i="3" a="1"/>
  <c r="N187" i="3"/>
  <c r="J162" i="3" a="1"/>
  <c r="J162" i="3"/>
  <c r="AC168" i="3" a="1"/>
  <c r="AC168" i="3"/>
  <c r="AD187" i="3" a="1"/>
  <c r="AD187" i="3"/>
  <c r="O226" i="3" a="1"/>
  <c r="O226" i="3"/>
  <c r="AA44" i="3" a="1"/>
  <c r="AA44" i="3"/>
  <c r="L162" i="3" a="1"/>
  <c r="L162" i="3"/>
  <c r="V187" i="3" a="1"/>
  <c r="V187" i="3"/>
  <c r="P85" i="3" a="1"/>
  <c r="P85" i="3"/>
  <c r="P360" i="3" a="1"/>
  <c r="P360" i="3"/>
  <c r="D360" i="3" a="1"/>
  <c r="D360" i="3"/>
  <c r="AD168" i="3" a="1"/>
  <c r="AD168" i="3"/>
  <c r="AF360" i="3" a="1"/>
  <c r="AF360" i="3"/>
  <c r="AJ44" i="3" a="1"/>
  <c r="AJ44" i="3"/>
  <c r="AJ226" i="3" a="1"/>
  <c r="AJ226" i="3"/>
  <c r="AG226" i="3" a="1"/>
  <c r="AG226" i="3"/>
  <c r="N226" i="3" a="1"/>
  <c r="N226" i="3"/>
  <c r="AJ162" i="3" a="1"/>
  <c r="AJ162" i="3"/>
  <c r="O44" i="3" a="1"/>
  <c r="O44" i="3"/>
  <c r="AI127" i="3" a="1"/>
  <c r="AI127" i="3"/>
  <c r="D187" i="3" a="1"/>
  <c r="D187" i="3"/>
  <c r="V127" i="3" a="1"/>
  <c r="V127" i="3"/>
  <c r="M127" i="3" a="1"/>
  <c r="M127" i="3"/>
  <c r="AI213" i="3" a="1"/>
  <c r="AI213" i="3"/>
  <c r="AJ127" i="3" a="1"/>
  <c r="AJ127" i="3"/>
  <c r="K85" i="3" a="1"/>
  <c r="K85" i="3"/>
  <c r="K217" i="3" a="1"/>
  <c r="K217" i="3"/>
  <c r="D162" i="3" a="1"/>
  <c r="D162" i="3"/>
  <c r="Z226" i="3" a="1"/>
  <c r="Z226" i="3"/>
  <c r="AF213" i="3" a="1"/>
  <c r="AF213" i="3"/>
  <c r="V226" i="3" a="1"/>
  <c r="V226" i="3"/>
  <c r="AA213" i="3" a="1"/>
  <c r="AA213" i="3"/>
  <c r="AJ213" i="3" a="1"/>
  <c r="AJ213" i="3"/>
  <c r="V162" i="3" a="1"/>
  <c r="V162" i="3"/>
  <c r="AH213" i="3" a="1"/>
  <c r="AH213" i="3"/>
  <c r="AB360" i="3" a="1"/>
  <c r="AB360" i="3"/>
  <c r="O217" i="3" a="1"/>
  <c r="O217" i="3"/>
  <c r="AG127" i="3" a="1"/>
  <c r="AG127" i="3"/>
  <c r="K226" i="3" a="1"/>
  <c r="K226" i="3"/>
  <c r="AC360" i="3" a="1"/>
  <c r="AC360" i="3"/>
  <c r="AD85" i="3" a="1"/>
  <c r="AD85" i="3"/>
  <c r="AJ187" i="3" a="1"/>
  <c r="AJ187" i="3"/>
  <c r="AG85" i="3" a="1"/>
  <c r="AG85" i="3"/>
  <c r="AH85" i="3" a="1"/>
  <c r="AH85" i="3"/>
  <c r="AH168" i="3" a="1"/>
  <c r="AH168" i="3"/>
  <c r="AE85" i="3" a="1"/>
  <c r="AE85" i="3"/>
  <c r="V360" i="3" a="1"/>
  <c r="V360" i="3"/>
  <c r="J168" i="3" a="1"/>
  <c r="J168" i="3"/>
  <c r="J217" i="3" a="1"/>
  <c r="J217" i="3"/>
  <c r="AB127" i="3" a="1"/>
  <c r="AB127" i="3"/>
  <c r="AD213" i="3" a="1"/>
  <c r="AD213" i="3"/>
  <c r="AC187" i="3" a="1"/>
  <c r="AC187" i="3"/>
  <c r="O168" i="3" a="1"/>
  <c r="O168" i="3"/>
  <c r="O127" i="3" a="1"/>
  <c r="O127" i="3"/>
  <c r="AD360" i="3" a="1"/>
  <c r="AD360" i="3"/>
  <c r="AG168" i="3" a="1"/>
  <c r="AG168" i="3"/>
  <c r="AE187" i="3" a="1"/>
  <c r="AE187" i="3"/>
  <c r="AF217" i="3" a="1"/>
  <c r="AF217" i="3"/>
  <c r="K187" i="3" a="1"/>
  <c r="K187" i="3"/>
  <c r="AB44" i="3" a="1"/>
  <c r="AB44" i="3"/>
  <c r="D44" i="3" a="1"/>
  <c r="D44" i="3"/>
  <c r="AB226" i="3" a="1"/>
  <c r="AB226" i="3"/>
  <c r="AE226" i="3" a="1"/>
  <c r="AE226" i="3"/>
  <c r="O162" i="3" a="1"/>
  <c r="O162" i="3"/>
  <c r="AF226" i="3" a="1"/>
  <c r="AF226" i="3"/>
  <c r="AI85" i="3" a="1"/>
  <c r="AI85" i="3"/>
  <c r="N360" i="3" a="1"/>
  <c r="N360" i="3"/>
  <c r="L44" i="3" a="1"/>
  <c r="L44" i="3"/>
  <c r="AA127" i="3" a="1"/>
  <c r="AA127" i="3"/>
  <c r="N168" i="3" a="1"/>
  <c r="N168" i="3"/>
  <c r="N44" i="3" a="1"/>
  <c r="N44" i="3"/>
  <c r="M360" i="3" a="1"/>
  <c r="M360" i="3"/>
  <c r="P213" i="3" a="1"/>
  <c r="P213" i="3"/>
  <c r="P127" i="3" a="1"/>
  <c r="P127" i="3"/>
  <c r="AA162" i="3" a="1"/>
  <c r="AA162" i="3"/>
  <c r="D217" i="3" a="1"/>
  <c r="D217" i="3"/>
  <c r="M217" i="3" a="1"/>
  <c r="M217" i="3"/>
  <c r="L217" i="3" a="1"/>
  <c r="L217" i="3"/>
  <c r="J360" i="3" a="1"/>
  <c r="J360" i="3"/>
  <c r="AI226" i="3" a="1"/>
  <c r="AI226" i="3"/>
  <c r="AG187" i="3" a="1"/>
  <c r="AG187" i="3"/>
  <c r="P226" i="3" a="1"/>
  <c r="P226" i="3"/>
  <c r="AG360" i="3" a="1"/>
  <c r="AG360" i="3"/>
  <c r="AA187" i="3" a="1"/>
  <c r="AA187" i="3"/>
  <c r="Z44" i="3" a="1"/>
  <c r="Z44" i="3"/>
  <c r="AA85" i="3" a="1"/>
  <c r="AA85" i="3"/>
  <c r="AA168" i="3" a="1"/>
  <c r="AA168" i="3"/>
  <c r="J213" i="3" a="1"/>
  <c r="J213" i="3"/>
  <c r="L360" i="3" a="1"/>
  <c r="L360" i="3"/>
  <c r="N85" i="3" a="1"/>
  <c r="N85" i="3"/>
  <c r="AJ85" i="3" a="1"/>
  <c r="AJ85" i="3"/>
  <c r="K168" i="3" a="1"/>
  <c r="K168" i="3"/>
  <c r="AF168" i="3" a="1"/>
  <c r="AF168" i="3"/>
  <c r="J44" i="3" a="1"/>
  <c r="J44" i="3"/>
  <c r="AH127" i="3" a="1"/>
  <c r="AH127" i="3"/>
  <c r="AK85" i="3" a="1"/>
  <c r="AK85" i="3"/>
  <c r="Z127" i="3" a="1"/>
  <c r="Z127" i="3"/>
  <c r="AB217" i="3" a="1"/>
  <c r="AB217" i="3"/>
  <c r="AD44" i="3" a="1"/>
  <c r="AD44" i="3"/>
  <c r="P162" i="3" a="1"/>
  <c r="P162" i="3"/>
  <c r="AA217" i="3" a="1"/>
  <c r="AA217" i="3"/>
  <c r="AK213" i="3" a="1"/>
  <c r="AK213" i="3"/>
  <c r="P217" i="3" a="1"/>
  <c r="P217" i="3"/>
  <c r="K127" i="3" a="1"/>
  <c r="K127" i="3"/>
  <c r="AE213" i="3" a="1"/>
  <c r="AE213" i="3"/>
  <c r="AE127" i="3" a="1"/>
  <c r="AE127" i="3"/>
  <c r="AB213" i="3" a="1"/>
  <c r="AB213" i="3"/>
  <c r="D213" i="3" a="1"/>
  <c r="D213" i="3"/>
  <c r="AD127" i="3" a="1"/>
  <c r="AD127" i="3"/>
  <c r="O213" i="3" a="1"/>
  <c r="O213" i="3"/>
  <c r="K44" i="3" a="1"/>
  <c r="K44" i="3"/>
  <c r="O85" i="3" a="1"/>
  <c r="O85" i="3"/>
  <c r="L187" i="3" a="1"/>
  <c r="L187" i="3"/>
  <c r="AJ168" i="3" a="1"/>
  <c r="AJ168" i="3"/>
  <c r="N127" i="3" a="1"/>
  <c r="N127" i="3"/>
  <c r="AE162" i="3" a="1"/>
  <c r="AE162" i="3"/>
  <c r="L226" i="3" a="1"/>
  <c r="L226" i="3"/>
  <c r="V168" i="3" a="1"/>
  <c r="V168" i="3"/>
  <c r="O187" i="3" a="1"/>
  <c r="O187" i="3"/>
  <c r="N162" i="3" a="1"/>
  <c r="N162" i="3"/>
  <c r="L213" i="3" a="1"/>
  <c r="L213" i="3"/>
  <c r="L168" i="3" a="1"/>
  <c r="L168" i="3"/>
  <c r="AK360" i="3" a="1"/>
  <c r="AK360" i="3"/>
  <c r="J226" i="3" a="1"/>
  <c r="J226" i="3"/>
  <c r="Z85" i="3" a="1"/>
  <c r="Z85" i="3"/>
  <c r="AJ217" i="3" a="1"/>
  <c r="AJ217" i="3"/>
  <c r="AB187" i="3" a="1"/>
  <c r="AB187" i="3"/>
  <c r="AI44" i="3" a="1"/>
  <c r="AI44" i="3"/>
  <c r="D127" i="3" a="1"/>
  <c r="D127" i="3"/>
  <c r="AC127" i="3" a="1"/>
  <c r="AC127" i="3"/>
  <c r="AK44" i="3" a="1"/>
  <c r="AK44" i="3"/>
  <c r="M255" i="3" a="1"/>
  <c r="M255" i="3"/>
  <c r="J367" i="3" a="1"/>
  <c r="J367" i="3"/>
  <c r="AA255" i="3" a="1"/>
  <c r="AA255" i="3"/>
  <c r="O218" i="3" a="1"/>
  <c r="O218" i="3"/>
  <c r="K57" i="3" a="1"/>
  <c r="K57" i="3"/>
  <c r="K20" i="3" a="1"/>
  <c r="K20" i="3"/>
  <c r="AF20" i="3" a="1"/>
  <c r="AF20" i="3"/>
  <c r="AI177" i="3" a="1"/>
  <c r="AI177" i="3"/>
  <c r="AK218" i="3" a="1"/>
  <c r="AK218" i="3"/>
  <c r="L57" i="3" a="1"/>
  <c r="L57" i="3"/>
  <c r="O57" i="3" a="1"/>
  <c r="O57" i="3"/>
  <c r="AI218" i="3" a="1"/>
  <c r="AI218" i="3"/>
  <c r="AG348" i="3" a="1"/>
  <c r="AG348" i="3"/>
  <c r="AI354" i="3" a="1"/>
  <c r="AI354" i="3"/>
  <c r="AH218" i="3" a="1"/>
  <c r="AH218" i="3"/>
  <c r="AD109" i="3" a="1"/>
  <c r="AD109" i="3"/>
  <c r="AI367" i="3" a="1"/>
  <c r="AI367" i="3"/>
  <c r="AC348" i="3" a="1"/>
  <c r="AC348" i="3"/>
  <c r="V20" i="3" a="1"/>
  <c r="V20" i="3"/>
  <c r="AG57" i="3" a="1"/>
  <c r="AG57" i="3"/>
  <c r="AK124" i="3" a="1"/>
  <c r="AK124" i="3"/>
  <c r="AJ255" i="3" a="1"/>
  <c r="AJ255" i="3"/>
  <c r="D367" i="3" a="1"/>
  <c r="D367" i="3"/>
  <c r="P255" i="3" a="1"/>
  <c r="P255" i="3"/>
  <c r="AH348" i="3" a="1"/>
  <c r="AH348" i="3"/>
  <c r="AI255" i="3" a="1"/>
  <c r="AI255" i="3"/>
  <c r="AJ124" i="3" a="1"/>
  <c r="AJ124" i="3"/>
  <c r="AJ348" i="3" a="1"/>
  <c r="AJ348" i="3"/>
  <c r="O354" i="3" a="1"/>
  <c r="O354" i="3"/>
  <c r="J255" i="3" a="1"/>
  <c r="J255" i="3"/>
  <c r="Z354" i="3" a="1"/>
  <c r="Z354" i="3"/>
  <c r="AG109" i="3" a="1"/>
  <c r="AG109" i="3"/>
  <c r="AE255" i="3" a="1"/>
  <c r="AE255" i="3"/>
  <c r="AE367" i="3" a="1"/>
  <c r="AE367" i="3"/>
  <c r="M57" i="3" a="1"/>
  <c r="M57" i="3"/>
  <c r="P367" i="3" a="1"/>
  <c r="P367" i="3"/>
  <c r="V367" i="3" a="1"/>
  <c r="V367" i="3"/>
  <c r="L20" i="3" a="1"/>
  <c r="L20" i="3"/>
  <c r="AC109" i="3" a="1"/>
  <c r="AC109" i="3"/>
  <c r="K124" i="3" a="1"/>
  <c r="K124" i="3"/>
  <c r="AG255" i="3" a="1"/>
  <c r="AG255" i="3"/>
  <c r="AI348" i="3" a="1"/>
  <c r="AI348" i="3"/>
  <c r="AF177" i="3" a="1"/>
  <c r="AF177" i="3"/>
  <c r="AD57" i="3" a="1"/>
  <c r="AD57" i="3"/>
  <c r="AA348" i="3" a="1"/>
  <c r="AA348" i="3"/>
  <c r="AF109" i="3" a="1"/>
  <c r="AF109" i="3"/>
  <c r="AH255" i="3" a="1"/>
  <c r="AH255" i="3"/>
  <c r="AA124" i="3" a="1"/>
  <c r="AA124" i="3"/>
  <c r="AA354" i="3" a="1"/>
  <c r="AA354" i="3"/>
  <c r="V218" i="3" a="1"/>
  <c r="V218" i="3"/>
  <c r="P354" i="3" a="1"/>
  <c r="P354" i="3"/>
  <c r="AJ354" i="3" a="1"/>
  <c r="AJ354" i="3"/>
  <c r="N124" i="3" a="1"/>
  <c r="N124" i="3"/>
  <c r="AC218" i="3" a="1"/>
  <c r="AC218" i="3"/>
  <c r="AF218" i="3" a="1"/>
  <c r="AF218" i="3"/>
  <c r="AF255" i="3" a="1"/>
  <c r="AF255" i="3"/>
  <c r="J218" i="3" a="1"/>
  <c r="J218" i="3"/>
  <c r="L354" i="3" a="1"/>
  <c r="L354" i="3"/>
  <c r="L109" i="3" a="1"/>
  <c r="L109" i="3"/>
  <c r="AA177" i="3" a="1"/>
  <c r="AA177" i="3"/>
  <c r="M20" i="3" a="1"/>
  <c r="M20" i="3"/>
  <c r="AK255" i="3" a="1"/>
  <c r="AK255" i="3"/>
  <c r="AK20" i="3" a="1"/>
  <c r="AK20" i="3"/>
  <c r="V124" i="3" a="1"/>
  <c r="V124" i="3"/>
  <c r="AC177" i="3" a="1"/>
  <c r="AC177" i="3"/>
  <c r="D57" i="3" a="1"/>
  <c r="D57" i="3"/>
  <c r="L177" i="3" a="1"/>
  <c r="L177" i="3"/>
  <c r="AC255" i="3" a="1"/>
  <c r="AC255" i="3"/>
  <c r="AK354" i="3" a="1"/>
  <c r="AK354" i="3"/>
  <c r="AJ177" i="3" a="1"/>
  <c r="AJ177" i="3"/>
  <c r="AC57" i="3" a="1"/>
  <c r="AC57" i="3"/>
  <c r="Z109" i="3" a="1"/>
  <c r="Z109" i="3"/>
  <c r="J348" i="3" a="1"/>
  <c r="J348" i="3"/>
  <c r="AK367" i="3" a="1"/>
  <c r="AK367" i="3"/>
  <c r="AB124" i="3" a="1"/>
  <c r="AB124" i="3"/>
  <c r="AB367" i="3" a="1"/>
  <c r="AB367" i="3"/>
  <c r="P124" i="3" a="1"/>
  <c r="P124" i="3"/>
  <c r="Z348" i="3" a="1"/>
  <c r="Z348" i="3"/>
  <c r="P57" i="3" a="1"/>
  <c r="P57" i="3"/>
  <c r="AK57" i="3" a="1"/>
  <c r="AK57" i="3"/>
  <c r="AJ109" i="3" a="1"/>
  <c r="AJ109" i="3"/>
  <c r="N218" i="3" a="1"/>
  <c r="N218" i="3"/>
  <c r="N348" i="3" a="1"/>
  <c r="N348" i="3"/>
  <c r="AI109" i="3" a="1"/>
  <c r="AI109" i="3"/>
  <c r="AB109" i="3" a="1"/>
  <c r="AB109" i="3"/>
  <c r="N20" i="3" a="1"/>
  <c r="N20" i="3"/>
  <c r="Z124" i="3" a="1"/>
  <c r="Z124" i="3"/>
  <c r="J20" i="3" a="1"/>
  <c r="J20" i="3"/>
  <c r="AD218" i="3" a="1"/>
  <c r="AD218" i="3"/>
  <c r="AD367" i="3" a="1"/>
  <c r="AD367" i="3"/>
  <c r="AF367" i="3" a="1"/>
  <c r="AF367" i="3"/>
  <c r="Z57" i="3" a="1"/>
  <c r="Z57" i="3"/>
  <c r="L367" i="3" a="1"/>
  <c r="L367" i="3"/>
  <c r="O109" i="3" a="1"/>
  <c r="O109" i="3"/>
  <c r="J109" i="3" a="1"/>
  <c r="J109" i="3"/>
  <c r="AK348" i="3" a="1"/>
  <c r="AK348" i="3"/>
  <c r="AJ20" i="3" a="1"/>
  <c r="AJ20" i="3"/>
  <c r="AA367" i="3" a="1"/>
  <c r="AA367" i="3"/>
  <c r="AE57" i="3" a="1"/>
  <c r="AE57" i="3"/>
  <c r="V177" i="3" a="1"/>
  <c r="V177" i="3"/>
  <c r="K177" i="3" a="1"/>
  <c r="K177" i="3"/>
  <c r="M354" i="3" a="1"/>
  <c r="M354" i="3"/>
  <c r="V354" i="3" a="1"/>
  <c r="V354" i="3"/>
  <c r="AK109" i="3" a="1"/>
  <c r="AK109" i="3"/>
  <c r="AF354" i="3" a="1"/>
  <c r="AF354" i="3"/>
  <c r="AH20" i="3" a="1"/>
  <c r="AH20" i="3"/>
  <c r="AI124" i="3" a="1"/>
  <c r="AI124" i="3"/>
  <c r="AD20" i="3" a="1"/>
  <c r="AD20" i="3"/>
  <c r="M124" i="3" a="1"/>
  <c r="M124" i="3"/>
  <c r="J177" i="3" a="1"/>
  <c r="J177" i="3"/>
  <c r="M348" i="3" a="1"/>
  <c r="M348" i="3"/>
  <c r="D354" i="3" a="1"/>
  <c r="D354" i="3"/>
  <c r="N255" i="3" a="1"/>
  <c r="N255" i="3"/>
  <c r="L255" i="3" a="1"/>
  <c r="L255" i="3"/>
  <c r="K255" i="3" a="1"/>
  <c r="K255" i="3"/>
  <c r="K354" i="3" a="1"/>
  <c r="K354" i="3"/>
  <c r="AB348" i="3" a="1"/>
  <c r="AB348" i="3"/>
  <c r="O20" i="3" a="1"/>
  <c r="O20" i="3"/>
  <c r="AB20" i="3" a="1"/>
  <c r="AB20" i="3"/>
  <c r="D177" i="3" a="1"/>
  <c r="D177" i="3"/>
  <c r="AE124" i="3" a="1"/>
  <c r="AE124" i="3"/>
  <c r="O124" i="3" a="1"/>
  <c r="O124" i="3"/>
  <c r="N367" i="3" a="1"/>
  <c r="N367" i="3"/>
  <c r="AD255" i="3" a="1"/>
  <c r="AD255" i="3"/>
  <c r="J124" i="3" a="1"/>
  <c r="J124" i="3"/>
  <c r="D124" i="3" a="1"/>
  <c r="D124" i="3"/>
  <c r="K348" i="3" a="1"/>
  <c r="K348" i="3"/>
  <c r="AG124" i="3" a="1"/>
  <c r="AG124" i="3"/>
  <c r="D348" i="3" a="1"/>
  <c r="D348" i="3"/>
  <c r="D109" i="3" a="1"/>
  <c r="D109" i="3"/>
  <c r="AC367" i="3" a="1"/>
  <c r="AC367" i="3"/>
  <c r="AJ367" i="3" a="1"/>
  <c r="AJ367" i="3"/>
  <c r="AG20" i="3" a="1"/>
  <c r="AG20" i="3"/>
  <c r="AH109" i="3" a="1"/>
  <c r="AH109" i="3"/>
  <c r="AF124" i="3" a="1"/>
  <c r="AF124" i="3"/>
  <c r="AA20" i="3" a="1"/>
  <c r="AA20" i="3"/>
  <c r="AI20" i="3" a="1"/>
  <c r="AI20" i="3"/>
  <c r="AH124" i="3" a="1"/>
  <c r="AH124" i="3"/>
  <c r="V57" i="3" a="1"/>
  <c r="V57" i="3"/>
  <c r="P348" i="3" a="1"/>
  <c r="P348" i="3"/>
  <c r="M109" i="3" a="1"/>
  <c r="M109" i="3"/>
  <c r="AB218" i="3" a="1"/>
  <c r="AB218" i="3"/>
  <c r="AG218" i="3" a="1"/>
  <c r="AG218" i="3"/>
  <c r="AB255" i="3" a="1"/>
  <c r="AB255" i="3"/>
  <c r="AB57" i="3" a="1"/>
  <c r="AB57" i="3"/>
  <c r="O255" i="3" a="1"/>
  <c r="O255" i="3"/>
  <c r="AH57" i="3" a="1"/>
  <c r="AH57" i="3"/>
  <c r="AH367" i="3" a="1"/>
  <c r="AH367" i="3"/>
  <c r="AE218" i="3" a="1"/>
  <c r="AE218" i="3"/>
  <c r="AG367" i="3" a="1"/>
  <c r="AG367" i="3"/>
  <c r="AC124" i="3" a="1"/>
  <c r="AC124" i="3"/>
  <c r="AK177" i="3" a="1"/>
  <c r="AK177" i="3"/>
  <c r="O177" i="3" a="1"/>
  <c r="O177" i="3"/>
  <c r="P109" i="3" a="1"/>
  <c r="P109" i="3"/>
  <c r="AF348" i="3" a="1"/>
  <c r="AF348" i="3"/>
  <c r="AD177" i="3" a="1"/>
  <c r="AD177" i="3"/>
  <c r="K367" i="3" a="1"/>
  <c r="K367" i="3"/>
  <c r="Z218" i="3" a="1"/>
  <c r="Z218" i="3"/>
  <c r="N109" i="3" a="1"/>
  <c r="N109" i="3"/>
  <c r="N354" i="3" a="1"/>
  <c r="N354" i="3"/>
  <c r="AE177" i="3" a="1"/>
  <c r="AE177" i="3"/>
  <c r="D20" i="3" a="1"/>
  <c r="D20" i="3"/>
  <c r="K109" i="3" a="1"/>
  <c r="K109" i="3"/>
  <c r="O367" i="3" a="1"/>
  <c r="O367" i="3"/>
  <c r="AH177" i="3" a="1"/>
  <c r="AH177" i="3"/>
  <c r="J57" i="3" a="1"/>
  <c r="J57" i="3"/>
  <c r="AC354" i="3" a="1"/>
  <c r="AC354" i="3"/>
  <c r="AJ218" i="3" a="1"/>
  <c r="AJ218" i="3"/>
  <c r="AG354" i="3" a="1"/>
  <c r="AG354" i="3"/>
  <c r="Z177" i="3" a="1"/>
  <c r="Z177" i="3"/>
  <c r="AD348" i="3" a="1"/>
  <c r="AD348" i="3"/>
  <c r="AD124" i="3" a="1"/>
  <c r="AD124" i="3"/>
  <c r="AB177" i="3" a="1"/>
  <c r="AB177" i="3"/>
  <c r="D255" i="3" a="1"/>
  <c r="D255" i="3"/>
  <c r="M367" i="3" a="1"/>
  <c r="M367" i="3"/>
  <c r="AF57" i="3" a="1"/>
  <c r="AF57" i="3"/>
  <c r="P20" i="3" a="1"/>
  <c r="P20" i="3"/>
  <c r="L218" i="3" a="1"/>
  <c r="L218" i="3"/>
  <c r="AD354" i="3" a="1"/>
  <c r="AD354" i="3"/>
  <c r="V255" i="3" a="1"/>
  <c r="V255" i="3"/>
  <c r="AC20" i="3" a="1"/>
  <c r="AC20" i="3"/>
  <c r="P218" i="3" a="1"/>
  <c r="P218" i="3"/>
  <c r="AG177" i="3" a="1"/>
  <c r="AG177" i="3"/>
  <c r="L348" i="3" a="1"/>
  <c r="L348" i="3"/>
  <c r="AB354" i="3" a="1"/>
  <c r="AB354" i="3"/>
  <c r="V348" i="3" a="1"/>
  <c r="V348" i="3"/>
  <c r="AA109" i="3" a="1"/>
  <c r="AA109" i="3"/>
  <c r="AE354" i="3" a="1"/>
  <c r="AE354" i="3"/>
  <c r="M177" i="3" a="1"/>
  <c r="M177" i="3"/>
  <c r="AI57" i="3" a="1"/>
  <c r="AI57" i="3"/>
  <c r="M218" i="3" a="1"/>
  <c r="M218" i="3"/>
  <c r="Z20" i="3" a="1"/>
  <c r="Z20" i="3"/>
  <c r="J354" i="3" a="1"/>
  <c r="J354" i="3"/>
  <c r="K218" i="3" a="1"/>
  <c r="K218" i="3"/>
  <c r="AA57" i="3" a="1"/>
  <c r="AA57" i="3"/>
  <c r="V109" i="3" a="1"/>
  <c r="V109" i="3"/>
  <c r="D218" i="3" a="1"/>
  <c r="D218" i="3"/>
  <c r="AJ57" i="3" a="1"/>
  <c r="AJ57" i="3"/>
  <c r="O348" i="3" a="1"/>
  <c r="O348" i="3"/>
  <c r="N177" i="3" a="1"/>
  <c r="N177" i="3"/>
  <c r="Z255" i="3" a="1"/>
  <c r="Z255" i="3"/>
  <c r="AE348" i="3" a="1"/>
  <c r="AE348" i="3"/>
  <c r="AE109" i="3" a="1"/>
  <c r="AE109" i="3"/>
  <c r="AE20" i="3" a="1"/>
  <c r="AE20" i="3"/>
  <c r="Z367" i="3" a="1"/>
  <c r="Z367" i="3"/>
  <c r="AA218" i="3" a="1"/>
  <c r="AA218" i="3"/>
  <c r="P177" i="3" a="1"/>
  <c r="P177" i="3"/>
  <c r="L124" i="3" a="1"/>
  <c r="L124" i="3"/>
  <c r="AH354" i="3" a="1"/>
  <c r="AH354" i="3"/>
  <c r="N57" i="3" a="1"/>
  <c r="N57" i="3"/>
  <c r="AK100" i="3" a="1"/>
  <c r="AK100" i="3"/>
  <c r="AH248" i="3" a="1"/>
  <c r="AH248" i="3"/>
  <c r="AH45" i="3" a="1"/>
  <c r="AH45" i="3"/>
  <c r="K188" i="3" a="1"/>
  <c r="K188" i="3"/>
  <c r="P130" i="3" a="1"/>
  <c r="P130" i="3"/>
  <c r="AA188" i="3" a="1"/>
  <c r="AA188" i="3"/>
  <c r="L266" i="3" a="1"/>
  <c r="L266" i="3"/>
  <c r="D208" i="3" a="1"/>
  <c r="D208" i="3"/>
  <c r="AD248" i="3" a="1"/>
  <c r="AD248" i="3"/>
  <c r="V10" i="3" a="1"/>
  <c r="V10" i="3"/>
  <c r="J100" i="3" a="1"/>
  <c r="J100" i="3"/>
  <c r="M266" i="3" a="1"/>
  <c r="M266" i="3"/>
  <c r="Z261" i="3" a="1"/>
  <c r="Z261" i="3"/>
  <c r="Z130" i="3" a="1"/>
  <c r="Z130" i="3"/>
  <c r="D248" i="3" a="1"/>
  <c r="D248" i="3"/>
  <c r="AK208" i="3" a="1"/>
  <c r="AK208" i="3"/>
  <c r="AJ248" i="3" a="1"/>
  <c r="AJ248" i="3"/>
  <c r="K266" i="3" a="1"/>
  <c r="K266" i="3"/>
  <c r="O208" i="3" a="1"/>
  <c r="O208" i="3"/>
  <c r="AC248" i="3" a="1"/>
  <c r="AC248" i="3"/>
  <c r="P45" i="3" a="1"/>
  <c r="P45" i="3"/>
  <c r="K208" i="3" a="1"/>
  <c r="K208" i="3"/>
  <c r="J45" i="3" a="1"/>
  <c r="J45" i="3"/>
  <c r="AE100" i="3" a="1"/>
  <c r="AE100" i="3"/>
  <c r="AJ262" i="3" a="1"/>
  <c r="AJ262" i="3"/>
  <c r="AB248" i="3" a="1"/>
  <c r="AB248" i="3"/>
  <c r="AK248" i="3" a="1"/>
  <c r="AK248" i="3"/>
  <c r="D130" i="3" a="1"/>
  <c r="D130" i="3"/>
  <c r="N130" i="3" a="1"/>
  <c r="N130" i="3"/>
  <c r="AE262" i="3" a="1"/>
  <c r="AE262" i="3"/>
  <c r="AG45" i="3" a="1"/>
  <c r="AG45" i="3"/>
  <c r="AB208" i="3" a="1"/>
  <c r="AB208" i="3"/>
  <c r="J208" i="3" a="1"/>
  <c r="J208" i="3"/>
  <c r="AK188" i="3" a="1"/>
  <c r="AK188" i="3"/>
  <c r="V130" i="3" a="1"/>
  <c r="V130" i="3"/>
  <c r="P248" i="3" a="1"/>
  <c r="P248" i="3"/>
  <c r="AK10" i="3" a="1"/>
  <c r="AK10" i="3"/>
  <c r="AG188" i="3" a="1"/>
  <c r="AG188" i="3"/>
  <c r="O45" i="3" a="1"/>
  <c r="O45" i="3"/>
  <c r="AD261" i="3" a="1"/>
  <c r="AD261" i="3"/>
  <c r="AF261" i="3" a="1"/>
  <c r="AF261" i="3"/>
  <c r="N10" i="3" a="1"/>
  <c r="N10" i="3"/>
  <c r="M261" i="3" a="1"/>
  <c r="M261" i="3"/>
  <c r="O262" i="3" a="1"/>
  <c r="O262" i="3"/>
  <c r="M208" i="3" a="1"/>
  <c r="M208" i="3"/>
  <c r="AC100" i="3" a="1"/>
  <c r="AC100" i="3"/>
  <c r="AG266" i="3" a="1"/>
  <c r="AG266" i="3"/>
  <c r="K10" i="3" a="1"/>
  <c r="K10" i="3"/>
  <c r="V266" i="3" a="1"/>
  <c r="V266" i="3"/>
  <c r="M45" i="3" a="1"/>
  <c r="M45" i="3"/>
  <c r="AD266" i="3" a="1"/>
  <c r="AD266" i="3"/>
  <c r="Z248" i="3" a="1"/>
  <c r="Z248" i="3"/>
  <c r="AI266" i="3" a="1"/>
  <c r="AI266" i="3"/>
  <c r="K130" i="3" a="1"/>
  <c r="K130" i="3"/>
  <c r="AB130" i="3" a="1"/>
  <c r="AB130" i="3"/>
  <c r="V45" i="3" a="1"/>
  <c r="V45" i="3"/>
  <c r="AG130" i="3" a="1"/>
  <c r="AG130" i="3"/>
  <c r="J261" i="3" a="1"/>
  <c r="J261" i="3"/>
  <c r="N266" i="3" a="1"/>
  <c r="N266" i="3"/>
  <c r="AI45" i="3" a="1"/>
  <c r="AI45" i="3"/>
  <c r="AF45" i="3" a="1"/>
  <c r="AF45" i="3"/>
  <c r="AG100" i="3" a="1"/>
  <c r="AG100" i="3"/>
  <c r="AH261" i="3" a="1"/>
  <c r="AH261" i="3"/>
  <c r="AG248" i="3" a="1"/>
  <c r="AG248" i="3"/>
  <c r="AF248" i="3" a="1"/>
  <c r="AF248" i="3"/>
  <c r="AA45" i="3" a="1"/>
  <c r="AA45" i="3"/>
  <c r="AD262" i="3" a="1"/>
  <c r="AD262" i="3"/>
  <c r="P188" i="3" a="1"/>
  <c r="P188" i="3"/>
  <c r="AH100" i="3" a="1"/>
  <c r="AH100" i="3"/>
  <c r="P100" i="3" a="1"/>
  <c r="P100" i="3"/>
  <c r="AF208" i="3" a="1"/>
  <c r="AF208" i="3"/>
  <c r="L261" i="3" a="1"/>
  <c r="L261" i="3"/>
  <c r="V100" i="3" a="1"/>
  <c r="V100" i="3"/>
  <c r="AK130" i="3" a="1"/>
  <c r="AK130" i="3"/>
  <c r="AG208" i="3" a="1"/>
  <c r="AG208" i="3"/>
  <c r="D262" i="3" a="1"/>
  <c r="D262" i="3"/>
  <c r="AH266" i="3" a="1"/>
  <c r="AH266" i="3"/>
  <c r="N100" i="3" a="1"/>
  <c r="N100" i="3"/>
  <c r="AI261" i="3" a="1"/>
  <c r="AI261" i="3"/>
  <c r="K262" i="3" a="1"/>
  <c r="K262" i="3"/>
  <c r="AF266" i="3" a="1"/>
  <c r="AF266" i="3"/>
  <c r="AG10" i="3" a="1"/>
  <c r="AG10" i="3"/>
  <c r="D100" i="3" a="1"/>
  <c r="D100" i="3"/>
  <c r="AJ261" i="3" a="1"/>
  <c r="AJ261" i="3"/>
  <c r="AF130" i="3" a="1"/>
  <c r="AF130" i="3"/>
  <c r="J130" i="3" a="1"/>
  <c r="J130" i="3"/>
  <c r="AH208" i="3" a="1"/>
  <c r="AH208" i="3"/>
  <c r="P10" i="3" a="1"/>
  <c r="P10" i="3"/>
  <c r="Z266" i="3" a="1"/>
  <c r="Z266" i="3"/>
  <c r="AB10" i="3" a="1"/>
  <c r="AB10" i="3"/>
  <c r="K261" i="3" a="1"/>
  <c r="K261" i="3"/>
  <c r="V262" i="3" a="1"/>
  <c r="V262" i="3"/>
  <c r="O188" i="3" a="1"/>
  <c r="O188" i="3"/>
  <c r="AB266" i="3" a="1"/>
  <c r="AB266" i="3"/>
  <c r="AA266" i="3" a="1"/>
  <c r="AA266" i="3"/>
  <c r="Z10" i="3" a="1"/>
  <c r="Z10" i="3"/>
  <c r="J262" i="3" a="1"/>
  <c r="J262" i="3"/>
  <c r="V208" i="3" a="1"/>
  <c r="V208" i="3"/>
  <c r="O10" i="3" a="1"/>
  <c r="O10" i="3"/>
  <c r="L248" i="3" a="1"/>
  <c r="L248" i="3"/>
  <c r="D188" i="3" a="1"/>
  <c r="D188" i="3"/>
  <c r="AA100" i="3" a="1"/>
  <c r="AA100" i="3"/>
  <c r="V188" i="3" a="1"/>
  <c r="V188" i="3"/>
  <c r="Z262" i="3" a="1"/>
  <c r="Z262" i="3"/>
  <c r="AC188" i="3" a="1"/>
  <c r="AC188" i="3"/>
  <c r="AA261" i="3" a="1"/>
  <c r="AA261" i="3"/>
  <c r="AH10" i="3" a="1"/>
  <c r="AH10" i="3"/>
  <c r="AI100" i="3" a="1"/>
  <c r="AI100" i="3"/>
  <c r="AB261" i="3" a="1"/>
  <c r="AB261" i="3"/>
  <c r="P266" i="3" a="1"/>
  <c r="P266" i="3"/>
  <c r="AB262" i="3" a="1"/>
  <c r="AB262" i="3"/>
  <c r="AG262" i="3" a="1"/>
  <c r="AG262" i="3"/>
  <c r="AH188" i="3" a="1"/>
  <c r="AH188" i="3"/>
  <c r="L10" i="3" a="1"/>
  <c r="L10" i="3"/>
  <c r="N45" i="3" a="1"/>
  <c r="N45" i="3"/>
  <c r="AJ208" i="3" a="1"/>
  <c r="AJ208" i="3"/>
  <c r="AC10" i="3" a="1"/>
  <c r="AC10" i="3"/>
  <c r="L45" i="3" a="1"/>
  <c r="L45" i="3"/>
  <c r="AE130" i="3" a="1"/>
  <c r="AE130" i="3"/>
  <c r="V261" i="3" a="1"/>
  <c r="V261" i="3"/>
  <c r="M10" i="3" a="1"/>
  <c r="M10" i="3"/>
  <c r="M188" i="3" a="1"/>
  <c r="M188" i="3"/>
  <c r="AD100" i="3" a="1"/>
  <c r="AD100" i="3"/>
  <c r="N261" i="3" a="1"/>
  <c r="N261" i="3"/>
  <c r="AK45" i="3" a="1"/>
  <c r="AK45" i="3"/>
  <c r="AE261" i="3" a="1"/>
  <c r="AE261" i="3"/>
  <c r="J10" i="3" a="1"/>
  <c r="J10" i="3"/>
  <c r="Z188" i="3" a="1"/>
  <c r="Z188" i="3"/>
  <c r="AI208" i="3" a="1"/>
  <c r="AI208" i="3"/>
  <c r="N188" i="3" a="1"/>
  <c r="N188" i="3"/>
  <c r="AI130" i="3" a="1"/>
  <c r="AI130" i="3"/>
  <c r="K100" i="3" a="1"/>
  <c r="K100" i="3"/>
  <c r="AI10" i="3" a="1"/>
  <c r="AI10" i="3"/>
  <c r="D266" i="3" a="1"/>
  <c r="D266" i="3"/>
  <c r="AI262" i="3" a="1"/>
  <c r="AI262" i="3"/>
  <c r="AJ100" i="3" a="1"/>
  <c r="AJ100" i="3"/>
  <c r="O248" i="3" a="1"/>
  <c r="O248" i="3"/>
  <c r="AJ266" i="3" a="1"/>
  <c r="AJ266" i="3"/>
  <c r="AA10" i="3" a="1"/>
  <c r="AA10" i="3"/>
  <c r="AF262" i="3" a="1"/>
  <c r="AF262" i="3"/>
  <c r="AF100" i="3" a="1"/>
  <c r="AF100" i="3"/>
  <c r="AB45" i="3" a="1"/>
  <c r="AB45" i="3"/>
  <c r="D261" i="3" a="1"/>
  <c r="D261" i="3"/>
  <c r="Z208" i="3" a="1"/>
  <c r="Z208" i="3"/>
  <c r="D45" i="3" a="1"/>
  <c r="D45" i="3"/>
  <c r="L100" i="3" a="1"/>
  <c r="L100" i="3"/>
  <c r="AJ45" i="3" a="1"/>
  <c r="AJ45" i="3"/>
  <c r="J188" i="3" a="1"/>
  <c r="J188" i="3"/>
  <c r="AK261" i="3" a="1"/>
  <c r="AK261" i="3"/>
  <c r="AH262" i="3" a="1"/>
  <c r="AH262" i="3"/>
  <c r="P208" i="3" a="1"/>
  <c r="P208" i="3"/>
  <c r="M262" i="3" a="1"/>
  <c r="M262" i="3"/>
  <c r="AC266" i="3" a="1"/>
  <c r="AC266" i="3"/>
  <c r="AG261" i="3" a="1"/>
  <c r="AG261" i="3"/>
  <c r="AJ130" i="3" a="1"/>
  <c r="AJ130" i="3"/>
  <c r="Z45" i="3" a="1"/>
  <c r="Z45" i="3"/>
  <c r="AE266" i="3" a="1"/>
  <c r="AE266" i="3"/>
  <c r="J248" i="3" a="1"/>
  <c r="J248" i="3"/>
  <c r="AB188" i="3" a="1"/>
  <c r="AB188" i="3"/>
  <c r="AF188" i="3" a="1"/>
  <c r="AF188" i="3"/>
  <c r="AD10" i="3" a="1"/>
  <c r="AD10" i="3"/>
  <c r="AB100" i="3" a="1"/>
  <c r="AB100" i="3"/>
  <c r="P262" i="3" a="1"/>
  <c r="P262" i="3"/>
  <c r="AI248" i="3" a="1"/>
  <c r="AI248" i="3"/>
  <c r="AD130" i="3" a="1"/>
  <c r="AD130" i="3"/>
  <c r="AI188" i="3" a="1"/>
  <c r="AI188" i="3"/>
  <c r="L130" i="3" a="1"/>
  <c r="L130" i="3"/>
  <c r="AC208" i="3" a="1"/>
  <c r="AC208" i="3"/>
  <c r="V248" i="3" a="1"/>
  <c r="V248" i="3"/>
  <c r="AF10" i="3" a="1"/>
  <c r="AF10" i="3"/>
  <c r="AA248" i="3" a="1"/>
  <c r="AA248" i="3"/>
  <c r="N262" i="3" a="1"/>
  <c r="N262" i="3"/>
  <c r="O100" i="3" a="1"/>
  <c r="O100" i="3"/>
  <c r="AE208" i="3" a="1"/>
  <c r="AE208" i="3"/>
  <c r="M130" i="3" a="1"/>
  <c r="M130" i="3"/>
  <c r="AD45" i="3" a="1"/>
  <c r="AD45" i="3"/>
  <c r="P261" i="3" a="1"/>
  <c r="P261" i="3"/>
  <c r="M100" i="3" a="1"/>
  <c r="M100" i="3"/>
  <c r="AH130" i="3" a="1"/>
  <c r="AH130" i="3"/>
  <c r="O266" i="3" a="1"/>
  <c r="O266" i="3"/>
  <c r="AD188" i="3" a="1"/>
  <c r="AD188" i="3"/>
  <c r="AE188" i="3" a="1"/>
  <c r="AE188" i="3"/>
  <c r="N248" i="3" a="1"/>
  <c r="N248" i="3"/>
  <c r="K45" i="3" a="1"/>
  <c r="K45" i="3"/>
  <c r="AJ10" i="3" a="1"/>
  <c r="AJ10" i="3"/>
  <c r="J266" i="3" a="1"/>
  <c r="J266" i="3"/>
  <c r="L208" i="3" a="1"/>
  <c r="L208" i="3"/>
  <c r="AE10" i="3" a="1"/>
  <c r="AE10" i="3"/>
  <c r="AK262" i="3" a="1"/>
  <c r="AK262" i="3"/>
  <c r="K248" i="3" a="1"/>
  <c r="K248" i="3"/>
  <c r="AC130" i="3" a="1"/>
  <c r="AC130" i="3"/>
  <c r="M248" i="3" a="1"/>
  <c r="M248" i="3"/>
  <c r="AC45" i="3" a="1"/>
  <c r="AC45" i="3"/>
  <c r="AC262" i="3" a="1"/>
  <c r="AC262" i="3"/>
  <c r="AA208" i="3" a="1"/>
  <c r="AA208" i="3"/>
  <c r="AD208" i="3" a="1"/>
  <c r="AD208" i="3"/>
  <c r="AA130" i="3" a="1"/>
  <c r="AA130" i="3"/>
  <c r="O261" i="3" a="1"/>
  <c r="O261" i="3"/>
  <c r="L262" i="3" a="1"/>
  <c r="L262" i="3"/>
  <c r="AA262" i="3" a="1"/>
  <c r="AA262" i="3"/>
  <c r="L188" i="3" a="1"/>
  <c r="L188" i="3"/>
  <c r="Z100" i="3" a="1"/>
  <c r="Z100" i="3"/>
  <c r="D10" i="3" a="1"/>
  <c r="D10" i="3"/>
  <c r="AJ188" i="3" a="1"/>
  <c r="AJ188" i="3"/>
  <c r="O130" i="3" a="1"/>
  <c r="O130" i="3"/>
  <c r="AC261" i="3" a="1"/>
  <c r="AC261" i="3"/>
  <c r="AK266" i="3" a="1"/>
  <c r="AK266" i="3"/>
  <c r="AE248" i="3" a="1"/>
  <c r="AE248" i="3"/>
  <c r="N208" i="3" a="1"/>
  <c r="N208" i="3"/>
  <c r="AE45" i="3" a="1"/>
  <c r="AE45" i="3"/>
  <c r="AA264" i="3" a="1"/>
  <c r="AA264" i="3"/>
  <c r="AG343" i="3" a="1"/>
  <c r="AG343" i="3"/>
  <c r="AH34" i="3" a="1"/>
  <c r="AH34" i="3"/>
  <c r="N264" i="3" a="1"/>
  <c r="N264" i="3"/>
  <c r="L172" i="3" a="1"/>
  <c r="L172" i="3"/>
  <c r="K343" i="3" a="1"/>
  <c r="K343" i="3"/>
  <c r="L55" i="3" a="1"/>
  <c r="L55" i="3"/>
  <c r="P298" i="3" a="1"/>
  <c r="P298" i="3"/>
  <c r="AI264" i="3" a="1"/>
  <c r="AI264" i="3"/>
  <c r="V343" i="3" a="1"/>
  <c r="V343" i="3"/>
  <c r="AC172" i="3" a="1"/>
  <c r="AC172" i="3"/>
  <c r="K172" i="3" a="1"/>
  <c r="K172" i="3"/>
  <c r="K298" i="3" a="1"/>
  <c r="K298" i="3"/>
  <c r="AD172" i="3" a="1"/>
  <c r="AD172" i="3"/>
  <c r="AA55" i="3" a="1"/>
  <c r="AA55" i="3"/>
  <c r="AF264" i="3" a="1"/>
  <c r="AF264" i="3"/>
  <c r="O172" i="3" a="1"/>
  <c r="O172" i="3"/>
  <c r="N343" i="3" a="1"/>
  <c r="N343" i="3"/>
  <c r="P152" i="3" a="1"/>
  <c r="P152" i="3"/>
  <c r="L34" i="3" a="1"/>
  <c r="L34" i="3"/>
  <c r="O325" i="3" a="1"/>
  <c r="O325" i="3"/>
  <c r="AB172" i="3" a="1"/>
  <c r="AB172" i="3"/>
  <c r="D152" i="3" a="1"/>
  <c r="D152" i="3"/>
  <c r="AA343" i="3" a="1"/>
  <c r="AA343" i="3"/>
  <c r="AB152" i="3" a="1"/>
  <c r="AB152" i="3"/>
  <c r="V325" i="3" a="1"/>
  <c r="V325" i="3"/>
  <c r="D55" i="3" a="1"/>
  <c r="D55" i="3"/>
  <c r="P172" i="3" a="1"/>
  <c r="P172" i="3"/>
  <c r="AJ55" i="3" a="1"/>
  <c r="AJ55" i="3"/>
  <c r="K72" i="3" a="1"/>
  <c r="K72" i="3"/>
  <c r="AE55" i="3" a="1"/>
  <c r="AE55" i="3"/>
  <c r="AE343" i="3" a="1"/>
  <c r="AE343" i="3"/>
  <c r="AI152" i="3" a="1"/>
  <c r="AI152" i="3"/>
  <c r="AE172" i="3" a="1"/>
  <c r="AE172" i="3"/>
  <c r="N72" i="3" a="1"/>
  <c r="N72" i="3"/>
  <c r="AI55" i="3" a="1"/>
  <c r="AI55" i="3"/>
  <c r="P343" i="3" a="1"/>
  <c r="P343" i="3"/>
  <c r="Z325" i="3" a="1"/>
  <c r="Z325" i="3"/>
  <c r="P325" i="3" a="1"/>
  <c r="P325" i="3"/>
  <c r="AA34" i="3" a="1"/>
  <c r="AA34" i="3"/>
  <c r="AK55" i="3" a="1"/>
  <c r="AK55" i="3"/>
  <c r="L152" i="3" a="1"/>
  <c r="L152" i="3"/>
  <c r="J152" i="3" a="1"/>
  <c r="J152" i="3"/>
  <c r="J72" i="3" a="1"/>
  <c r="J72" i="3"/>
  <c r="K264" i="3" a="1"/>
  <c r="K264" i="3"/>
  <c r="Z55" i="3" a="1"/>
  <c r="Z55" i="3"/>
  <c r="AJ72" i="3" a="1"/>
  <c r="AJ72" i="3"/>
  <c r="AA270" i="3" a="1"/>
  <c r="AA270" i="3"/>
  <c r="L264" i="3" a="1"/>
  <c r="L264" i="3"/>
  <c r="AJ172" i="3" a="1"/>
  <c r="AJ172" i="3"/>
  <c r="M55" i="3" a="1"/>
  <c r="M55" i="3"/>
  <c r="AB264" i="3" a="1"/>
  <c r="AB264" i="3"/>
  <c r="AD264" i="3" a="1"/>
  <c r="AD264" i="3"/>
  <c r="AF270" i="3" a="1"/>
  <c r="AF270" i="3"/>
  <c r="AH55" i="3" a="1"/>
  <c r="AH55" i="3"/>
  <c r="AD325" i="3" a="1"/>
  <c r="AD325" i="3"/>
  <c r="N325" i="3" a="1"/>
  <c r="N325" i="3"/>
  <c r="P55" i="3" a="1"/>
  <c r="P55" i="3"/>
  <c r="L298" i="3" a="1"/>
  <c r="L298" i="3"/>
  <c r="AI34" i="3" a="1"/>
  <c r="AI34" i="3"/>
  <c r="K34" i="3" a="1"/>
  <c r="K34" i="3"/>
  <c r="AE270" i="3" a="1"/>
  <c r="AE270" i="3"/>
  <c r="AC34" i="3" a="1"/>
  <c r="AC34" i="3"/>
  <c r="AJ343" i="3" a="1"/>
  <c r="AJ343" i="3"/>
  <c r="AJ325" i="3" a="1"/>
  <c r="AJ325" i="3"/>
  <c r="D298" i="3" a="1"/>
  <c r="D298" i="3"/>
  <c r="M325" i="3" a="1"/>
  <c r="M325" i="3"/>
  <c r="AC343" i="3" a="1"/>
  <c r="AC343" i="3"/>
  <c r="D72" i="3" a="1"/>
  <c r="D72" i="3"/>
  <c r="AJ264" i="3" a="1"/>
  <c r="AJ264" i="3"/>
  <c r="V172" i="3" a="1"/>
  <c r="V172" i="3"/>
  <c r="N55" i="3" a="1"/>
  <c r="N55" i="3"/>
  <c r="AE325" i="3" a="1"/>
  <c r="AE325" i="3"/>
  <c r="AH325" i="3" a="1"/>
  <c r="AH325" i="3"/>
  <c r="AB34" i="3" a="1"/>
  <c r="AB34" i="3"/>
  <c r="AK172" i="3" a="1"/>
  <c r="AK172" i="3"/>
  <c r="V298" i="3" a="1"/>
  <c r="V298" i="3"/>
  <c r="O72" i="3" a="1"/>
  <c r="O72" i="3"/>
  <c r="K325" i="3" a="1"/>
  <c r="K325" i="3"/>
  <c r="Z270" i="3" a="1"/>
  <c r="Z270" i="3"/>
  <c r="D264" i="3" a="1"/>
  <c r="D264" i="3"/>
  <c r="AK264" i="3" a="1"/>
  <c r="AK264" i="3"/>
  <c r="AC270" i="3" a="1"/>
  <c r="AC270" i="3"/>
  <c r="Z264" i="3" a="1"/>
  <c r="Z264" i="3"/>
  <c r="AH264" i="3" a="1"/>
  <c r="AH264" i="3"/>
  <c r="AF298" i="3" a="1"/>
  <c r="AF298" i="3"/>
  <c r="D343" i="3" a="1"/>
  <c r="D343" i="3"/>
  <c r="J270" i="3" a="1"/>
  <c r="J270" i="3"/>
  <c r="N270" i="3" a="1"/>
  <c r="N270" i="3"/>
  <c r="O343" i="3" a="1"/>
  <c r="O343" i="3"/>
  <c r="M34" i="3" a="1"/>
  <c r="M34" i="3"/>
  <c r="AD152" i="3" a="1"/>
  <c r="AD152" i="3"/>
  <c r="L270" i="3" a="1"/>
  <c r="L270" i="3"/>
  <c r="Z72" i="3" a="1"/>
  <c r="Z72" i="3"/>
  <c r="AI172" i="3" a="1"/>
  <c r="AI172" i="3"/>
  <c r="J34" i="3" a="1"/>
  <c r="J34" i="3"/>
  <c r="AC298" i="3" a="1"/>
  <c r="AC298" i="3"/>
  <c r="D270" i="3" a="1"/>
  <c r="D270" i="3"/>
  <c r="V72" i="3" a="1"/>
  <c r="V72" i="3"/>
  <c r="M343" i="3" a="1"/>
  <c r="M343" i="3"/>
  <c r="AC152" i="3" a="1"/>
  <c r="AC152" i="3"/>
  <c r="AK152" i="3" a="1"/>
  <c r="AK152" i="3"/>
  <c r="AH152" i="3" a="1"/>
  <c r="AH152" i="3"/>
  <c r="AF343" i="3" a="1"/>
  <c r="AF343" i="3"/>
  <c r="J264" i="3" a="1"/>
  <c r="J264" i="3"/>
  <c r="V270" i="3" a="1"/>
  <c r="V270" i="3"/>
  <c r="K152" i="3" a="1"/>
  <c r="K152" i="3"/>
  <c r="AG298" i="3" a="1"/>
  <c r="AG298" i="3"/>
  <c r="D172" i="3" a="1"/>
  <c r="D172" i="3"/>
  <c r="AB72" i="3" a="1"/>
  <c r="AB72" i="3"/>
  <c r="AD72" i="3" a="1"/>
  <c r="AD72" i="3"/>
  <c r="V264" i="3" a="1"/>
  <c r="V264" i="3"/>
  <c r="AF172" i="3" a="1"/>
  <c r="AF172" i="3"/>
  <c r="AC55" i="3" a="1"/>
  <c r="AC55" i="3"/>
  <c r="AG325" i="3" a="1"/>
  <c r="AG325" i="3"/>
  <c r="V55" i="3" a="1"/>
  <c r="V55" i="3"/>
  <c r="AI298" i="3" a="1"/>
  <c r="AI298" i="3"/>
  <c r="K270" i="3" a="1"/>
  <c r="K270" i="3"/>
  <c r="AB270" i="3" a="1"/>
  <c r="AB270" i="3"/>
  <c r="AB55" i="3" a="1"/>
  <c r="AB55" i="3"/>
  <c r="O270" i="3" a="1"/>
  <c r="O270" i="3"/>
  <c r="O55" i="3" a="1"/>
  <c r="O55" i="3"/>
  <c r="J298" i="3" a="1"/>
  <c r="J298" i="3"/>
  <c r="AB343" i="3" a="1"/>
  <c r="AB343" i="3"/>
  <c r="AH270" i="3" a="1"/>
  <c r="AH270" i="3"/>
  <c r="P34" i="3" a="1"/>
  <c r="P34" i="3"/>
  <c r="AD34" i="3" a="1"/>
  <c r="AD34" i="3"/>
  <c r="AE152" i="3" a="1"/>
  <c r="AE152" i="3"/>
  <c r="AE72" i="3" a="1"/>
  <c r="AE72" i="3"/>
  <c r="AB325" i="3" a="1"/>
  <c r="AB325" i="3"/>
  <c r="Z298" i="3" a="1"/>
  <c r="Z298" i="3"/>
  <c r="AD298" i="3" a="1"/>
  <c r="AD298" i="3"/>
  <c r="J55" i="3" a="1"/>
  <c r="J55" i="3"/>
  <c r="O152" i="3" a="1"/>
  <c r="O152" i="3"/>
  <c r="AE264" i="3" a="1"/>
  <c r="AE264" i="3"/>
  <c r="M152" i="3" a="1"/>
  <c r="M152" i="3"/>
  <c r="AJ298" i="3" a="1"/>
  <c r="AJ298" i="3"/>
  <c r="P264" i="3" a="1"/>
  <c r="P264" i="3"/>
  <c r="AI325" i="3" a="1"/>
  <c r="AI325" i="3"/>
  <c r="AC264" i="3" a="1"/>
  <c r="AC264" i="3"/>
  <c r="AG270" i="3" a="1"/>
  <c r="AG270" i="3"/>
  <c r="AA172" i="3" a="1"/>
  <c r="AA172" i="3"/>
  <c r="AE298" i="3" a="1"/>
  <c r="AE298" i="3"/>
  <c r="AG152" i="3" a="1"/>
  <c r="AG152" i="3"/>
  <c r="AE34" i="3" a="1"/>
  <c r="AE34" i="3"/>
  <c r="AI343" i="3" a="1"/>
  <c r="AI343" i="3"/>
  <c r="AK298" i="3" a="1"/>
  <c r="AK298" i="3"/>
  <c r="AH298" i="3" a="1"/>
  <c r="AH298" i="3"/>
  <c r="AK34" i="3" a="1"/>
  <c r="AK34" i="3"/>
  <c r="V34" i="3" a="1"/>
  <c r="V34" i="3"/>
  <c r="AD343" i="3" a="1"/>
  <c r="AD343" i="3"/>
  <c r="AK72" i="3" a="1"/>
  <c r="AK72" i="3"/>
  <c r="N152" i="3" a="1"/>
  <c r="N152" i="3"/>
  <c r="J172" i="3" a="1"/>
  <c r="J172" i="3"/>
  <c r="AA298" i="3" a="1"/>
  <c r="AA298" i="3"/>
  <c r="AH172" i="3" a="1"/>
  <c r="AH172" i="3"/>
  <c r="AC325" i="3" a="1"/>
  <c r="AC325" i="3"/>
  <c r="L325" i="3" a="1"/>
  <c r="L325" i="3"/>
  <c r="N34" i="3" a="1"/>
  <c r="N34" i="3"/>
  <c r="AH343" i="3" a="1"/>
  <c r="AH343" i="3"/>
  <c r="AD55" i="3" a="1"/>
  <c r="AD55" i="3"/>
  <c r="AC72" i="3" a="1"/>
  <c r="AC72" i="3"/>
  <c r="J343" i="3" a="1"/>
  <c r="J343" i="3"/>
  <c r="AA325" i="3" a="1"/>
  <c r="AA325" i="3"/>
  <c r="AB298" i="3" a="1"/>
  <c r="AB298" i="3"/>
  <c r="M72" i="3" a="1"/>
  <c r="M72" i="3"/>
  <c r="AF34" i="3" a="1"/>
  <c r="AF34" i="3"/>
  <c r="K55" i="3" a="1"/>
  <c r="K55" i="3"/>
  <c r="AA72" i="3" a="1"/>
  <c r="AA72" i="3"/>
  <c r="AI270" i="3" a="1"/>
  <c r="AI270" i="3"/>
  <c r="M270" i="3" a="1"/>
  <c r="M270" i="3"/>
  <c r="M264" i="3" a="1"/>
  <c r="M264" i="3"/>
  <c r="O264" i="3" a="1"/>
  <c r="O264" i="3"/>
  <c r="AI72" i="3" a="1"/>
  <c r="AI72" i="3"/>
  <c r="L72" i="3" a="1"/>
  <c r="L72" i="3"/>
  <c r="N172" i="3" a="1"/>
  <c r="N172" i="3"/>
  <c r="P72" i="3" a="1"/>
  <c r="P72" i="3"/>
  <c r="O298" i="3" a="1"/>
  <c r="O298" i="3"/>
  <c r="M298" i="3" a="1"/>
  <c r="M298" i="3"/>
  <c r="J325" i="3" a="1"/>
  <c r="J325" i="3"/>
  <c r="AD270" i="3" a="1"/>
  <c r="AD270" i="3"/>
  <c r="Z34" i="3" a="1"/>
  <c r="Z34" i="3"/>
  <c r="AJ34" i="3" a="1"/>
  <c r="AJ34" i="3"/>
  <c r="AG55" i="3" a="1"/>
  <c r="AG55" i="3"/>
  <c r="AK325" i="3" a="1"/>
  <c r="AK325" i="3"/>
  <c r="Z152" i="3" a="1"/>
  <c r="Z152" i="3"/>
  <c r="AA152" i="3" a="1"/>
  <c r="AA152" i="3"/>
  <c r="L343" i="3" a="1"/>
  <c r="L343" i="3"/>
  <c r="Z343" i="3" a="1"/>
  <c r="Z343" i="3"/>
  <c r="AH72" i="3" a="1"/>
  <c r="AH72" i="3"/>
  <c r="M172" i="3" a="1"/>
  <c r="M172" i="3"/>
  <c r="AG72" i="3" a="1"/>
  <c r="AG72" i="3"/>
  <c r="Z172" i="3" a="1"/>
  <c r="Z172" i="3"/>
  <c r="AF152" i="3" a="1"/>
  <c r="AF152" i="3"/>
  <c r="O34" i="3" a="1"/>
  <c r="O34" i="3"/>
  <c r="AJ152" i="3" a="1"/>
  <c r="AJ152" i="3"/>
  <c r="D325" i="3" a="1"/>
  <c r="D325" i="3"/>
  <c r="AG34" i="3" a="1"/>
  <c r="AG34" i="3"/>
  <c r="V152" i="3" a="1"/>
  <c r="V152" i="3"/>
  <c r="P270" i="3" a="1"/>
  <c r="P270" i="3"/>
  <c r="AG264" i="3" a="1"/>
  <c r="AG264" i="3"/>
  <c r="N298" i="3" a="1"/>
  <c r="N298" i="3"/>
  <c r="AJ270" i="3" a="1"/>
  <c r="AJ270" i="3"/>
  <c r="AG172" i="3" a="1"/>
  <c r="AG172" i="3"/>
  <c r="AF72" i="3" a="1"/>
  <c r="AF72" i="3"/>
  <c r="AF55" i="3" a="1"/>
  <c r="AF55" i="3"/>
  <c r="AF325" i="3" a="1"/>
  <c r="AF325" i="3"/>
  <c r="D34" i="3" a="1"/>
  <c r="D34" i="3"/>
  <c r="AK270" i="3" a="1"/>
  <c r="AK270" i="3"/>
  <c r="AK343" i="3" a="1"/>
  <c r="AK343" i="3"/>
  <c r="AE84" i="3" a="1"/>
  <c r="AE84" i="3"/>
  <c r="V271" i="3" a="1"/>
  <c r="V271" i="3"/>
  <c r="AE94" i="3" a="1"/>
  <c r="AE94" i="3"/>
  <c r="AC271" i="3" a="1"/>
  <c r="AC271" i="3"/>
  <c r="N60" i="3" a="1"/>
  <c r="N60" i="3"/>
  <c r="Z51" i="3" a="1"/>
  <c r="Z51" i="3"/>
  <c r="K170" i="3" a="1"/>
  <c r="K170" i="3"/>
  <c r="Z271" i="3" a="1"/>
  <c r="Z271" i="3"/>
  <c r="N212" i="3" a="1"/>
  <c r="N212" i="3"/>
  <c r="AA51" i="3" a="1"/>
  <c r="AA51" i="3"/>
  <c r="O271" i="3" a="1"/>
  <c r="O271" i="3"/>
  <c r="AF46" i="3" a="1"/>
  <c r="AF46" i="3"/>
  <c r="AH51" i="3" a="1"/>
  <c r="AH51" i="3"/>
  <c r="AD92" i="3" a="1"/>
  <c r="AD92" i="3"/>
  <c r="D170" i="3" a="1"/>
  <c r="D170" i="3"/>
  <c r="AC84" i="3" a="1"/>
  <c r="AC84" i="3"/>
  <c r="AG26" i="3" a="1"/>
  <c r="AG26" i="3"/>
  <c r="L26" i="3" a="1"/>
  <c r="L26" i="3"/>
  <c r="AI60" i="3" a="1"/>
  <c r="AI60" i="3"/>
  <c r="Z170" i="3" a="1"/>
  <c r="Z170" i="3"/>
  <c r="AE212" i="3" a="1"/>
  <c r="AE212" i="3"/>
  <c r="J51" i="3" a="1"/>
  <c r="J51" i="3"/>
  <c r="J46" i="3" a="1"/>
  <c r="J46" i="3"/>
  <c r="P92" i="3" a="1"/>
  <c r="P92" i="3"/>
  <c r="AB92" i="3" a="1"/>
  <c r="AB92" i="3"/>
  <c r="K51" i="3" a="1"/>
  <c r="K51" i="3"/>
  <c r="AF170" i="3" a="1"/>
  <c r="AF170" i="3"/>
  <c r="N51" i="3" a="1"/>
  <c r="N51" i="3"/>
  <c r="Z26" i="3" a="1"/>
  <c r="Z26" i="3"/>
  <c r="L92" i="3" a="1"/>
  <c r="L92" i="3"/>
  <c r="AH170" i="3" a="1"/>
  <c r="AH170" i="3"/>
  <c r="AF271" i="3" a="1"/>
  <c r="AF271" i="3"/>
  <c r="AF26" i="3" a="1"/>
  <c r="AF26" i="3"/>
  <c r="AJ94" i="3" a="1"/>
  <c r="AJ94" i="3"/>
  <c r="AI92" i="3" a="1"/>
  <c r="AI92" i="3"/>
  <c r="AF212" i="3" a="1"/>
  <c r="AF212" i="3"/>
  <c r="AD170" i="3" a="1"/>
  <c r="AD170" i="3"/>
  <c r="M60" i="3" a="1"/>
  <c r="M60" i="3"/>
  <c r="AJ212" i="3" a="1"/>
  <c r="AJ212" i="3"/>
  <c r="AG212" i="3" a="1"/>
  <c r="AG212" i="3"/>
  <c r="N170" i="3" a="1"/>
  <c r="N170" i="3"/>
  <c r="AC212" i="3" a="1"/>
  <c r="AC212" i="3"/>
  <c r="AA271" i="3" a="1"/>
  <c r="AA271" i="3"/>
  <c r="AJ84" i="3" a="1"/>
  <c r="AJ84" i="3"/>
  <c r="AK60" i="3" a="1"/>
  <c r="AK60" i="3"/>
  <c r="K92" i="3" a="1"/>
  <c r="K92" i="3"/>
  <c r="AB212" i="3" a="1"/>
  <c r="AB212" i="3"/>
  <c r="AE26" i="3" a="1"/>
  <c r="AE26" i="3"/>
  <c r="N94" i="3" a="1"/>
  <c r="N94" i="3"/>
  <c r="Z92" i="3" a="1"/>
  <c r="Z92" i="3"/>
  <c r="L60" i="3" a="1"/>
  <c r="L60" i="3"/>
  <c r="J94" i="3" a="1"/>
  <c r="J94" i="3"/>
  <c r="AB26" i="3" a="1"/>
  <c r="AB26" i="3"/>
  <c r="O84" i="3" a="1"/>
  <c r="O84" i="3"/>
  <c r="AC170" i="3" a="1"/>
  <c r="AC170" i="3"/>
  <c r="P51" i="3" a="1"/>
  <c r="P51" i="3"/>
  <c r="AD46" i="3" a="1"/>
  <c r="AD46" i="3"/>
  <c r="AI170" i="3" a="1"/>
  <c r="AI170" i="3"/>
  <c r="AE46" i="3" a="1"/>
  <c r="AE46" i="3"/>
  <c r="AB94" i="3" a="1"/>
  <c r="AB94" i="3"/>
  <c r="AA26" i="3" a="1"/>
  <c r="AA26" i="3"/>
  <c r="N26" i="3" a="1"/>
  <c r="N26" i="3"/>
  <c r="K271" i="3" a="1"/>
  <c r="K271" i="3"/>
  <c r="AD84" i="3" a="1"/>
  <c r="AD84" i="3"/>
  <c r="AI212" i="3" a="1"/>
  <c r="AI212" i="3"/>
  <c r="L46" i="3" a="1"/>
  <c r="L46" i="3"/>
  <c r="AJ60" i="3" a="1"/>
  <c r="AJ60" i="3"/>
  <c r="O94" i="3" a="1"/>
  <c r="O94" i="3"/>
  <c r="K212" i="3" a="1"/>
  <c r="K212" i="3"/>
  <c r="AH92" i="3" a="1"/>
  <c r="AH92" i="3"/>
  <c r="M46" i="3" a="1"/>
  <c r="M46" i="3"/>
  <c r="AA212" i="3" a="1"/>
  <c r="AA212" i="3"/>
  <c r="J84" i="3" a="1"/>
  <c r="J84" i="3"/>
  <c r="Z60" i="3" a="1"/>
  <c r="Z60" i="3"/>
  <c r="AH84" i="3" a="1"/>
  <c r="AH84" i="3"/>
  <c r="V26" i="3" a="1"/>
  <c r="V26" i="3"/>
  <c r="O26" i="3" a="1"/>
  <c r="O26" i="3"/>
  <c r="AK84" i="3" a="1"/>
  <c r="AK84" i="3"/>
  <c r="AA60" i="3" a="1"/>
  <c r="AA60" i="3"/>
  <c r="AF51" i="3" a="1"/>
  <c r="AF51" i="3"/>
  <c r="AD26" i="3" a="1"/>
  <c r="AD26" i="3"/>
  <c r="N46" i="3" a="1"/>
  <c r="N46" i="3"/>
  <c r="D60" i="3" a="1"/>
  <c r="D60" i="3"/>
  <c r="AC26" i="3" a="1"/>
  <c r="AC26" i="3"/>
  <c r="M94" i="3" a="1"/>
  <c r="M94" i="3"/>
  <c r="O212" i="3" a="1"/>
  <c r="O212" i="3"/>
  <c r="AF92" i="3" a="1"/>
  <c r="AF92" i="3"/>
  <c r="AG51" i="3" a="1"/>
  <c r="AG51" i="3"/>
  <c r="K60" i="3" a="1"/>
  <c r="K60" i="3"/>
  <c r="O51" i="3" a="1"/>
  <c r="O51" i="3"/>
  <c r="D84" i="3" a="1"/>
  <c r="D84" i="3"/>
  <c r="K46" i="3" a="1"/>
  <c r="K46" i="3"/>
  <c r="AK94" i="3" a="1"/>
  <c r="AK94" i="3"/>
  <c r="N84" i="3" a="1"/>
  <c r="N84" i="3"/>
  <c r="O92" i="3" a="1"/>
  <c r="O92" i="3"/>
  <c r="L94" i="3" a="1"/>
  <c r="L94" i="3"/>
  <c r="L51" i="3" a="1"/>
  <c r="L51" i="3"/>
  <c r="AH212" i="3" a="1"/>
  <c r="AH212" i="3"/>
  <c r="AD94" i="3" a="1"/>
  <c r="AD94" i="3"/>
  <c r="P212" i="3" a="1"/>
  <c r="P212" i="3"/>
  <c r="J212" i="3" a="1"/>
  <c r="J212" i="3"/>
  <c r="AF60" i="3" a="1"/>
  <c r="AF60" i="3"/>
  <c r="J26" i="3" a="1"/>
  <c r="J26" i="3"/>
  <c r="AJ170" i="3" a="1"/>
  <c r="AJ170" i="3"/>
  <c r="D212" i="3" a="1"/>
  <c r="D212" i="3"/>
  <c r="M84" i="3" a="1"/>
  <c r="M84" i="3"/>
  <c r="AG271" i="3" a="1"/>
  <c r="AG271" i="3"/>
  <c r="AC51" i="3" a="1"/>
  <c r="AC51" i="3"/>
  <c r="AH271" i="3" a="1"/>
  <c r="AH271" i="3"/>
  <c r="AB271" i="3" a="1"/>
  <c r="AB271" i="3"/>
  <c r="AC60" i="3" a="1"/>
  <c r="AC60" i="3"/>
  <c r="P271" i="3" a="1"/>
  <c r="P271" i="3"/>
  <c r="AG60" i="3" a="1"/>
  <c r="AG60" i="3"/>
  <c r="AA46" i="3" a="1"/>
  <c r="AA46" i="3"/>
  <c r="AB84" i="3" a="1"/>
  <c r="AB84" i="3"/>
  <c r="AI46" i="3" a="1"/>
  <c r="AI46" i="3"/>
  <c r="AG92" i="3" a="1"/>
  <c r="AG92" i="3"/>
  <c r="AI271" i="3" a="1"/>
  <c r="AI271" i="3"/>
  <c r="Z212" i="3" a="1"/>
  <c r="Z212" i="3"/>
  <c r="AD271" i="3" a="1"/>
  <c r="AD271" i="3"/>
  <c r="V46" i="3" a="1"/>
  <c r="V46" i="3"/>
  <c r="AA84" i="3" a="1"/>
  <c r="AA84" i="3"/>
  <c r="J92" i="3" a="1"/>
  <c r="J92" i="3"/>
  <c r="V212" i="3" a="1"/>
  <c r="V212" i="3"/>
  <c r="AB51" i="3" a="1"/>
  <c r="AB51" i="3"/>
  <c r="AD51" i="3" a="1"/>
  <c r="AD51" i="3"/>
  <c r="AJ271" i="3" a="1"/>
  <c r="AJ271" i="3"/>
  <c r="O170" i="3" a="1"/>
  <c r="O170" i="3"/>
  <c r="M92" i="3" a="1"/>
  <c r="M92" i="3"/>
  <c r="D46" i="3" a="1"/>
  <c r="D46" i="3"/>
  <c r="AI26" i="3" a="1"/>
  <c r="AI26" i="3"/>
  <c r="AE170" i="3" a="1"/>
  <c r="AE170" i="3"/>
  <c r="L212" i="3" a="1"/>
  <c r="L212" i="3"/>
  <c r="AK271" i="3" a="1"/>
  <c r="AK271" i="3"/>
  <c r="N92" i="3" a="1"/>
  <c r="N92" i="3"/>
  <c r="AH26" i="3" a="1"/>
  <c r="AH26" i="3"/>
  <c r="AK212" i="3" a="1"/>
  <c r="AK212" i="3"/>
  <c r="AK170" i="3" a="1"/>
  <c r="AK170" i="3"/>
  <c r="D51" i="3" a="1"/>
  <c r="D51" i="3"/>
  <c r="P46" i="3" a="1"/>
  <c r="P46" i="3"/>
  <c r="N271" i="3" a="1"/>
  <c r="N271" i="3"/>
  <c r="AG84" i="3" a="1"/>
  <c r="AG84" i="3"/>
  <c r="AC92" i="3" a="1"/>
  <c r="AC92" i="3"/>
  <c r="V51" i="3" a="1"/>
  <c r="V51" i="3"/>
  <c r="AA170" i="3" a="1"/>
  <c r="AA170" i="3"/>
  <c r="AI51" i="3" a="1"/>
  <c r="AI51" i="3"/>
  <c r="P170" i="3" a="1"/>
  <c r="P170" i="3"/>
  <c r="AJ51" i="3" a="1"/>
  <c r="AJ51" i="3"/>
  <c r="O46" i="3" a="1"/>
  <c r="O46" i="3"/>
  <c r="AE271" i="3" a="1"/>
  <c r="AE271" i="3"/>
  <c r="V170" i="3" a="1"/>
  <c r="V170" i="3"/>
  <c r="AH94" i="3" a="1"/>
  <c r="AH94" i="3"/>
  <c r="O60" i="3" a="1"/>
  <c r="O60" i="3"/>
  <c r="M271" i="3" a="1"/>
  <c r="M271" i="3"/>
  <c r="V84" i="3" a="1"/>
  <c r="V84" i="3"/>
  <c r="AA94" i="3" a="1"/>
  <c r="AA94" i="3"/>
  <c r="V60" i="3" a="1"/>
  <c r="V60" i="3"/>
  <c r="Z46" i="3" a="1"/>
  <c r="Z46" i="3"/>
  <c r="AC46" i="3" a="1"/>
  <c r="AC46" i="3"/>
  <c r="P94" i="3" a="1"/>
  <c r="P94" i="3"/>
  <c r="AB46" i="3" a="1"/>
  <c r="AB46" i="3"/>
  <c r="AH60" i="3" a="1"/>
  <c r="AH60" i="3"/>
  <c r="V92" i="3" a="1"/>
  <c r="V92" i="3"/>
  <c r="AH46" i="3" a="1"/>
  <c r="AH46" i="3"/>
  <c r="AG46" i="3" a="1"/>
  <c r="AG46" i="3"/>
  <c r="J170" i="3" a="1"/>
  <c r="J170" i="3"/>
  <c r="AK26" i="3" a="1"/>
  <c r="AK26" i="3"/>
  <c r="AF84" i="3" a="1"/>
  <c r="AF84" i="3"/>
  <c r="P84" i="3" a="1"/>
  <c r="P84" i="3"/>
  <c r="AG170" i="3" a="1"/>
  <c r="AG170" i="3"/>
  <c r="AI84" i="3" a="1"/>
  <c r="AI84" i="3"/>
  <c r="K26" i="3" a="1"/>
  <c r="K26" i="3"/>
  <c r="AG94" i="3" a="1"/>
  <c r="AG94" i="3"/>
  <c r="AE92" i="3" a="1"/>
  <c r="AE92" i="3"/>
  <c r="P26" i="3" a="1"/>
  <c r="P26" i="3"/>
  <c r="AB170" i="3" a="1"/>
  <c r="AB170" i="3"/>
  <c r="AC94" i="3" a="1"/>
  <c r="AC94" i="3"/>
  <c r="L170" i="3" a="1"/>
  <c r="L170" i="3"/>
  <c r="AJ92" i="3" a="1"/>
  <c r="AJ92" i="3"/>
  <c r="AJ26" i="3" a="1"/>
  <c r="AJ26" i="3"/>
  <c r="K84" i="3" a="1"/>
  <c r="K84" i="3"/>
  <c r="AF94" i="3" a="1"/>
  <c r="AF94" i="3"/>
  <c r="J271" i="3" a="1"/>
  <c r="J271" i="3"/>
  <c r="AE60" i="3" a="1"/>
  <c r="AE60" i="3"/>
  <c r="Z84" i="3" a="1"/>
  <c r="Z84" i="3"/>
  <c r="AD212" i="3" a="1"/>
  <c r="AD212" i="3"/>
  <c r="V94" i="3" a="1"/>
  <c r="V94" i="3"/>
  <c r="Z94" i="3" a="1"/>
  <c r="Z94" i="3"/>
  <c r="D271" i="3" a="1"/>
  <c r="D271" i="3"/>
  <c r="D94" i="3" a="1"/>
  <c r="D94" i="3"/>
  <c r="AI94" i="3" a="1"/>
  <c r="AI94" i="3"/>
  <c r="D92" i="3" a="1"/>
  <c r="D92" i="3"/>
  <c r="M51" i="3" a="1"/>
  <c r="M51" i="3"/>
  <c r="M26" i="3" a="1"/>
  <c r="M26" i="3"/>
  <c r="P60" i="3" a="1"/>
  <c r="P60" i="3"/>
  <c r="J60" i="3" a="1"/>
  <c r="J60" i="3"/>
  <c r="AD60" i="3" a="1"/>
  <c r="AD60" i="3"/>
  <c r="AK51" i="3" a="1"/>
  <c r="AK51" i="3"/>
  <c r="AK92" i="3" a="1"/>
  <c r="AK92" i="3"/>
  <c r="AJ46" i="3" a="1"/>
  <c r="AJ46" i="3"/>
  <c r="M170" i="3" a="1"/>
  <c r="M170" i="3"/>
  <c r="AA92" i="3" a="1"/>
  <c r="AA92" i="3"/>
  <c r="AK46" i="3" a="1"/>
  <c r="AK46" i="3"/>
  <c r="K94" i="3" a="1"/>
  <c r="K94" i="3"/>
  <c r="AB60" i="3" a="1"/>
  <c r="AB60" i="3"/>
  <c r="AE51" i="3" a="1"/>
  <c r="AE51" i="3"/>
  <c r="L84" i="3" a="1"/>
  <c r="L84" i="3"/>
  <c r="M212" i="3" a="1"/>
  <c r="M212" i="3"/>
  <c r="L271" i="3" a="1"/>
  <c r="L271" i="3"/>
  <c r="D26" i="3" a="1"/>
  <c r="D26" i="3"/>
  <c r="AI240" i="3" a="1"/>
  <c r="AI240" i="3"/>
  <c r="AB221" i="3" a="1"/>
  <c r="AB221" i="3"/>
  <c r="P71" i="3" a="1"/>
  <c r="P71" i="3"/>
  <c r="D203" i="3" a="1"/>
  <c r="D203" i="3"/>
  <c r="Z203" i="3" a="1"/>
  <c r="Z203" i="3"/>
  <c r="AJ9" i="3" a="1"/>
  <c r="AJ9" i="3"/>
  <c r="L178" i="3" a="1"/>
  <c r="L178" i="3"/>
  <c r="K9" i="3" a="1"/>
  <c r="K9" i="3"/>
  <c r="L138" i="3" a="1"/>
  <c r="L138" i="3"/>
  <c r="V334" i="3" a="1"/>
  <c r="V334" i="3"/>
  <c r="K320" i="3" a="1"/>
  <c r="K320" i="3"/>
  <c r="J320" i="3" a="1"/>
  <c r="J320" i="3"/>
  <c r="AH178" i="3" a="1"/>
  <c r="AH178" i="3"/>
  <c r="AK178" i="3" a="1"/>
  <c r="AK178" i="3"/>
  <c r="M138" i="3" a="1"/>
  <c r="M138" i="3"/>
  <c r="AE178" i="3" a="1"/>
  <c r="AE178" i="3"/>
  <c r="J334" i="3" a="1"/>
  <c r="J334" i="3"/>
  <c r="AF334" i="3" a="1"/>
  <c r="AF334" i="3"/>
  <c r="Z178" i="3" a="1"/>
  <c r="Z178" i="3"/>
  <c r="J9" i="3" a="1"/>
  <c r="J9" i="3"/>
  <c r="P203" i="3" a="1"/>
  <c r="P203" i="3"/>
  <c r="N9" i="3" a="1"/>
  <c r="N9" i="3"/>
  <c r="AD320" i="3" a="1"/>
  <c r="AD320" i="3"/>
  <c r="AD221" i="3" a="1"/>
  <c r="AD221" i="3"/>
  <c r="P138" i="3" a="1"/>
  <c r="P138" i="3"/>
  <c r="K283" i="3" a="1"/>
  <c r="K283" i="3"/>
  <c r="D138" i="3" a="1"/>
  <c r="D138" i="3"/>
  <c r="AF203" i="3" a="1"/>
  <c r="AF203" i="3"/>
  <c r="L9" i="3" a="1"/>
  <c r="L9" i="3"/>
  <c r="AC203" i="3" a="1"/>
  <c r="AC203" i="3"/>
  <c r="AH221" i="3" a="1"/>
  <c r="AH221" i="3"/>
  <c r="L203" i="3" a="1"/>
  <c r="L203" i="3"/>
  <c r="K71" i="3" a="1"/>
  <c r="K71" i="3"/>
  <c r="AA320" i="3" a="1"/>
  <c r="AA320" i="3"/>
  <c r="AB203" i="3" a="1"/>
  <c r="AB203" i="3"/>
  <c r="AH240" i="3" a="1"/>
  <c r="AH240" i="3"/>
  <c r="AJ240" i="3" a="1"/>
  <c r="AJ240" i="3"/>
  <c r="AC71" i="3" a="1"/>
  <c r="AC71" i="3"/>
  <c r="D221" i="3" a="1"/>
  <c r="D221" i="3"/>
  <c r="Z221" i="3" a="1"/>
  <c r="Z221" i="3"/>
  <c r="AI178" i="3" a="1"/>
  <c r="AI178" i="3"/>
  <c r="AF71" i="3" a="1"/>
  <c r="AF71" i="3"/>
  <c r="AK203" i="3" a="1"/>
  <c r="AK203" i="3"/>
  <c r="M334" i="3" a="1"/>
  <c r="M334" i="3"/>
  <c r="AB178" i="3" a="1"/>
  <c r="AB178" i="3"/>
  <c r="AC221" i="3" a="1"/>
  <c r="AC221" i="3"/>
  <c r="L320" i="3" a="1"/>
  <c r="L320" i="3"/>
  <c r="AB283" i="3" a="1"/>
  <c r="AB283" i="3"/>
  <c r="AI320" i="3" a="1"/>
  <c r="AI320" i="3"/>
  <c r="AA221" i="3" a="1"/>
  <c r="AA221" i="3"/>
  <c r="L221" i="3" a="1"/>
  <c r="L221" i="3"/>
  <c r="AC240" i="3" a="1"/>
  <c r="AC240" i="3"/>
  <c r="V178" i="3" a="1"/>
  <c r="V178" i="3"/>
  <c r="AE9" i="3" a="1"/>
  <c r="AE9" i="3"/>
  <c r="AH283" i="3" a="1"/>
  <c r="AH283" i="3"/>
  <c r="O320" i="3" a="1"/>
  <c r="O320" i="3"/>
  <c r="AI9" i="3" a="1"/>
  <c r="AI9" i="3"/>
  <c r="M9" i="3" a="1"/>
  <c r="M9" i="3"/>
  <c r="N283" i="3" a="1"/>
  <c r="N283" i="3"/>
  <c r="N320" i="3" a="1"/>
  <c r="N320" i="3"/>
  <c r="AK221" i="3" a="1"/>
  <c r="AK221" i="3"/>
  <c r="L71" i="3" a="1"/>
  <c r="L71" i="3"/>
  <c r="AG178" i="3" a="1"/>
  <c r="AG178" i="3"/>
  <c r="K334" i="3" a="1"/>
  <c r="K334" i="3"/>
  <c r="AA283" i="3" a="1"/>
  <c r="AA283" i="3"/>
  <c r="AG283" i="3" a="1"/>
  <c r="AG283" i="3"/>
  <c r="AC138" i="3" a="1"/>
  <c r="AC138" i="3"/>
  <c r="P221" i="3" a="1"/>
  <c r="P221" i="3"/>
  <c r="M283" i="3" a="1"/>
  <c r="M283" i="3"/>
  <c r="AA178" i="3" a="1"/>
  <c r="AA178" i="3"/>
  <c r="V320" i="3" a="1"/>
  <c r="V320" i="3"/>
  <c r="Z9" i="3" a="1"/>
  <c r="Z9" i="3"/>
  <c r="AD203" i="3" a="1"/>
  <c r="AD203" i="3"/>
  <c r="AC334" i="3" a="1"/>
  <c r="AC334" i="3"/>
  <c r="AE240" i="3" a="1"/>
  <c r="AE240" i="3"/>
  <c r="AE283" i="3" a="1"/>
  <c r="AE283" i="3"/>
  <c r="AF9" i="3" a="1"/>
  <c r="AF9" i="3"/>
  <c r="Z283" i="3" a="1"/>
  <c r="Z283" i="3"/>
  <c r="AC283" i="3" a="1"/>
  <c r="AC283" i="3"/>
  <c r="AK71" i="3" a="1"/>
  <c r="AK71" i="3"/>
  <c r="V283" i="3" a="1"/>
  <c r="V283" i="3"/>
  <c r="O71" i="3" a="1"/>
  <c r="O71" i="3"/>
  <c r="AJ283" i="3" a="1"/>
  <c r="AJ283" i="3"/>
  <c r="O138" i="3" a="1"/>
  <c r="O138" i="3"/>
  <c r="N221" i="3" a="1"/>
  <c r="N221" i="3"/>
  <c r="AE138" i="3" a="1"/>
  <c r="AE138" i="3"/>
  <c r="O240" i="3" a="1"/>
  <c r="O240" i="3"/>
  <c r="N138" i="3" a="1"/>
  <c r="N138" i="3"/>
  <c r="AH138" i="3" a="1"/>
  <c r="AH138" i="3"/>
  <c r="M240" i="3" a="1"/>
  <c r="M240" i="3"/>
  <c r="AK334" i="3" a="1"/>
  <c r="AK334" i="3"/>
  <c r="N71" i="3" a="1"/>
  <c r="N71" i="3"/>
  <c r="N203" i="3" a="1"/>
  <c r="N203" i="3"/>
  <c r="Z334" i="3" a="1"/>
  <c r="Z334" i="3"/>
  <c r="AD9" i="3" a="1"/>
  <c r="AD9" i="3"/>
  <c r="AE203" i="3" a="1"/>
  <c r="AE203" i="3"/>
  <c r="AF221" i="3" a="1"/>
  <c r="AF221" i="3"/>
  <c r="AB9" i="3" a="1"/>
  <c r="AB9" i="3"/>
  <c r="N178" i="3" a="1"/>
  <c r="N178" i="3"/>
  <c r="AG221" i="3" a="1"/>
  <c r="AG221" i="3"/>
  <c r="V240" i="3" a="1"/>
  <c r="V240" i="3"/>
  <c r="AE71" i="3" a="1"/>
  <c r="AE71" i="3"/>
  <c r="AF138" i="3" a="1"/>
  <c r="AF138" i="3"/>
  <c r="AG240" i="3" a="1"/>
  <c r="AG240" i="3"/>
  <c r="O221" i="3" a="1"/>
  <c r="O221" i="3"/>
  <c r="P9" i="3" a="1"/>
  <c r="P9" i="3"/>
  <c r="AB71" i="3" a="1"/>
  <c r="AB71" i="3"/>
  <c r="AI71" i="3" a="1"/>
  <c r="AI71" i="3"/>
  <c r="D71" i="3" a="1"/>
  <c r="D71" i="3"/>
  <c r="J203" i="3" a="1"/>
  <c r="J203" i="3"/>
  <c r="O283" i="3" a="1"/>
  <c r="O283" i="3"/>
  <c r="K240" i="3" a="1"/>
  <c r="K240" i="3"/>
  <c r="K178" i="3" a="1"/>
  <c r="K178" i="3"/>
  <c r="AC178" i="3" a="1"/>
  <c r="AC178" i="3"/>
  <c r="AA334" i="3" a="1"/>
  <c r="AA334" i="3"/>
  <c r="AF178" i="3" a="1"/>
  <c r="AF178" i="3"/>
  <c r="AJ178" i="3" a="1"/>
  <c r="AJ178" i="3"/>
  <c r="P320" i="3" a="1"/>
  <c r="P320" i="3"/>
  <c r="P240" i="3" a="1"/>
  <c r="P240" i="3"/>
  <c r="AK138" i="3" a="1"/>
  <c r="AK138" i="3"/>
  <c r="L283" i="3" a="1"/>
  <c r="L283" i="3"/>
  <c r="AK240" i="3" a="1"/>
  <c r="AK240" i="3"/>
  <c r="AD283" i="3" a="1"/>
  <c r="AD283" i="3"/>
  <c r="AA240" i="3" a="1"/>
  <c r="AA240" i="3"/>
  <c r="AF320" i="3" a="1"/>
  <c r="AF320" i="3"/>
  <c r="AJ320" i="3" a="1"/>
  <c r="AJ320" i="3"/>
  <c r="K203" i="3" a="1"/>
  <c r="K203" i="3"/>
  <c r="AI283" i="3" a="1"/>
  <c r="AI283" i="3"/>
  <c r="AJ138" i="3" a="1"/>
  <c r="AJ138" i="3"/>
  <c r="AD240" i="3" a="1"/>
  <c r="AD240" i="3"/>
  <c r="D283" i="3" a="1"/>
  <c r="D283" i="3"/>
  <c r="AB138" i="3" a="1"/>
  <c r="AB138" i="3"/>
  <c r="AD71" i="3" a="1"/>
  <c r="AD71" i="3"/>
  <c r="D320" i="3" a="1"/>
  <c r="D320" i="3"/>
  <c r="AH203" i="3" a="1"/>
  <c r="AH203" i="3"/>
  <c r="V9" i="3" a="1"/>
  <c r="V9" i="3"/>
  <c r="AH334" i="3" a="1"/>
  <c r="AH334" i="3"/>
  <c r="AF240" i="3" a="1"/>
  <c r="AF240" i="3"/>
  <c r="AB320" i="3" a="1"/>
  <c r="AB320" i="3"/>
  <c r="M221" i="3" a="1"/>
  <c r="M221" i="3"/>
  <c r="N334" i="3" a="1"/>
  <c r="N334" i="3"/>
  <c r="V221" i="3" a="1"/>
  <c r="V221" i="3"/>
  <c r="AJ334" i="3" a="1"/>
  <c r="AJ334" i="3"/>
  <c r="AG203" i="3" a="1"/>
  <c r="AG203" i="3"/>
  <c r="D334" i="3" a="1"/>
  <c r="D334" i="3"/>
  <c r="AA203" i="3" a="1"/>
  <c r="AA203" i="3"/>
  <c r="M178" i="3" a="1"/>
  <c r="M178" i="3"/>
  <c r="J221" i="3" a="1"/>
  <c r="J221" i="3"/>
  <c r="AA138" i="3" a="1"/>
  <c r="AA138" i="3"/>
  <c r="P334" i="3" a="1"/>
  <c r="P334" i="3"/>
  <c r="Z320" i="3" a="1"/>
  <c r="Z320" i="3"/>
  <c r="Z71" i="3" a="1"/>
  <c r="Z71" i="3"/>
  <c r="P178" i="3" a="1"/>
  <c r="P178" i="3"/>
  <c r="J178" i="3" a="1"/>
  <c r="J178" i="3"/>
  <c r="AC320" i="3" a="1"/>
  <c r="AC320" i="3"/>
  <c r="AF283" i="3" a="1"/>
  <c r="AF283" i="3"/>
  <c r="AA9" i="3" a="1"/>
  <c r="AA9" i="3"/>
  <c r="P283" i="3" a="1"/>
  <c r="P283" i="3"/>
  <c r="M320" i="3" a="1"/>
  <c r="M320" i="3"/>
  <c r="O203" i="3" a="1"/>
  <c r="O203" i="3"/>
  <c r="M71" i="3" a="1"/>
  <c r="M71" i="3"/>
  <c r="AG9" i="3" a="1"/>
  <c r="AG9" i="3"/>
  <c r="O178" i="3" a="1"/>
  <c r="O178" i="3"/>
  <c r="AI203" i="3" a="1"/>
  <c r="AI203" i="3"/>
  <c r="AK320" i="3" a="1"/>
  <c r="AK320" i="3"/>
  <c r="AI334" i="3" a="1"/>
  <c r="AI334" i="3"/>
  <c r="N240" i="3" a="1"/>
  <c r="N240" i="3"/>
  <c r="D9" i="3" a="1"/>
  <c r="D9" i="3"/>
  <c r="AK283" i="3" a="1"/>
  <c r="AK283" i="3"/>
  <c r="Z138" i="3" a="1"/>
  <c r="Z138" i="3"/>
  <c r="J71" i="3" a="1"/>
  <c r="J71" i="3"/>
  <c r="AK9" i="3" a="1"/>
  <c r="AK9" i="3"/>
  <c r="AD138" i="3" a="1"/>
  <c r="AD138" i="3"/>
  <c r="AG334" i="3" a="1"/>
  <c r="AG334" i="3"/>
  <c r="V203" i="3" a="1"/>
  <c r="V203" i="3"/>
  <c r="D178" i="3" a="1"/>
  <c r="D178" i="3"/>
  <c r="K138" i="3" a="1"/>
  <c r="K138" i="3"/>
  <c r="AE221" i="3" a="1"/>
  <c r="AE221" i="3"/>
  <c r="AC9" i="3" a="1"/>
  <c r="AC9" i="3"/>
  <c r="AH320" i="3" a="1"/>
  <c r="AH320" i="3"/>
  <c r="AB334" i="3" a="1"/>
  <c r="AB334" i="3"/>
  <c r="L240" i="3" a="1"/>
  <c r="L240" i="3"/>
  <c r="AA71" i="3" a="1"/>
  <c r="AA71" i="3"/>
  <c r="AD334" i="3" a="1"/>
  <c r="AD334" i="3"/>
  <c r="V138" i="3" a="1"/>
  <c r="V138" i="3"/>
  <c r="J240" i="3" a="1"/>
  <c r="J240" i="3"/>
  <c r="O334" i="3" a="1"/>
  <c r="O334" i="3"/>
  <c r="AI221" i="3" a="1"/>
  <c r="AI221" i="3"/>
  <c r="Z240" i="3" a="1"/>
  <c r="Z240" i="3"/>
  <c r="L334" i="3" a="1"/>
  <c r="L334" i="3"/>
  <c r="O9" i="3" a="1"/>
  <c r="O9" i="3"/>
  <c r="AJ71" i="3" a="1"/>
  <c r="AJ71" i="3"/>
  <c r="V71" i="3" a="1"/>
  <c r="V71" i="3"/>
  <c r="J138" i="3" a="1"/>
  <c r="J138" i="3"/>
  <c r="M203" i="3" a="1"/>
  <c r="M203" i="3"/>
  <c r="AJ221" i="3" a="1"/>
  <c r="AJ221" i="3"/>
  <c r="D240" i="3" a="1"/>
  <c r="D240" i="3"/>
  <c r="AG138" i="3" a="1"/>
  <c r="AG138" i="3"/>
  <c r="J283" i="3" a="1"/>
  <c r="J283" i="3"/>
  <c r="AH71" i="3" a="1"/>
  <c r="AH71" i="3"/>
  <c r="AG320" i="3" a="1"/>
  <c r="AG320" i="3"/>
  <c r="AJ203" i="3" a="1"/>
  <c r="AJ203" i="3"/>
  <c r="AE320" i="3" a="1"/>
  <c r="AE320" i="3"/>
  <c r="AH9" i="3" a="1"/>
  <c r="AH9" i="3"/>
  <c r="AI138" i="3" a="1"/>
  <c r="AI138" i="3"/>
  <c r="AE334" i="3" a="1"/>
  <c r="AE334" i="3"/>
  <c r="AB240" i="3" a="1"/>
  <c r="AB240" i="3"/>
  <c r="AD178" i="3" a="1"/>
  <c r="AD178" i="3"/>
  <c r="AG71" i="3" a="1"/>
  <c r="AG71" i="3"/>
  <c r="K221" i="3" a="1"/>
  <c r="K221" i="3"/>
  <c r="AG268" i="3" a="1"/>
  <c r="AG268" i="3"/>
  <c r="AK144" i="3" a="1"/>
  <c r="AK144" i="3"/>
  <c r="AA144" i="3" a="1"/>
  <c r="AA144" i="3"/>
  <c r="AG31" i="3" a="1"/>
  <c r="AG31" i="3"/>
  <c r="AC256" i="3" a="1"/>
  <c r="AC256" i="3"/>
  <c r="AF239" i="3" a="1"/>
  <c r="AF239" i="3"/>
  <c r="P31" i="3" a="1"/>
  <c r="P31" i="3"/>
  <c r="AD302" i="3" a="1"/>
  <c r="AD302" i="3"/>
  <c r="J154" i="3" a="1"/>
  <c r="J154" i="3"/>
  <c r="AF302" i="3" a="1"/>
  <c r="AF302" i="3"/>
  <c r="AD144" i="3" a="1"/>
  <c r="AD144" i="3"/>
  <c r="AI256" i="3" a="1"/>
  <c r="AI256" i="3"/>
  <c r="AB268" i="3" a="1"/>
  <c r="AB268" i="3"/>
  <c r="AK268" i="3" a="1"/>
  <c r="AK268" i="3"/>
  <c r="AK363" i="3" a="1"/>
  <c r="AK363" i="3"/>
  <c r="AK154" i="3" a="1"/>
  <c r="AK154" i="3"/>
  <c r="AJ356" i="3" a="1"/>
  <c r="AJ356" i="3"/>
  <c r="Z302" i="3" a="1"/>
  <c r="Z302" i="3"/>
  <c r="AB154" i="3" a="1"/>
  <c r="AB154" i="3"/>
  <c r="AD363" i="3" a="1"/>
  <c r="AD363" i="3"/>
  <c r="O144" i="3" a="1"/>
  <c r="O144" i="3"/>
  <c r="Z256" i="3" a="1"/>
  <c r="Z256" i="3"/>
  <c r="J363" i="3" a="1"/>
  <c r="J363" i="3"/>
  <c r="AF154" i="3" a="1"/>
  <c r="AF154" i="3"/>
  <c r="D144" i="3" a="1"/>
  <c r="D144" i="3"/>
  <c r="O239" i="3" a="1"/>
  <c r="O239" i="3"/>
  <c r="AB356" i="3" a="1"/>
  <c r="AB356" i="3"/>
  <c r="AH363" i="3" a="1"/>
  <c r="AH363" i="3"/>
  <c r="O207" i="3" a="1"/>
  <c r="O207" i="3"/>
  <c r="AF363" i="3" a="1"/>
  <c r="AF363" i="3"/>
  <c r="AH268" i="3" a="1"/>
  <c r="AH268" i="3"/>
  <c r="N144" i="3" a="1"/>
  <c r="N144" i="3"/>
  <c r="AD356" i="3" a="1"/>
  <c r="AD356" i="3"/>
  <c r="J239" i="3" a="1"/>
  <c r="J239" i="3"/>
  <c r="N207" i="3" a="1"/>
  <c r="N207" i="3"/>
  <c r="AA31" i="3" a="1"/>
  <c r="AA31" i="3"/>
  <c r="J268" i="3" a="1"/>
  <c r="J268" i="3"/>
  <c r="O256" i="3" a="1"/>
  <c r="O256" i="3"/>
  <c r="M363" i="3" a="1"/>
  <c r="M363" i="3"/>
  <c r="AA268" i="3" a="1"/>
  <c r="AA268" i="3"/>
  <c r="K207" i="3" a="1"/>
  <c r="K207" i="3"/>
  <c r="Z207" i="3" a="1"/>
  <c r="Z207" i="3"/>
  <c r="AA256" i="3" a="1"/>
  <c r="AA256" i="3"/>
  <c r="N256" i="3" a="1"/>
  <c r="N256" i="3"/>
  <c r="AJ363" i="3" a="1"/>
  <c r="AJ363" i="3"/>
  <c r="AJ302" i="3" a="1"/>
  <c r="AJ302" i="3"/>
  <c r="L302" i="3" a="1"/>
  <c r="L302" i="3"/>
  <c r="AH356" i="3" a="1"/>
  <c r="AH356" i="3"/>
  <c r="AB363" i="3" a="1"/>
  <c r="AB363" i="3"/>
  <c r="AI302" i="3" a="1"/>
  <c r="AI302" i="3"/>
  <c r="AE144" i="3" a="1"/>
  <c r="AE144" i="3"/>
  <c r="AA207" i="3" a="1"/>
  <c r="AA207" i="3"/>
  <c r="Z268" i="3" a="1"/>
  <c r="Z268" i="3"/>
  <c r="V356" i="3" a="1"/>
  <c r="V356" i="3"/>
  <c r="K256" i="3" a="1"/>
  <c r="K256" i="3"/>
  <c r="K356" i="3" a="1"/>
  <c r="K356" i="3"/>
  <c r="D154" i="3" a="1"/>
  <c r="D154" i="3"/>
  <c r="AA356" i="3" a="1"/>
  <c r="AA356" i="3"/>
  <c r="D239" i="3" a="1"/>
  <c r="D239" i="3"/>
  <c r="AE31" i="3" a="1"/>
  <c r="AE31" i="3"/>
  <c r="AE256" i="3" a="1"/>
  <c r="AE256" i="3"/>
  <c r="AK239" i="3" a="1"/>
  <c r="AK239" i="3"/>
  <c r="K154" i="3" a="1"/>
  <c r="K154" i="3"/>
  <c r="AA154" i="3" a="1"/>
  <c r="AA154" i="3"/>
  <c r="AK31" i="3" a="1"/>
  <c r="AK31" i="3"/>
  <c r="J31" i="3" a="1"/>
  <c r="J31" i="3"/>
  <c r="AK207" i="3" a="1"/>
  <c r="AK207" i="3"/>
  <c r="Z154" i="3" a="1"/>
  <c r="Z154" i="3"/>
  <c r="J356" i="3" a="1"/>
  <c r="J356" i="3"/>
  <c r="V268" i="3" a="1"/>
  <c r="V268" i="3"/>
  <c r="AK302" i="3" a="1"/>
  <c r="AK302" i="3"/>
  <c r="L356" i="3" a="1"/>
  <c r="L356" i="3"/>
  <c r="AE239" i="3" a="1"/>
  <c r="AE239" i="3"/>
  <c r="AG363" i="3" a="1"/>
  <c r="AG363" i="3"/>
  <c r="AD31" i="3" a="1"/>
  <c r="AD31" i="3"/>
  <c r="AH154" i="3" a="1"/>
  <c r="AH154" i="3"/>
  <c r="AA239" i="3" a="1"/>
  <c r="AA239" i="3"/>
  <c r="M154" i="3" a="1"/>
  <c r="M154" i="3"/>
  <c r="P356" i="3" a="1"/>
  <c r="P356" i="3"/>
  <c r="AG144" i="3" a="1"/>
  <c r="AG144" i="3"/>
  <c r="P239" i="3" a="1"/>
  <c r="P239" i="3"/>
  <c r="K363" i="3" a="1"/>
  <c r="K363" i="3"/>
  <c r="AC239" i="3" a="1"/>
  <c r="AC239" i="3"/>
  <c r="AG154" i="3" a="1"/>
  <c r="AG154" i="3"/>
  <c r="M239" i="3" a="1"/>
  <c r="M239" i="3"/>
  <c r="M356" i="3" a="1"/>
  <c r="M356" i="3"/>
  <c r="AI144" i="3" a="1"/>
  <c r="AI144" i="3"/>
  <c r="AF268" i="3" a="1"/>
  <c r="AF268" i="3"/>
  <c r="K302" i="3" a="1"/>
  <c r="K302" i="3"/>
  <c r="AE207" i="3" a="1"/>
  <c r="AE207" i="3"/>
  <c r="K31" i="3" a="1"/>
  <c r="K31" i="3"/>
  <c r="AC31" i="3" a="1"/>
  <c r="AC31" i="3"/>
  <c r="AH144" i="3" a="1"/>
  <c r="AH144" i="3"/>
  <c r="M256" i="3" a="1"/>
  <c r="M256" i="3"/>
  <c r="AD256" i="3" a="1"/>
  <c r="AD256" i="3"/>
  <c r="L268" i="3" a="1"/>
  <c r="L268" i="3"/>
  <c r="AJ239" i="3" a="1"/>
  <c r="AJ239" i="3"/>
  <c r="AE268" i="3" a="1"/>
  <c r="AE268" i="3"/>
  <c r="V256" i="3" a="1"/>
  <c r="V256" i="3"/>
  <c r="AH302" i="3" a="1"/>
  <c r="AH302" i="3"/>
  <c r="D363" i="3" a="1"/>
  <c r="D363" i="3"/>
  <c r="P154" i="3" a="1"/>
  <c r="P154" i="3"/>
  <c r="AC144" i="3" a="1"/>
  <c r="AC144" i="3"/>
  <c r="AG302" i="3" a="1"/>
  <c r="AG302" i="3"/>
  <c r="AB302" i="3" a="1"/>
  <c r="AB302" i="3"/>
  <c r="Z239" i="3" a="1"/>
  <c r="Z239" i="3"/>
  <c r="P144" i="3" a="1"/>
  <c r="P144" i="3"/>
  <c r="AF207" i="3" a="1"/>
  <c r="AF207" i="3"/>
  <c r="AG239" i="3" a="1"/>
  <c r="AG239" i="3"/>
  <c r="AI154" i="3" a="1"/>
  <c r="AI154" i="3"/>
  <c r="K239" i="3" a="1"/>
  <c r="K239" i="3"/>
  <c r="L144" i="3" a="1"/>
  <c r="L144" i="3"/>
  <c r="AF144" i="3" a="1"/>
  <c r="AF144" i="3"/>
  <c r="M207" i="3" a="1"/>
  <c r="M207" i="3"/>
  <c r="P268" i="3" a="1"/>
  <c r="P268" i="3"/>
  <c r="N154" i="3" a="1"/>
  <c r="N154" i="3"/>
  <c r="L31" i="3" a="1"/>
  <c r="L31" i="3"/>
  <c r="AC268" i="3" a="1"/>
  <c r="AC268" i="3"/>
  <c r="J256" i="3" a="1"/>
  <c r="J256" i="3"/>
  <c r="M302" i="3" a="1"/>
  <c r="M302" i="3"/>
  <c r="N268" i="3" a="1"/>
  <c r="N268" i="3"/>
  <c r="O31" i="3" a="1"/>
  <c r="O31" i="3"/>
  <c r="L207" i="3" a="1"/>
  <c r="L207" i="3"/>
  <c r="AC356" i="3" a="1"/>
  <c r="AC356" i="3"/>
  <c r="AC207" i="3" a="1"/>
  <c r="AC207" i="3"/>
  <c r="AD154" i="3" a="1"/>
  <c r="AD154" i="3"/>
  <c r="N302" i="3" a="1"/>
  <c r="N302" i="3"/>
  <c r="AB256" i="3" a="1"/>
  <c r="AB256" i="3"/>
  <c r="L239" i="3" a="1"/>
  <c r="L239" i="3"/>
  <c r="AB31" i="3" a="1"/>
  <c r="AB31" i="3"/>
  <c r="P363" i="3" a="1"/>
  <c r="P363" i="3"/>
  <c r="J207" i="3" a="1"/>
  <c r="J207" i="3"/>
  <c r="AI239" i="3" a="1"/>
  <c r="AI239" i="3"/>
  <c r="AI363" i="3" a="1"/>
  <c r="AI363" i="3"/>
  <c r="N239" i="3" a="1"/>
  <c r="N239" i="3"/>
  <c r="AF356" i="3" a="1"/>
  <c r="AF356" i="3"/>
  <c r="D207" i="3" a="1"/>
  <c r="D207" i="3"/>
  <c r="D256" i="3" a="1"/>
  <c r="D256" i="3"/>
  <c r="P207" i="3" a="1"/>
  <c r="P207" i="3"/>
  <c r="AF256" i="3" a="1"/>
  <c r="AF256" i="3"/>
  <c r="AI31" i="3" a="1"/>
  <c r="AI31" i="3"/>
  <c r="V144" i="3" a="1"/>
  <c r="V144" i="3"/>
  <c r="L363" i="3" a="1"/>
  <c r="L363" i="3"/>
  <c r="AB144" i="3" a="1"/>
  <c r="AB144" i="3"/>
  <c r="AG256" i="3" a="1"/>
  <c r="AG256" i="3"/>
  <c r="K144" i="3" a="1"/>
  <c r="K144" i="3"/>
  <c r="AI356" i="3" a="1"/>
  <c r="AI356" i="3"/>
  <c r="N356" i="3" a="1"/>
  <c r="N356" i="3"/>
  <c r="V302" i="3" a="1"/>
  <c r="V302" i="3"/>
  <c r="P256" i="3" a="1"/>
  <c r="P256" i="3"/>
  <c r="V154" i="3" a="1"/>
  <c r="V154" i="3"/>
  <c r="AJ256" i="3" a="1"/>
  <c r="AJ256" i="3"/>
  <c r="V31" i="3" a="1"/>
  <c r="V31" i="3"/>
  <c r="AH31" i="3" a="1"/>
  <c r="AH31" i="3"/>
  <c r="O363" i="3" a="1"/>
  <c r="O363" i="3"/>
  <c r="AI207" i="3" a="1"/>
  <c r="AI207" i="3"/>
  <c r="L154" i="3" a="1"/>
  <c r="L154" i="3"/>
  <c r="N363" i="3" a="1"/>
  <c r="N363" i="3"/>
  <c r="Z363" i="3" a="1"/>
  <c r="Z363" i="3"/>
  <c r="D31" i="3" a="1"/>
  <c r="D31" i="3"/>
  <c r="AE154" i="3" a="1"/>
  <c r="AE154" i="3"/>
  <c r="AE363" i="3" a="1"/>
  <c r="AE363" i="3"/>
  <c r="V363" i="3" a="1"/>
  <c r="V363" i="3"/>
  <c r="N31" i="3" a="1"/>
  <c r="N31" i="3"/>
  <c r="D268" i="3" a="1"/>
  <c r="D268" i="3"/>
  <c r="AJ207" i="3" a="1"/>
  <c r="AJ207" i="3"/>
  <c r="AC154" i="3" a="1"/>
  <c r="AC154" i="3"/>
  <c r="AG356" i="3" a="1"/>
  <c r="AG356" i="3"/>
  <c r="AJ31" i="3" a="1"/>
  <c r="AJ31" i="3"/>
  <c r="V207" i="3" a="1"/>
  <c r="V207" i="3"/>
  <c r="L256" i="3" a="1"/>
  <c r="L256" i="3"/>
  <c r="AC302" i="3" a="1"/>
  <c r="AC302" i="3"/>
  <c r="AK256" i="3" a="1"/>
  <c r="AK256" i="3"/>
  <c r="AB239" i="3" a="1"/>
  <c r="AB239" i="3"/>
  <c r="O154" i="3" a="1"/>
  <c r="O154" i="3"/>
  <c r="O268" i="3" a="1"/>
  <c r="O268" i="3"/>
  <c r="AJ144" i="3" a="1"/>
  <c r="AJ144" i="3"/>
  <c r="J302" i="3" a="1"/>
  <c r="J302" i="3"/>
  <c r="D356" i="3" a="1"/>
  <c r="D356" i="3"/>
  <c r="M31" i="3" a="1"/>
  <c r="M31" i="3"/>
  <c r="AH239" i="3" a="1"/>
  <c r="AH239" i="3"/>
  <c r="AF31" i="3" a="1"/>
  <c r="AF31" i="3"/>
  <c r="Z356" i="3" a="1"/>
  <c r="Z356" i="3"/>
  <c r="AA363" i="3" a="1"/>
  <c r="AA363" i="3"/>
  <c r="M144" i="3" a="1"/>
  <c r="M144" i="3"/>
  <c r="D302" i="3" a="1"/>
  <c r="D302" i="3"/>
  <c r="K268" i="3" a="1"/>
  <c r="K268" i="3"/>
  <c r="AE302" i="3" a="1"/>
  <c r="AE302" i="3"/>
  <c r="O356" i="3" a="1"/>
  <c r="O356" i="3"/>
  <c r="AD268" i="3" a="1"/>
  <c r="AD268" i="3"/>
  <c r="O302" i="3" a="1"/>
  <c r="O302" i="3"/>
  <c r="AD207" i="3" a="1"/>
  <c r="AD207" i="3"/>
  <c r="AH207" i="3" a="1"/>
  <c r="AH207" i="3"/>
  <c r="AB207" i="3" a="1"/>
  <c r="AB207" i="3"/>
  <c r="AK356" i="3" a="1"/>
  <c r="AK356" i="3"/>
  <c r="M268" i="3" a="1"/>
  <c r="M268" i="3"/>
  <c r="AA302" i="3" a="1"/>
  <c r="AA302" i="3"/>
  <c r="Z144" i="3" a="1"/>
  <c r="Z144" i="3"/>
  <c r="AJ268" i="3" a="1"/>
  <c r="AJ268" i="3"/>
  <c r="AD239" i="3" a="1"/>
  <c r="AD239" i="3"/>
  <c r="AC363" i="3" a="1"/>
  <c r="AC363" i="3"/>
  <c r="J144" i="3" a="1"/>
  <c r="J144" i="3"/>
  <c r="Z31" i="3" a="1"/>
  <c r="Z31" i="3"/>
  <c r="V239" i="3" a="1"/>
  <c r="V239" i="3"/>
  <c r="AJ154" i="3" a="1"/>
  <c r="AJ154" i="3"/>
  <c r="AG207" i="3" a="1"/>
  <c r="AG207" i="3"/>
  <c r="AH256" i="3" a="1"/>
  <c r="AH256" i="3"/>
  <c r="AI268" i="3" a="1"/>
  <c r="AI268" i="3"/>
  <c r="AE356" i="3" a="1"/>
  <c r="AE356" i="3"/>
  <c r="P302" i="3" a="1"/>
  <c r="P302" i="3"/>
  <c r="AH275" i="3" a="1"/>
  <c r="AH275" i="3"/>
  <c r="M70" i="3" a="1"/>
  <c r="M70" i="3"/>
  <c r="D70" i="3" a="1"/>
  <c r="D70" i="3"/>
  <c r="AC148" i="3" a="1"/>
  <c r="AC148" i="3"/>
  <c r="AA148" i="3" a="1"/>
  <c r="AA148" i="3"/>
  <c r="AG275" i="3" a="1"/>
  <c r="AG275" i="3"/>
  <c r="AI179" i="3" a="1"/>
  <c r="AI179" i="3"/>
  <c r="P209" i="3" a="1"/>
  <c r="P209" i="3"/>
  <c r="AB179" i="3" a="1"/>
  <c r="AB179" i="3"/>
  <c r="AB186" i="3" a="1"/>
  <c r="AB186" i="3"/>
  <c r="N186" i="3" a="1"/>
  <c r="N186" i="3"/>
  <c r="K161" i="3" a="1"/>
  <c r="K161" i="3"/>
  <c r="AB148" i="3" a="1"/>
  <c r="AB148" i="3"/>
  <c r="AD357" i="3" a="1"/>
  <c r="AD357" i="3"/>
  <c r="M275" i="3" a="1"/>
  <c r="M275" i="3"/>
  <c r="J275" i="3" a="1"/>
  <c r="J275" i="3"/>
  <c r="AG86" i="3" a="1"/>
  <c r="AG86" i="3"/>
  <c r="K209" i="3" a="1"/>
  <c r="K209" i="3"/>
  <c r="L179" i="3" a="1"/>
  <c r="L179" i="3"/>
  <c r="N148" i="3" a="1"/>
  <c r="N148" i="3"/>
  <c r="N161" i="3" a="1"/>
  <c r="N161" i="3"/>
  <c r="Z357" i="3" a="1"/>
  <c r="Z357" i="3"/>
  <c r="L186" i="3" a="1"/>
  <c r="L186" i="3"/>
  <c r="K148" i="3" a="1"/>
  <c r="K148" i="3"/>
  <c r="AK357" i="3" a="1"/>
  <c r="AK357" i="3"/>
  <c r="AF148" i="3" a="1"/>
  <c r="AF148" i="3"/>
  <c r="AI148" i="3" a="1"/>
  <c r="AI148" i="3"/>
  <c r="Z70" i="3" a="1"/>
  <c r="Z70" i="3"/>
  <c r="V70" i="3" a="1"/>
  <c r="V70" i="3"/>
  <c r="AJ148" i="3" a="1"/>
  <c r="AJ148" i="3"/>
  <c r="O161" i="3" a="1"/>
  <c r="O161" i="3"/>
  <c r="AA357" i="3" a="1"/>
  <c r="AA357" i="3"/>
  <c r="AG179" i="3" a="1"/>
  <c r="AG179" i="3"/>
  <c r="AB86" i="3" a="1"/>
  <c r="AB86" i="3"/>
  <c r="AJ275" i="3" a="1"/>
  <c r="AJ275" i="3"/>
  <c r="M179" i="3" a="1"/>
  <c r="M179" i="3"/>
  <c r="AB209" i="3" a="1"/>
  <c r="AB209" i="3"/>
  <c r="AB161" i="3" a="1"/>
  <c r="AB161" i="3"/>
  <c r="V275" i="3" a="1"/>
  <c r="V275" i="3"/>
  <c r="AF70" i="3" a="1"/>
  <c r="AF70" i="3"/>
  <c r="K275" i="3" a="1"/>
  <c r="K275" i="3"/>
  <c r="N275" i="3" a="1"/>
  <c r="N275" i="3"/>
  <c r="AJ357" i="3" a="1"/>
  <c r="AJ357" i="3"/>
  <c r="Z209" i="3" a="1"/>
  <c r="Z209" i="3"/>
  <c r="AI86" i="3" a="1"/>
  <c r="AI86" i="3"/>
  <c r="N86" i="3" a="1"/>
  <c r="N86" i="3"/>
  <c r="N37" i="3" a="1"/>
  <c r="N37" i="3"/>
  <c r="AJ161" i="3" a="1"/>
  <c r="AJ161" i="3"/>
  <c r="D37" i="3" a="1"/>
  <c r="D37" i="3"/>
  <c r="AJ70" i="3" a="1"/>
  <c r="AJ70" i="3"/>
  <c r="J86" i="3" a="1"/>
  <c r="J86" i="3"/>
  <c r="AH179" i="3" a="1"/>
  <c r="AH179" i="3"/>
  <c r="P86" i="3" a="1"/>
  <c r="P86" i="3"/>
  <c r="AI37" i="3" a="1"/>
  <c r="AI37" i="3"/>
  <c r="AE161" i="3" a="1"/>
  <c r="AE161" i="3"/>
  <c r="AK37" i="3" a="1"/>
  <c r="AK37" i="3"/>
  <c r="AC186" i="3" a="1"/>
  <c r="AC186" i="3"/>
  <c r="AC357" i="3" a="1"/>
  <c r="AC357" i="3"/>
  <c r="J179" i="3" a="1"/>
  <c r="J179" i="3"/>
  <c r="AC86" i="3" a="1"/>
  <c r="AC86" i="3"/>
  <c r="AE179" i="3" a="1"/>
  <c r="AE179" i="3"/>
  <c r="AG186" i="3" a="1"/>
  <c r="AG186" i="3"/>
  <c r="AK179" i="3" a="1"/>
  <c r="AK179" i="3"/>
  <c r="V161" i="3" a="1"/>
  <c r="V161" i="3"/>
  <c r="Z161" i="3" a="1"/>
  <c r="Z161" i="3"/>
  <c r="L86" i="3" a="1"/>
  <c r="L86" i="3"/>
  <c r="AA37" i="3" a="1"/>
  <c r="AA37" i="3"/>
  <c r="AE186" i="3" a="1"/>
  <c r="AE186" i="3"/>
  <c r="AE70" i="3" a="1"/>
  <c r="AE70" i="3"/>
  <c r="AK148" i="3" a="1"/>
  <c r="AK148" i="3"/>
  <c r="AF209" i="3" a="1"/>
  <c r="AF209" i="3"/>
  <c r="D186" i="3" a="1"/>
  <c r="D186" i="3"/>
  <c r="AF86" i="3" a="1"/>
  <c r="AF86" i="3"/>
  <c r="AH161" i="3" a="1"/>
  <c r="AH161" i="3"/>
  <c r="AJ186" i="3" a="1"/>
  <c r="AJ186" i="3"/>
  <c r="AD209" i="3" a="1"/>
  <c r="AD209" i="3"/>
  <c r="AA186" i="3" a="1"/>
  <c r="AA186" i="3"/>
  <c r="Z86" i="3" a="1"/>
  <c r="Z86" i="3"/>
  <c r="J161" i="3" a="1"/>
  <c r="J161" i="3"/>
  <c r="K37" i="3" a="1"/>
  <c r="K37" i="3"/>
  <c r="AC70" i="3" a="1"/>
  <c r="AC70" i="3"/>
  <c r="L70" i="3" a="1"/>
  <c r="L70" i="3"/>
  <c r="AG209" i="3" a="1"/>
  <c r="AG209" i="3"/>
  <c r="AH148" i="3" a="1"/>
  <c r="AH148" i="3"/>
  <c r="AC161" i="3" a="1"/>
  <c r="AC161" i="3"/>
  <c r="P70" i="3" a="1"/>
  <c r="P70" i="3"/>
  <c r="D161" i="3" a="1"/>
  <c r="D161" i="3"/>
  <c r="AA209" i="3" a="1"/>
  <c r="AA209" i="3"/>
  <c r="O179" i="3" a="1"/>
  <c r="O179" i="3"/>
  <c r="AD186" i="3" a="1"/>
  <c r="AD186" i="3"/>
  <c r="O37" i="3" a="1"/>
  <c r="O37" i="3"/>
  <c r="AI275" i="3" a="1"/>
  <c r="AI275" i="3"/>
  <c r="AE148" i="3" a="1"/>
  <c r="AE148" i="3"/>
  <c r="AD275" i="3" a="1"/>
  <c r="AD275" i="3"/>
  <c r="AG37" i="3" a="1"/>
  <c r="AG37" i="3"/>
  <c r="AB70" i="3" a="1"/>
  <c r="AB70" i="3"/>
  <c r="AK186" i="3" a="1"/>
  <c r="AK186" i="3"/>
  <c r="M161" i="3" a="1"/>
  <c r="M161" i="3"/>
  <c r="P179" i="3" a="1"/>
  <c r="P179" i="3"/>
  <c r="AI357" i="3" a="1"/>
  <c r="AI357" i="3"/>
  <c r="V179" i="3" a="1"/>
  <c r="V179" i="3"/>
  <c r="AA70" i="3" a="1"/>
  <c r="AA70" i="3"/>
  <c r="J148" i="3" a="1"/>
  <c r="J148" i="3"/>
  <c r="D148" i="3" a="1"/>
  <c r="D148" i="3"/>
  <c r="Z37" i="3" a="1"/>
  <c r="Z37" i="3"/>
  <c r="AJ37" i="3" a="1"/>
  <c r="AJ37" i="3"/>
  <c r="M148" i="3" a="1"/>
  <c r="M148" i="3"/>
  <c r="AJ179" i="3" a="1"/>
  <c r="AJ179" i="3"/>
  <c r="O275" i="3" a="1"/>
  <c r="O275" i="3"/>
  <c r="AF186" i="3" a="1"/>
  <c r="AF186" i="3"/>
  <c r="AD70" i="3" a="1"/>
  <c r="AD70" i="3"/>
  <c r="AF275" i="3" a="1"/>
  <c r="AF275" i="3"/>
  <c r="V86" i="3" a="1"/>
  <c r="V86" i="3"/>
  <c r="AA86" i="3" a="1"/>
  <c r="AA86" i="3"/>
  <c r="M209" i="3" a="1"/>
  <c r="M209" i="3"/>
  <c r="Z275" i="3" a="1"/>
  <c r="Z275" i="3"/>
  <c r="V37" i="3" a="1"/>
  <c r="V37" i="3"/>
  <c r="D357" i="3" a="1"/>
  <c r="D357" i="3"/>
  <c r="AF37" i="3" a="1"/>
  <c r="AF37" i="3"/>
  <c r="AK209" i="3" a="1"/>
  <c r="AK209" i="3"/>
  <c r="AH70" i="3" a="1"/>
  <c r="AH70" i="3"/>
  <c r="K186" i="3" a="1"/>
  <c r="K186" i="3"/>
  <c r="V357" i="3" a="1"/>
  <c r="V357" i="3"/>
  <c r="AE209" i="3" a="1"/>
  <c r="AE209" i="3"/>
  <c r="AK161" i="3" a="1"/>
  <c r="AK161" i="3"/>
  <c r="D86" i="3" a="1"/>
  <c r="D86" i="3"/>
  <c r="AB357" i="3" a="1"/>
  <c r="AB357" i="3"/>
  <c r="AC209" i="3" a="1"/>
  <c r="AC209" i="3"/>
  <c r="AG70" i="3" a="1"/>
  <c r="AG70" i="3"/>
  <c r="AD148" i="3" a="1"/>
  <c r="AD148" i="3"/>
  <c r="AA179" i="3" a="1"/>
  <c r="AA179" i="3"/>
  <c r="N70" i="3" a="1"/>
  <c r="N70" i="3"/>
  <c r="AI186" i="3" a="1"/>
  <c r="AI186" i="3"/>
  <c r="AB275" i="3" a="1"/>
  <c r="AB275" i="3"/>
  <c r="O86" i="3" a="1"/>
  <c r="O86" i="3"/>
  <c r="AH209" i="3" a="1"/>
  <c r="AH209" i="3"/>
  <c r="J70" i="3" a="1"/>
  <c r="J70" i="3"/>
  <c r="M186" i="3" a="1"/>
  <c r="M186" i="3"/>
  <c r="V148" i="3" a="1"/>
  <c r="V148" i="3"/>
  <c r="AE275" i="3" a="1"/>
  <c r="AE275" i="3"/>
  <c r="AJ86" i="3" a="1"/>
  <c r="AJ86" i="3"/>
  <c r="L37" i="3" a="1"/>
  <c r="L37" i="3"/>
  <c r="O186" i="3" a="1"/>
  <c r="O186" i="3"/>
  <c r="J186" i="3" a="1"/>
  <c r="J186" i="3"/>
  <c r="K357" i="3" a="1"/>
  <c r="K357" i="3"/>
  <c r="AA275" i="3" a="1"/>
  <c r="AA275" i="3"/>
  <c r="Z179" i="3" a="1"/>
  <c r="Z179" i="3"/>
  <c r="AK86" i="3" a="1"/>
  <c r="AK86" i="3"/>
  <c r="AJ209" i="3" a="1"/>
  <c r="AJ209" i="3"/>
  <c r="L209" i="3" a="1"/>
  <c r="L209" i="3"/>
  <c r="AF179" i="3" a="1"/>
  <c r="AF179" i="3"/>
  <c r="D275" i="3" a="1"/>
  <c r="D275" i="3"/>
  <c r="AD86" i="3" a="1"/>
  <c r="AD86" i="3"/>
  <c r="AK275" i="3" a="1"/>
  <c r="AK275" i="3"/>
  <c r="N357" i="3" a="1"/>
  <c r="N357" i="3"/>
  <c r="AH37" i="3" a="1"/>
  <c r="AH37" i="3"/>
  <c r="AF357" i="3" a="1"/>
  <c r="AF357" i="3"/>
  <c r="M357" i="3" a="1"/>
  <c r="M357" i="3"/>
  <c r="N209" i="3" a="1"/>
  <c r="N209" i="3"/>
  <c r="AD179" i="3" a="1"/>
  <c r="AD179" i="3"/>
  <c r="P161" i="3" a="1"/>
  <c r="P161" i="3"/>
  <c r="AF161" i="3" a="1"/>
  <c r="AF161" i="3"/>
  <c r="K70" i="3" a="1"/>
  <c r="K70" i="3"/>
  <c r="AH86" i="3" a="1"/>
  <c r="AH86" i="3"/>
  <c r="J357" i="3" a="1"/>
  <c r="J357" i="3"/>
  <c r="AC37" i="3" a="1"/>
  <c r="AC37" i="3"/>
  <c r="AI161" i="3" a="1"/>
  <c r="AI161" i="3"/>
  <c r="AB37" i="3" a="1"/>
  <c r="AB37" i="3"/>
  <c r="M37" i="3" a="1"/>
  <c r="M37" i="3"/>
  <c r="AC275" i="3" a="1"/>
  <c r="AC275" i="3"/>
  <c r="K179" i="3" a="1"/>
  <c r="K179" i="3"/>
  <c r="AG148" i="3" a="1"/>
  <c r="AG148" i="3"/>
  <c r="J37" i="3" a="1"/>
  <c r="J37" i="3"/>
  <c r="AI70" i="3" a="1"/>
  <c r="AI70" i="3"/>
  <c r="AG161" i="3" a="1"/>
  <c r="AG161" i="3"/>
  <c r="P37" i="3" a="1"/>
  <c r="P37" i="3"/>
  <c r="J209" i="3" a="1"/>
  <c r="J209" i="3"/>
  <c r="D179" i="3" a="1"/>
  <c r="D179" i="3"/>
  <c r="P186" i="3" a="1"/>
  <c r="P186" i="3"/>
  <c r="Z186" i="3" a="1"/>
  <c r="Z186" i="3"/>
  <c r="O148" i="3" a="1"/>
  <c r="O148" i="3"/>
  <c r="D209" i="3" a="1"/>
  <c r="D209" i="3"/>
  <c r="AH357" i="3" a="1"/>
  <c r="AH357" i="3"/>
  <c r="P357" i="3" a="1"/>
  <c r="P357" i="3"/>
  <c r="AI209" i="3" a="1"/>
  <c r="AI209" i="3"/>
  <c r="M86" i="3" a="1"/>
  <c r="M86" i="3"/>
  <c r="L357" i="3" a="1"/>
  <c r="L357" i="3"/>
  <c r="AA161" i="3" a="1"/>
  <c r="AA161" i="3"/>
  <c r="AK70" i="3" a="1"/>
  <c r="AK70" i="3"/>
  <c r="L275" i="3" a="1"/>
  <c r="L275" i="3"/>
  <c r="O357" i="3" a="1"/>
  <c r="O357" i="3"/>
  <c r="L148" i="3" a="1"/>
  <c r="L148" i="3"/>
  <c r="AE37" i="3" a="1"/>
  <c r="AE37" i="3"/>
  <c r="AD161" i="3" a="1"/>
  <c r="AD161" i="3"/>
  <c r="V209" i="3" a="1"/>
  <c r="V209" i="3"/>
  <c r="AE357" i="3" a="1"/>
  <c r="AE357" i="3"/>
  <c r="AC179" i="3" a="1"/>
  <c r="AC179" i="3"/>
  <c r="AH186" i="3" a="1"/>
  <c r="AH186" i="3"/>
  <c r="Z148" i="3" a="1"/>
  <c r="Z148" i="3"/>
  <c r="K86" i="3" a="1"/>
  <c r="K86" i="3"/>
  <c r="AG357" i="3" a="1"/>
  <c r="AG357" i="3"/>
  <c r="V186" i="3" a="1"/>
  <c r="V186" i="3"/>
  <c r="P275" i="3" a="1"/>
  <c r="P275" i="3"/>
  <c r="P148" i="3" a="1"/>
  <c r="P148" i="3"/>
  <c r="N179" i="3" a="1"/>
  <c r="N179" i="3"/>
  <c r="O209" i="3" a="1"/>
  <c r="O209" i="3"/>
  <c r="AD37" i="3" a="1"/>
  <c r="AD37" i="3"/>
  <c r="AE86" i="3" a="1"/>
  <c r="AE86" i="3"/>
  <c r="O70" i="3" a="1"/>
  <c r="O70" i="3"/>
  <c r="L161" i="3" a="1"/>
  <c r="L161" i="3"/>
  <c r="AJ120" i="3" a="1"/>
  <c r="AJ120" i="3"/>
  <c r="AJ38" i="3" a="1"/>
  <c r="AJ38" i="3"/>
  <c r="AG38" i="3" a="1"/>
  <c r="AG38" i="3"/>
  <c r="AJ355" i="3" a="1"/>
  <c r="AJ355" i="3"/>
  <c r="K181" i="3" a="1"/>
  <c r="K181" i="3"/>
  <c r="D309" i="3" a="1"/>
  <c r="D309" i="3"/>
  <c r="L296" i="3" a="1"/>
  <c r="L296" i="3"/>
  <c r="J7" i="3" a="1"/>
  <c r="J7" i="3"/>
  <c r="AI344" i="3" a="1"/>
  <c r="AI344" i="3"/>
  <c r="K7" i="3" a="1"/>
  <c r="K7" i="3"/>
  <c r="AA309" i="3" a="1"/>
  <c r="AA309" i="3"/>
  <c r="AE7" i="3" a="1"/>
  <c r="AE7" i="3"/>
  <c r="AH38" i="3" a="1"/>
  <c r="AH38" i="3"/>
  <c r="J309" i="3" a="1"/>
  <c r="J309" i="3"/>
  <c r="AG309" i="3" a="1"/>
  <c r="AG309" i="3"/>
  <c r="AC355" i="3" a="1"/>
  <c r="AC355" i="3"/>
  <c r="J120" i="3" a="1"/>
  <c r="J120" i="3"/>
  <c r="J296" i="3" a="1"/>
  <c r="J296" i="3"/>
  <c r="AE181" i="3" a="1"/>
  <c r="AE181" i="3"/>
  <c r="AA38" i="3" a="1"/>
  <c r="AA38" i="3"/>
  <c r="O173" i="3" a="1"/>
  <c r="O173" i="3"/>
  <c r="AF344" i="3" a="1"/>
  <c r="AF344" i="3"/>
  <c r="D296" i="3" a="1"/>
  <c r="D296" i="3"/>
  <c r="AG173" i="3" a="1"/>
  <c r="AG173" i="3"/>
  <c r="O309" i="3" a="1"/>
  <c r="O309" i="3"/>
  <c r="Z309" i="3" a="1"/>
  <c r="Z309" i="3"/>
  <c r="O355" i="3" a="1"/>
  <c r="O355" i="3"/>
  <c r="L344" i="3" a="1"/>
  <c r="L344" i="3"/>
  <c r="AC206" i="3" a="1"/>
  <c r="AC206" i="3"/>
  <c r="O120" i="3" a="1"/>
  <c r="O120" i="3"/>
  <c r="N355" i="3" a="1"/>
  <c r="N355" i="3"/>
  <c r="V173" i="3" a="1"/>
  <c r="V173" i="3"/>
  <c r="V7" i="3" a="1"/>
  <c r="V7" i="3"/>
  <c r="AK181" i="3" a="1"/>
  <c r="AK181" i="3"/>
  <c r="N38" i="3" a="1"/>
  <c r="N38" i="3"/>
  <c r="AJ173" i="3" a="1"/>
  <c r="AJ173" i="3"/>
  <c r="K173" i="3" a="1"/>
  <c r="K173" i="3"/>
  <c r="K296" i="3" a="1"/>
  <c r="K296" i="3"/>
  <c r="Z181" i="3" a="1"/>
  <c r="Z181" i="3"/>
  <c r="AI7" i="3" a="1"/>
  <c r="AI7" i="3"/>
  <c r="AJ296" i="3" a="1"/>
  <c r="AJ296" i="3"/>
  <c r="AA120" i="3" a="1"/>
  <c r="AA120" i="3"/>
  <c r="M7" i="3" a="1"/>
  <c r="M7" i="3"/>
  <c r="M120" i="3" a="1"/>
  <c r="M120" i="3"/>
  <c r="AC120" i="3" a="1"/>
  <c r="AC120" i="3"/>
  <c r="AC181" i="3" a="1"/>
  <c r="AC181" i="3"/>
  <c r="AK7" i="3" a="1"/>
  <c r="AK7" i="3"/>
  <c r="O206" i="3" a="1"/>
  <c r="O206" i="3"/>
  <c r="AK38" i="3" a="1"/>
  <c r="AK38" i="3"/>
  <c r="J344" i="3" a="1"/>
  <c r="J344" i="3"/>
  <c r="AG181" i="3" a="1"/>
  <c r="AG181" i="3"/>
  <c r="AA173" i="3" a="1"/>
  <c r="AA173" i="3"/>
  <c r="Z38" i="3" a="1"/>
  <c r="Z38" i="3"/>
  <c r="AE38" i="3" a="1"/>
  <c r="AE38" i="3"/>
  <c r="AD7" i="3" a="1"/>
  <c r="AD7" i="3"/>
  <c r="AC7" i="3" a="1"/>
  <c r="AC7" i="3"/>
  <c r="D173" i="3" a="1"/>
  <c r="D173" i="3"/>
  <c r="AB173" i="3" a="1"/>
  <c r="AB173" i="3"/>
  <c r="AC38" i="3" a="1"/>
  <c r="AC38" i="3"/>
  <c r="AA206" i="3" a="1"/>
  <c r="AA206" i="3"/>
  <c r="P355" i="3" a="1"/>
  <c r="P355" i="3"/>
  <c r="AK355" i="3" a="1"/>
  <c r="AK355" i="3"/>
  <c r="AC309" i="3" a="1"/>
  <c r="AC309" i="3"/>
  <c r="AA355" i="3" a="1"/>
  <c r="AA355" i="3"/>
  <c r="AB309" i="3" a="1"/>
  <c r="AB309" i="3"/>
  <c r="AH173" i="3" a="1"/>
  <c r="AH173" i="3"/>
  <c r="AG344" i="3" a="1"/>
  <c r="AG344" i="3"/>
  <c r="Z355" i="3" a="1"/>
  <c r="Z355" i="3"/>
  <c r="V206" i="3" a="1"/>
  <c r="V206" i="3"/>
  <c r="AD181" i="3" a="1"/>
  <c r="AD181" i="3"/>
  <c r="AF206" i="3" a="1"/>
  <c r="AF206" i="3"/>
  <c r="AF173" i="3" a="1"/>
  <c r="AF173" i="3"/>
  <c r="AA7" i="3" a="1"/>
  <c r="AA7" i="3"/>
  <c r="L206" i="3" a="1"/>
  <c r="L206" i="3"/>
  <c r="K38" i="3" a="1"/>
  <c r="K38" i="3"/>
  <c r="AI38" i="3" a="1"/>
  <c r="AI38" i="3"/>
  <c r="AH181" i="3" a="1"/>
  <c r="AH181" i="3"/>
  <c r="K120" i="3" a="1"/>
  <c r="K120" i="3"/>
  <c r="AD206" i="3" a="1"/>
  <c r="AD206" i="3"/>
  <c r="L38" i="3" a="1"/>
  <c r="L38" i="3"/>
  <c r="AC296" i="3" a="1"/>
  <c r="AC296" i="3"/>
  <c r="AK120" i="3" a="1"/>
  <c r="AK120" i="3"/>
  <c r="M38" i="3" a="1"/>
  <c r="M38" i="3"/>
  <c r="AI120" i="3" a="1"/>
  <c r="AI120" i="3"/>
  <c r="AE355" i="3" a="1"/>
  <c r="AE355" i="3"/>
  <c r="AI206" i="3" a="1"/>
  <c r="AI206" i="3"/>
  <c r="N181" i="3" a="1"/>
  <c r="N181" i="3"/>
  <c r="AE344" i="3" a="1"/>
  <c r="AE344" i="3"/>
  <c r="V120" i="3" a="1"/>
  <c r="V120" i="3"/>
  <c r="P120" i="3" a="1"/>
  <c r="P120" i="3"/>
  <c r="J173" i="3" a="1"/>
  <c r="J173" i="3"/>
  <c r="V296" i="3" a="1"/>
  <c r="V296" i="3"/>
  <c r="AF296" i="3" a="1"/>
  <c r="AF296" i="3"/>
  <c r="AJ181" i="3" a="1"/>
  <c r="AJ181" i="3"/>
  <c r="AG296" i="3" a="1"/>
  <c r="AG296" i="3"/>
  <c r="AG355" i="3" a="1"/>
  <c r="AG355" i="3"/>
  <c r="AD355" i="3" a="1"/>
  <c r="AD355" i="3"/>
  <c r="AJ206" i="3" a="1"/>
  <c r="AJ206" i="3"/>
  <c r="AG120" i="3" a="1"/>
  <c r="AG120" i="3"/>
  <c r="L173" i="3" a="1"/>
  <c r="L173" i="3"/>
  <c r="M309" i="3" a="1"/>
  <c r="M309" i="3"/>
  <c r="AB38" i="3" a="1"/>
  <c r="AB38" i="3"/>
  <c r="AH344" i="3" a="1"/>
  <c r="AH344" i="3"/>
  <c r="O181" i="3" a="1"/>
  <c r="O181" i="3"/>
  <c r="AK309" i="3" a="1"/>
  <c r="AK309" i="3"/>
  <c r="D181" i="3" a="1"/>
  <c r="D181" i="3"/>
  <c r="L309" i="3" a="1"/>
  <c r="L309" i="3"/>
  <c r="L7" i="3" a="1"/>
  <c r="L7" i="3"/>
  <c r="AH355" i="3" a="1"/>
  <c r="AH355" i="3"/>
  <c r="P309" i="3" a="1"/>
  <c r="P309" i="3"/>
  <c r="J38" i="3" a="1"/>
  <c r="J38" i="3"/>
  <c r="AE120" i="3" a="1"/>
  <c r="AE120" i="3"/>
  <c r="AE296" i="3" a="1"/>
  <c r="AE296" i="3"/>
  <c r="Z296" i="3" a="1"/>
  <c r="Z296" i="3"/>
  <c r="AC344" i="3" a="1"/>
  <c r="AC344" i="3"/>
  <c r="M206" i="3" a="1"/>
  <c r="M206" i="3"/>
  <c r="N309" i="3" a="1"/>
  <c r="N309" i="3"/>
  <c r="O296" i="3" a="1"/>
  <c r="O296" i="3"/>
  <c r="AK344" i="3" a="1"/>
  <c r="AK344" i="3"/>
  <c r="O7" i="3" a="1"/>
  <c r="O7" i="3"/>
  <c r="P173" i="3" a="1"/>
  <c r="P173" i="3"/>
  <c r="O38" i="3" a="1"/>
  <c r="O38" i="3"/>
  <c r="J206" i="3" a="1"/>
  <c r="J206" i="3"/>
  <c r="AB344" i="3" a="1"/>
  <c r="AB344" i="3"/>
  <c r="AF309" i="3" a="1"/>
  <c r="AF309" i="3"/>
  <c r="M355" i="3" a="1"/>
  <c r="M355" i="3"/>
  <c r="AB355" i="3" a="1"/>
  <c r="AB355" i="3"/>
  <c r="AI296" i="3" a="1"/>
  <c r="AI296" i="3"/>
  <c r="AB206" i="3" a="1"/>
  <c r="AB206" i="3"/>
  <c r="AD120" i="3" a="1"/>
  <c r="AD120" i="3"/>
  <c r="K206" i="3" a="1"/>
  <c r="K206" i="3"/>
  <c r="AC173" i="3" a="1"/>
  <c r="AC173" i="3"/>
  <c r="AJ344" i="3" a="1"/>
  <c r="AJ344" i="3"/>
  <c r="P7" i="3" a="1"/>
  <c r="P7" i="3"/>
  <c r="AH309" i="3" a="1"/>
  <c r="AH309" i="3"/>
  <c r="V181" i="3" a="1"/>
  <c r="V181" i="3"/>
  <c r="P206" i="3" a="1"/>
  <c r="P206" i="3"/>
  <c r="M344" i="3" a="1"/>
  <c r="M344" i="3"/>
  <c r="D38" i="3" a="1"/>
  <c r="D38" i="3"/>
  <c r="Z120" i="3" a="1"/>
  <c r="Z120" i="3"/>
  <c r="D344" i="3" a="1"/>
  <c r="D344" i="3"/>
  <c r="AH206" i="3" a="1"/>
  <c r="AH206" i="3"/>
  <c r="AD344" i="3" a="1"/>
  <c r="AD344" i="3"/>
  <c r="D120" i="3" a="1"/>
  <c r="D120" i="3"/>
  <c r="P181" i="3" a="1"/>
  <c r="P181" i="3"/>
  <c r="AH7" i="3" a="1"/>
  <c r="AH7" i="3"/>
  <c r="J355" i="3" a="1"/>
  <c r="J355" i="3"/>
  <c r="AA296" i="3" a="1"/>
  <c r="AA296" i="3"/>
  <c r="Z206" i="3" a="1"/>
  <c r="Z206" i="3"/>
  <c r="N296" i="3" a="1"/>
  <c r="N296" i="3"/>
  <c r="AI181" i="3" a="1"/>
  <c r="AI181" i="3"/>
  <c r="AJ309" i="3" a="1"/>
  <c r="AJ309" i="3"/>
  <c r="AF38" i="3" a="1"/>
  <c r="AF38" i="3"/>
  <c r="AI173" i="3" a="1"/>
  <c r="AI173" i="3"/>
  <c r="AD38" i="3" a="1"/>
  <c r="AD38" i="3"/>
  <c r="K355" i="3" a="1"/>
  <c r="K355" i="3"/>
  <c r="J181" i="3" a="1"/>
  <c r="J181" i="3"/>
  <c r="AH296" i="3" a="1"/>
  <c r="AH296" i="3"/>
  <c r="K309" i="3" a="1"/>
  <c r="K309" i="3"/>
  <c r="M173" i="3" a="1"/>
  <c r="M173" i="3"/>
  <c r="AF181" i="3" a="1"/>
  <c r="AF181" i="3"/>
  <c r="M296" i="3" a="1"/>
  <c r="M296" i="3"/>
  <c r="O344" i="3" a="1"/>
  <c r="O344" i="3"/>
  <c r="Z173" i="3" a="1"/>
  <c r="Z173" i="3"/>
  <c r="N206" i="3" a="1"/>
  <c r="N206" i="3"/>
  <c r="Z7" i="3" a="1"/>
  <c r="Z7" i="3"/>
  <c r="N344" i="3" a="1"/>
  <c r="N344" i="3"/>
  <c r="AG7" i="3" a="1"/>
  <c r="AG7" i="3"/>
  <c r="AE206" i="3" a="1"/>
  <c r="AE206" i="3"/>
  <c r="AF355" i="3" a="1"/>
  <c r="AF355" i="3"/>
  <c r="P344" i="3" a="1"/>
  <c r="P344" i="3"/>
  <c r="AB296" i="3" a="1"/>
  <c r="AB296" i="3"/>
  <c r="AB7" i="3" a="1"/>
  <c r="AB7" i="3"/>
  <c r="L120" i="3" a="1"/>
  <c r="L120" i="3"/>
  <c r="AA344" i="3" a="1"/>
  <c r="AA344" i="3"/>
  <c r="N173" i="3" a="1"/>
  <c r="N173" i="3"/>
  <c r="P296" i="3" a="1"/>
  <c r="P296" i="3"/>
  <c r="AB181" i="3" a="1"/>
  <c r="AB181" i="3"/>
  <c r="N120" i="3" a="1"/>
  <c r="N120" i="3"/>
  <c r="AD309" i="3" a="1"/>
  <c r="AD309" i="3"/>
  <c r="AD173" i="3" a="1"/>
  <c r="AD173" i="3"/>
  <c r="AI309" i="3" a="1"/>
  <c r="AI309" i="3"/>
  <c r="AG206" i="3" a="1"/>
  <c r="AG206" i="3"/>
  <c r="AB120" i="3" a="1"/>
  <c r="AB120" i="3"/>
  <c r="L355" i="3" a="1"/>
  <c r="L355" i="3"/>
  <c r="L181" i="3" a="1"/>
  <c r="L181" i="3"/>
  <c r="V355" i="3" a="1"/>
  <c r="V355" i="3"/>
  <c r="V344" i="3" a="1"/>
  <c r="V344" i="3"/>
  <c r="K344" i="3" a="1"/>
  <c r="K344" i="3"/>
  <c r="AJ7" i="3" a="1"/>
  <c r="AJ7" i="3"/>
  <c r="V309" i="3" a="1"/>
  <c r="V309" i="3"/>
  <c r="N7" i="3" a="1"/>
  <c r="N7" i="3"/>
  <c r="D206" i="3" a="1"/>
  <c r="D206" i="3"/>
  <c r="AI355" i="3" a="1"/>
  <c r="AI355" i="3"/>
  <c r="V38" i="3" a="1"/>
  <c r="V38" i="3"/>
  <c r="AK296" i="3" a="1"/>
  <c r="AK296" i="3"/>
  <c r="AA181" i="3" a="1"/>
  <c r="AA181" i="3"/>
  <c r="AK173" i="3" a="1"/>
  <c r="AK173" i="3"/>
  <c r="D7" i="3" a="1"/>
  <c r="D7" i="3"/>
  <c r="AF120" i="3" a="1"/>
  <c r="AF120" i="3"/>
  <c r="P38" i="3" a="1"/>
  <c r="P38" i="3"/>
  <c r="D355" i="3" a="1"/>
  <c r="D355" i="3"/>
  <c r="AF7" i="3" a="1"/>
  <c r="AF7" i="3"/>
  <c r="AK206" i="3" a="1"/>
  <c r="AK206" i="3"/>
  <c r="AD296" i="3" a="1"/>
  <c r="AD296" i="3"/>
  <c r="AE309" i="3" a="1"/>
  <c r="AE309" i="3"/>
  <c r="M181" i="3" a="1"/>
  <c r="M181" i="3"/>
  <c r="AH120" i="3" a="1"/>
  <c r="AH120" i="3"/>
  <c r="AE173" i="3" a="1"/>
  <c r="AE173" i="3"/>
  <c r="Z344" i="3" a="1"/>
  <c r="Z344" i="3"/>
  <c r="K322" i="3" a="1"/>
  <c r="K322" i="3"/>
  <c r="AG311" i="3" a="1"/>
  <c r="AG311" i="3"/>
  <c r="AE116" i="3" a="1"/>
  <c r="AE116" i="3"/>
  <c r="Z21" i="3" a="1"/>
  <c r="Z21" i="3"/>
  <c r="Z91" i="3" a="1"/>
  <c r="Z91" i="3"/>
  <c r="AE52" i="3" a="1"/>
  <c r="AE52" i="3"/>
  <c r="AJ21" i="3" a="1"/>
  <c r="AJ21" i="3"/>
  <c r="O98" i="3" a="1"/>
  <c r="O98" i="3"/>
  <c r="N21" i="3" a="1"/>
  <c r="N21" i="3"/>
  <c r="AB361" i="3" a="1"/>
  <c r="AB361" i="3"/>
  <c r="M91" i="3" a="1"/>
  <c r="M91" i="3"/>
  <c r="L91" i="3" a="1"/>
  <c r="L91" i="3"/>
  <c r="Z254" i="3" a="1"/>
  <c r="Z254" i="3"/>
  <c r="AA21" i="3" a="1"/>
  <c r="AA21" i="3"/>
  <c r="AD254" i="3" a="1"/>
  <c r="AD254" i="3"/>
  <c r="AA98" i="3" a="1"/>
  <c r="AA98" i="3"/>
  <c r="AF52" i="3" a="1"/>
  <c r="AF52" i="3"/>
  <c r="J322" i="3" a="1"/>
  <c r="J322" i="3"/>
  <c r="Z322" i="3" a="1"/>
  <c r="Z322" i="3"/>
  <c r="AE165" i="3" a="1"/>
  <c r="AE165" i="3"/>
  <c r="AI322" i="3" a="1"/>
  <c r="AI322" i="3"/>
  <c r="K52" i="3" a="1"/>
  <c r="K52" i="3"/>
  <c r="D52" i="3" a="1"/>
  <c r="D52" i="3"/>
  <c r="AK116" i="3" a="1"/>
  <c r="AK116" i="3"/>
  <c r="J21" i="3" a="1"/>
  <c r="J21" i="3"/>
  <c r="AE98" i="3" a="1"/>
  <c r="AE98" i="3"/>
  <c r="AG322" i="3" a="1"/>
  <c r="AG322" i="3"/>
  <c r="AE322" i="3" a="1"/>
  <c r="AE322" i="3"/>
  <c r="O52" i="3" a="1"/>
  <c r="O52" i="3"/>
  <c r="Z116" i="3" a="1"/>
  <c r="Z116" i="3"/>
  <c r="AK361" i="3" a="1"/>
  <c r="AK361" i="3"/>
  <c r="P322" i="3" a="1"/>
  <c r="P322" i="3"/>
  <c r="AC322" i="3" a="1"/>
  <c r="AC322" i="3"/>
  <c r="Z361" i="3" a="1"/>
  <c r="Z361" i="3"/>
  <c r="D361" i="3" a="1"/>
  <c r="D361" i="3"/>
  <c r="AC116" i="3" a="1"/>
  <c r="AC116" i="3"/>
  <c r="AH311" i="3" a="1"/>
  <c r="AH311" i="3"/>
  <c r="K311" i="3" a="1"/>
  <c r="K311" i="3"/>
  <c r="AC361" i="3" a="1"/>
  <c r="AC361" i="3"/>
  <c r="M98" i="3" a="1"/>
  <c r="M98" i="3"/>
  <c r="AC311" i="3" a="1"/>
  <c r="AC311" i="3"/>
  <c r="J98" i="3" a="1"/>
  <c r="J98" i="3"/>
  <c r="D116" i="3" a="1"/>
  <c r="D116" i="3"/>
  <c r="M165" i="3" a="1"/>
  <c r="M165" i="3"/>
  <c r="D254" i="3" a="1"/>
  <c r="D254" i="3"/>
  <c r="AE311" i="3" a="1"/>
  <c r="AE311" i="3"/>
  <c r="P254" i="3" a="1"/>
  <c r="P254" i="3"/>
  <c r="J254" i="3" a="1"/>
  <c r="J254" i="3"/>
  <c r="O254" i="3" a="1"/>
  <c r="O254" i="3"/>
  <c r="N98" i="3" a="1"/>
  <c r="N98" i="3"/>
  <c r="P116" i="3" a="1"/>
  <c r="P116" i="3"/>
  <c r="L116" i="3" a="1"/>
  <c r="L116" i="3"/>
  <c r="N322" i="3" a="1"/>
  <c r="N322" i="3"/>
  <c r="AG165" i="3" a="1"/>
  <c r="AG165" i="3"/>
  <c r="AG91" i="3" a="1"/>
  <c r="AG91" i="3"/>
  <c r="AE91" i="3" a="1"/>
  <c r="AE91" i="3"/>
  <c r="AE254" i="3" a="1"/>
  <c r="AE254" i="3"/>
  <c r="AI52" i="3" a="1"/>
  <c r="AI52" i="3"/>
  <c r="Z165" i="3" a="1"/>
  <c r="Z165" i="3"/>
  <c r="AH322" i="3" a="1"/>
  <c r="AH322" i="3"/>
  <c r="AK21" i="3" a="1"/>
  <c r="AK21" i="3"/>
  <c r="V98" i="3" a="1"/>
  <c r="V98" i="3"/>
  <c r="M254" i="3" a="1"/>
  <c r="M254" i="3"/>
  <c r="AH165" i="3" a="1"/>
  <c r="AH165" i="3"/>
  <c r="AB254" i="3" a="1"/>
  <c r="AB254" i="3"/>
  <c r="AJ254" i="3" a="1"/>
  <c r="AJ254" i="3"/>
  <c r="P52" i="3" a="1"/>
  <c r="P52" i="3"/>
  <c r="AF98" i="3" a="1"/>
  <c r="AF98" i="3"/>
  <c r="K21" i="3" a="1"/>
  <c r="K21" i="3"/>
  <c r="P98" i="3" a="1"/>
  <c r="P98" i="3"/>
  <c r="D98" i="3" a="1"/>
  <c r="D98" i="3"/>
  <c r="AG21" i="3" a="1"/>
  <c r="AG21" i="3"/>
  <c r="AD311" i="3" a="1"/>
  <c r="AD311" i="3"/>
  <c r="AB322" i="3" a="1"/>
  <c r="AB322" i="3"/>
  <c r="AF254" i="3" a="1"/>
  <c r="AF254" i="3"/>
  <c r="V361" i="3" a="1"/>
  <c r="V361" i="3"/>
  <c r="AI165" i="3" a="1"/>
  <c r="AI165" i="3"/>
  <c r="AI21" i="3" a="1"/>
  <c r="AI21" i="3"/>
  <c r="AB98" i="3" a="1"/>
  <c r="AB98" i="3"/>
  <c r="L361" i="3" a="1"/>
  <c r="L361" i="3"/>
  <c r="AH361" i="3" a="1"/>
  <c r="AH361" i="3"/>
  <c r="AJ322" i="3" a="1"/>
  <c r="AJ322" i="3"/>
  <c r="K254" i="3" a="1"/>
  <c r="K254" i="3"/>
  <c r="AF311" i="3" a="1"/>
  <c r="AF311" i="3"/>
  <c r="AD361" i="3" a="1"/>
  <c r="AD361" i="3"/>
  <c r="AA322" i="3" a="1"/>
  <c r="AA322" i="3"/>
  <c r="AF21" i="3" a="1"/>
  <c r="AF21" i="3"/>
  <c r="N116" i="3" a="1"/>
  <c r="N116" i="3"/>
  <c r="J361" i="3" a="1"/>
  <c r="J361" i="3"/>
  <c r="M52" i="3" a="1"/>
  <c r="M52" i="3"/>
  <c r="M116" i="3" a="1"/>
  <c r="M116" i="3"/>
  <c r="AB311" i="3" a="1"/>
  <c r="AB311" i="3"/>
  <c r="AI98" i="3" a="1"/>
  <c r="AI98" i="3"/>
  <c r="P21" i="3" a="1"/>
  <c r="P21" i="3"/>
  <c r="V322" i="3" a="1"/>
  <c r="V322" i="3"/>
  <c r="P311" i="3" a="1"/>
  <c r="P311" i="3"/>
  <c r="AA91" i="3" a="1"/>
  <c r="AA91" i="3"/>
  <c r="O21" i="3" a="1"/>
  <c r="O21" i="3"/>
  <c r="AC91" i="3" a="1"/>
  <c r="AC91" i="3"/>
  <c r="O91" i="3" a="1"/>
  <c r="O91" i="3"/>
  <c r="AH116" i="3" a="1"/>
  <c r="AH116" i="3"/>
  <c r="AK91" i="3" a="1"/>
  <c r="AK91" i="3"/>
  <c r="AJ361" i="3" a="1"/>
  <c r="AJ361" i="3"/>
  <c r="D165" i="3" a="1"/>
  <c r="D165" i="3"/>
  <c r="AA254" i="3" a="1"/>
  <c r="AA254" i="3"/>
  <c r="AB52" i="3" a="1"/>
  <c r="AB52" i="3"/>
  <c r="AC254" i="3" a="1"/>
  <c r="AC254" i="3"/>
  <c r="AD165" i="3" a="1"/>
  <c r="AD165" i="3"/>
  <c r="J116" i="3" a="1"/>
  <c r="J116" i="3"/>
  <c r="AB116" i="3" a="1"/>
  <c r="AB116" i="3"/>
  <c r="AD91" i="3" a="1"/>
  <c r="AD91" i="3"/>
  <c r="D21" i="3" a="1"/>
  <c r="D21" i="3"/>
  <c r="AJ91" i="3" a="1"/>
  <c r="AJ91" i="3"/>
  <c r="AH91" i="3" a="1"/>
  <c r="AH91" i="3"/>
  <c r="AB21" i="3" a="1"/>
  <c r="AB21" i="3"/>
  <c r="AE361" i="3" a="1"/>
  <c r="AE361" i="3"/>
  <c r="AJ116" i="3" a="1"/>
  <c r="AJ116" i="3"/>
  <c r="P361" i="3" a="1"/>
  <c r="P361" i="3"/>
  <c r="AH21" i="3" a="1"/>
  <c r="AH21" i="3"/>
  <c r="AC52" i="3" a="1"/>
  <c r="AC52" i="3"/>
  <c r="M322" i="3" a="1"/>
  <c r="M322" i="3"/>
  <c r="J311" i="3" a="1"/>
  <c r="J311" i="3"/>
  <c r="L254" i="3" a="1"/>
  <c r="L254" i="3"/>
  <c r="O311" i="3" a="1"/>
  <c r="O311" i="3"/>
  <c r="O165" i="3" a="1"/>
  <c r="O165" i="3"/>
  <c r="K116" i="3" a="1"/>
  <c r="K116" i="3"/>
  <c r="N52" i="3" a="1"/>
  <c r="N52" i="3"/>
  <c r="P91" i="3" a="1"/>
  <c r="P91" i="3"/>
  <c r="AH52" i="3" a="1"/>
  <c r="AH52" i="3"/>
  <c r="D311" i="3" a="1"/>
  <c r="D311" i="3"/>
  <c r="N311" i="3" a="1"/>
  <c r="N311" i="3"/>
  <c r="J52" i="3" a="1"/>
  <c r="J52" i="3"/>
  <c r="V52" i="3" a="1"/>
  <c r="V52" i="3"/>
  <c r="K91" i="3" a="1"/>
  <c r="K91" i="3"/>
  <c r="AC98" i="3" a="1"/>
  <c r="AC98" i="3"/>
  <c r="P165" i="3" a="1"/>
  <c r="P165" i="3"/>
  <c r="J91" i="3" a="1"/>
  <c r="J91" i="3"/>
  <c r="O361" i="3" a="1"/>
  <c r="O361" i="3"/>
  <c r="AG98" i="3" a="1"/>
  <c r="AG98" i="3"/>
  <c r="AK165" i="3" a="1"/>
  <c r="AK165" i="3"/>
  <c r="K165" i="3" a="1"/>
  <c r="K165" i="3"/>
  <c r="AJ52" i="3" a="1"/>
  <c r="AJ52" i="3"/>
  <c r="V311" i="3" a="1"/>
  <c r="V311" i="3"/>
  <c r="AK322" i="3" a="1"/>
  <c r="AK322" i="3"/>
  <c r="Z311" i="3" a="1"/>
  <c r="Z311" i="3"/>
  <c r="V21" i="3" a="1"/>
  <c r="V21" i="3"/>
  <c r="AD98" i="3" a="1"/>
  <c r="AD98" i="3"/>
  <c r="AJ98" i="3" a="1"/>
  <c r="AJ98" i="3"/>
  <c r="K361" i="3" a="1"/>
  <c r="K361" i="3"/>
  <c r="AF322" i="3" a="1"/>
  <c r="AF322" i="3"/>
  <c r="V165" i="3" a="1"/>
  <c r="V165" i="3"/>
  <c r="AF361" i="3" a="1"/>
  <c r="AF361" i="3"/>
  <c r="AD21" i="3" a="1"/>
  <c r="AD21" i="3"/>
  <c r="L165" i="3" a="1"/>
  <c r="L165" i="3"/>
  <c r="N361" i="3" a="1"/>
  <c r="N361" i="3"/>
  <c r="D322" i="3" a="1"/>
  <c r="D322" i="3"/>
  <c r="AC165" i="3" a="1"/>
  <c r="AC165" i="3"/>
  <c r="L52" i="3" a="1"/>
  <c r="L52" i="3"/>
  <c r="AD322" i="3" a="1"/>
  <c r="AD322" i="3"/>
  <c r="AI311" i="3" a="1"/>
  <c r="AI311" i="3"/>
  <c r="M21" i="3" a="1"/>
  <c r="M21" i="3"/>
  <c r="AD52" i="3" a="1"/>
  <c r="AD52" i="3"/>
  <c r="N165" i="3" a="1"/>
  <c r="N165" i="3"/>
  <c r="AJ311" i="3" a="1"/>
  <c r="AJ311" i="3"/>
  <c r="AC21" i="3" a="1"/>
  <c r="AC21" i="3"/>
  <c r="AI254" i="3" a="1"/>
  <c r="AI254" i="3"/>
  <c r="O116" i="3" a="1"/>
  <c r="O116" i="3"/>
  <c r="V116" i="3" a="1"/>
  <c r="V116" i="3"/>
  <c r="O322" i="3" a="1"/>
  <c r="O322" i="3"/>
  <c r="AH98" i="3" a="1"/>
  <c r="AH98" i="3"/>
  <c r="AI91" i="3" a="1"/>
  <c r="AI91" i="3"/>
  <c r="J165" i="3" a="1"/>
  <c r="J165" i="3"/>
  <c r="N91" i="3" a="1"/>
  <c r="N91" i="3"/>
  <c r="M311" i="3" a="1"/>
  <c r="M311" i="3"/>
  <c r="L311" i="3" a="1"/>
  <c r="L311" i="3"/>
  <c r="AG52" i="3" a="1"/>
  <c r="AG52" i="3"/>
  <c r="AG254" i="3" a="1"/>
  <c r="AG254" i="3"/>
  <c r="D91" i="3" a="1"/>
  <c r="D91" i="3"/>
  <c r="AI116" i="3" a="1"/>
  <c r="AI116" i="3"/>
  <c r="AA165" i="3" a="1"/>
  <c r="AA165" i="3"/>
  <c r="Z98" i="3" a="1"/>
  <c r="Z98" i="3"/>
  <c r="M361" i="3" a="1"/>
  <c r="M361" i="3"/>
  <c r="AG116" i="3" a="1"/>
  <c r="AG116" i="3"/>
  <c r="AK52" i="3" a="1"/>
  <c r="AK52" i="3"/>
  <c r="N254" i="3" a="1"/>
  <c r="N254" i="3"/>
  <c r="AA361" i="3" a="1"/>
  <c r="AA361" i="3"/>
  <c r="K98" i="3" a="1"/>
  <c r="K98" i="3"/>
  <c r="L98" i="3" a="1"/>
  <c r="L98" i="3"/>
  <c r="V254" i="3" a="1"/>
  <c r="V254" i="3"/>
  <c r="AF165" i="3" a="1"/>
  <c r="AF165" i="3"/>
  <c r="AH254" i="3" a="1"/>
  <c r="AH254" i="3"/>
  <c r="AF116" i="3" a="1"/>
  <c r="AF116" i="3"/>
  <c r="AK311" i="3" a="1"/>
  <c r="AK311" i="3"/>
  <c r="L21" i="3" a="1"/>
  <c r="L21" i="3"/>
  <c r="AA52" i="3" a="1"/>
  <c r="AA52" i="3"/>
  <c r="V91" i="3" a="1"/>
  <c r="V91" i="3"/>
  <c r="AI361" i="3" a="1"/>
  <c r="AI361" i="3"/>
  <c r="AB91" i="3" a="1"/>
  <c r="AB91" i="3"/>
  <c r="AJ165" i="3" a="1"/>
  <c r="AJ165" i="3"/>
  <c r="AA116" i="3" a="1"/>
  <c r="AA116" i="3"/>
  <c r="Z52" i="3" a="1"/>
  <c r="Z52" i="3"/>
  <c r="AB165" i="3" a="1"/>
  <c r="AB165" i="3"/>
  <c r="AF91" i="3" a="1"/>
  <c r="AF91" i="3"/>
  <c r="AE21" i="3" a="1"/>
  <c r="AE21" i="3"/>
  <c r="L322" i="3" a="1"/>
  <c r="L322" i="3"/>
  <c r="AG361" i="3" a="1"/>
  <c r="AG361" i="3"/>
  <c r="AA311" i="3" a="1"/>
  <c r="AA311" i="3"/>
  <c r="AD116" i="3" a="1"/>
  <c r="AD116" i="3"/>
  <c r="AK254" i="3" a="1"/>
  <c r="AK254" i="3"/>
  <c r="AK98" i="3" a="1"/>
  <c r="AK98" i="3"/>
  <c r="N5" i="3" a="1"/>
  <c r="N5" i="3"/>
  <c r="V42" i="3" a="1"/>
  <c r="V42" i="3"/>
  <c r="AJ313" i="3" a="1"/>
  <c r="AJ313" i="3"/>
  <c r="O313" i="3" a="1"/>
  <c r="O313" i="3"/>
  <c r="P5" i="3" a="1"/>
  <c r="P5" i="3"/>
  <c r="AB369" i="3" a="1"/>
  <c r="AB369" i="3"/>
  <c r="AF36" i="3" a="1"/>
  <c r="AF36" i="3"/>
  <c r="P289" i="3" a="1"/>
  <c r="P289" i="3"/>
  <c r="J42" i="3" a="1"/>
  <c r="J42" i="3"/>
  <c r="AF279" i="3" a="1"/>
  <c r="AF279" i="3"/>
  <c r="P364" i="3" a="1"/>
  <c r="P364" i="3"/>
  <c r="O279" i="3" a="1"/>
  <c r="O279" i="3"/>
  <c r="O369" i="3" a="1"/>
  <c r="O369" i="3"/>
  <c r="P36" i="3" a="1"/>
  <c r="P36" i="3"/>
  <c r="AK289" i="3" a="1"/>
  <c r="AK289" i="3"/>
  <c r="AJ267" i="3" a="1"/>
  <c r="AJ267" i="3"/>
  <c r="AA364" i="3" a="1"/>
  <c r="AA364" i="3"/>
  <c r="AF42" i="3" a="1"/>
  <c r="AF42" i="3"/>
  <c r="AB5" i="3" a="1"/>
  <c r="AB5" i="3"/>
  <c r="AB36" i="3" a="1"/>
  <c r="AB36" i="3"/>
  <c r="L14" i="3" a="1"/>
  <c r="L14" i="3"/>
  <c r="N14" i="3" a="1"/>
  <c r="N14" i="3"/>
  <c r="L289" i="3" a="1"/>
  <c r="L289" i="3"/>
  <c r="O36" i="3" a="1"/>
  <c r="O36" i="3"/>
  <c r="AB313" i="3" a="1"/>
  <c r="AB313" i="3"/>
  <c r="AB267" i="3" a="1"/>
  <c r="AB267" i="3"/>
  <c r="AJ42" i="3" a="1"/>
  <c r="AJ42" i="3"/>
  <c r="AC14" i="3" a="1"/>
  <c r="AC14" i="3"/>
  <c r="AA267" i="3" a="1"/>
  <c r="AA267" i="3"/>
  <c r="AE364" i="3" a="1"/>
  <c r="AE364" i="3"/>
  <c r="AK313" i="3" a="1"/>
  <c r="AK313" i="3"/>
  <c r="AE267" i="3" a="1"/>
  <c r="AE267" i="3"/>
  <c r="AG364" i="3" a="1"/>
  <c r="AG364" i="3"/>
  <c r="D267" i="3" a="1"/>
  <c r="D267" i="3"/>
  <c r="D14" i="3" a="1"/>
  <c r="D14" i="3"/>
  <c r="AD289" i="3" a="1"/>
  <c r="AD289" i="3"/>
  <c r="Z36" i="3" a="1"/>
  <c r="Z36" i="3"/>
  <c r="J279" i="3" a="1"/>
  <c r="J279" i="3"/>
  <c r="AF5" i="3" a="1"/>
  <c r="AF5" i="3"/>
  <c r="AK42" i="3" a="1"/>
  <c r="AK42" i="3"/>
  <c r="AJ289" i="3" a="1"/>
  <c r="AJ289" i="3"/>
  <c r="O364" i="3" a="1"/>
  <c r="O364" i="3"/>
  <c r="AD279" i="3" a="1"/>
  <c r="AD279" i="3"/>
  <c r="AA5" i="3" a="1"/>
  <c r="AA5" i="3"/>
  <c r="AG369" i="3" a="1"/>
  <c r="AG369" i="3"/>
  <c r="L42" i="3" a="1"/>
  <c r="L42" i="3"/>
  <c r="V289" i="3" a="1"/>
  <c r="V289" i="3"/>
  <c r="AF14" i="3" a="1"/>
  <c r="AF14" i="3"/>
  <c r="AI369" i="3" a="1"/>
  <c r="AI369" i="3"/>
  <c r="AC279" i="3" a="1"/>
  <c r="AC279" i="3"/>
  <c r="AJ364" i="3" a="1"/>
  <c r="AJ364" i="3"/>
  <c r="AK14" i="3" a="1"/>
  <c r="AK14" i="3"/>
  <c r="AK36" i="3" a="1"/>
  <c r="AK36" i="3"/>
  <c r="AJ369" i="3" a="1"/>
  <c r="AJ369" i="3"/>
  <c r="P369" i="3" a="1"/>
  <c r="P369" i="3"/>
  <c r="AI289" i="3" a="1"/>
  <c r="AI289" i="3"/>
  <c r="AC36" i="3" a="1"/>
  <c r="AC36" i="3"/>
  <c r="AH36" i="3" a="1"/>
  <c r="AH36" i="3"/>
  <c r="AA36" i="3" a="1"/>
  <c r="AA36" i="3"/>
  <c r="AG14" i="3" a="1"/>
  <c r="AG14" i="3"/>
  <c r="Z42" i="3" a="1"/>
  <c r="Z42" i="3"/>
  <c r="AE5" i="3" a="1"/>
  <c r="AE5" i="3"/>
  <c r="J36" i="3" a="1"/>
  <c r="J36" i="3"/>
  <c r="N364" i="3" a="1"/>
  <c r="N364" i="3"/>
  <c r="K279" i="3" a="1"/>
  <c r="K279" i="3"/>
  <c r="K5" i="3" a="1"/>
  <c r="K5" i="3"/>
  <c r="J5" i="3" a="1"/>
  <c r="J5" i="3"/>
  <c r="M279" i="3" a="1"/>
  <c r="M279" i="3"/>
  <c r="AJ5" i="3" a="1"/>
  <c r="AJ5" i="3"/>
  <c r="AI36" i="3" a="1"/>
  <c r="AI36" i="3"/>
  <c r="AG42" i="3" a="1"/>
  <c r="AG42" i="3"/>
  <c r="V279" i="3" a="1"/>
  <c r="V279" i="3"/>
  <c r="N369" i="3" a="1"/>
  <c r="N369" i="3"/>
  <c r="AC369" i="3" a="1"/>
  <c r="AC369" i="3"/>
  <c r="M289" i="3" a="1"/>
  <c r="M289" i="3"/>
  <c r="L267" i="3" a="1"/>
  <c r="L267" i="3"/>
  <c r="AC42" i="3" a="1"/>
  <c r="AC42" i="3"/>
  <c r="AD42" i="3" a="1"/>
  <c r="AD42" i="3"/>
  <c r="AK5" i="3" a="1"/>
  <c r="AK5" i="3"/>
  <c r="AA369" i="3" a="1"/>
  <c r="AA369" i="3"/>
  <c r="AB364" i="3" a="1"/>
  <c r="AB364" i="3"/>
  <c r="D313" i="3" a="1"/>
  <c r="D313" i="3"/>
  <c r="J14" i="3" a="1"/>
  <c r="J14" i="3"/>
  <c r="J364" i="3" a="1"/>
  <c r="J364" i="3"/>
  <c r="N313" i="3" a="1"/>
  <c r="N313" i="3"/>
  <c r="AB14" i="3" a="1"/>
  <c r="AB14" i="3"/>
  <c r="AH267" i="3" a="1"/>
  <c r="AH267" i="3"/>
  <c r="Z313" i="3" a="1"/>
  <c r="Z313" i="3"/>
  <c r="D289" i="3" a="1"/>
  <c r="D289" i="3"/>
  <c r="D36" i="3" a="1"/>
  <c r="D36" i="3"/>
  <c r="M267" i="3" a="1"/>
  <c r="M267" i="3"/>
  <c r="AH5" i="3" a="1"/>
  <c r="AH5" i="3"/>
  <c r="P14" i="3" a="1"/>
  <c r="P14" i="3"/>
  <c r="Z5" i="3" a="1"/>
  <c r="Z5" i="3"/>
  <c r="AA14" i="3" a="1"/>
  <c r="AA14" i="3"/>
  <c r="AE313" i="3" a="1"/>
  <c r="AE313" i="3"/>
  <c r="Z14" i="3" a="1"/>
  <c r="Z14" i="3"/>
  <c r="D279" i="3" a="1"/>
  <c r="D279" i="3"/>
  <c r="D364" i="3" a="1"/>
  <c r="D364" i="3"/>
  <c r="AG279" i="3" a="1"/>
  <c r="AG279" i="3"/>
  <c r="AF313" i="3" a="1"/>
  <c r="AF313" i="3"/>
  <c r="AK364" i="3" a="1"/>
  <c r="AK364" i="3"/>
  <c r="AA289" i="3" a="1"/>
  <c r="AA289" i="3"/>
  <c r="AC267" i="3" a="1"/>
  <c r="AC267" i="3"/>
  <c r="AG267" i="3" a="1"/>
  <c r="AG267" i="3"/>
  <c r="V5" i="3" a="1"/>
  <c r="V5" i="3"/>
  <c r="AA279" i="3" a="1"/>
  <c r="AA279" i="3"/>
  <c r="AC289" i="3" a="1"/>
  <c r="AC289" i="3"/>
  <c r="AG5" i="3" a="1"/>
  <c r="AG5" i="3"/>
  <c r="K313" i="3" a="1"/>
  <c r="K313" i="3"/>
  <c r="AI279" i="3" a="1"/>
  <c r="AI279" i="3"/>
  <c r="K36" i="3" a="1"/>
  <c r="K36" i="3"/>
  <c r="O14" i="3" a="1"/>
  <c r="O14" i="3"/>
  <c r="Z279" i="3" a="1"/>
  <c r="Z279" i="3"/>
  <c r="L364" i="3" a="1"/>
  <c r="L364" i="3"/>
  <c r="V14" i="3" a="1"/>
  <c r="V14" i="3"/>
  <c r="M313" i="3" a="1"/>
  <c r="M313" i="3"/>
  <c r="V313" i="3" a="1"/>
  <c r="V313" i="3"/>
  <c r="AH364" i="3" a="1"/>
  <c r="AH364" i="3"/>
  <c r="AH279" i="3" a="1"/>
  <c r="AH279" i="3"/>
  <c r="J267" i="3" a="1"/>
  <c r="J267" i="3"/>
  <c r="AK267" i="3" a="1"/>
  <c r="AK267" i="3"/>
  <c r="AD5" i="3" a="1"/>
  <c r="AD5" i="3"/>
  <c r="O42" i="3" a="1"/>
  <c r="O42" i="3"/>
  <c r="AF364" i="3" a="1"/>
  <c r="AF364" i="3"/>
  <c r="AH369" i="3" a="1"/>
  <c r="AH369" i="3"/>
  <c r="M14" i="3" a="1"/>
  <c r="M14" i="3"/>
  <c r="AC5" i="3" a="1"/>
  <c r="AC5" i="3"/>
  <c r="P313" i="3" a="1"/>
  <c r="P313" i="3"/>
  <c r="AF289" i="3" a="1"/>
  <c r="AF289" i="3"/>
  <c r="L369" i="3" a="1"/>
  <c r="L369" i="3"/>
  <c r="O267" i="3" a="1"/>
  <c r="O267" i="3"/>
  <c r="AC364" i="3" a="1"/>
  <c r="AC364" i="3"/>
  <c r="AE369" i="3" a="1"/>
  <c r="AE369" i="3"/>
  <c r="J313" i="3" a="1"/>
  <c r="J313" i="3"/>
  <c r="M42" i="3" a="1"/>
  <c r="M42" i="3"/>
  <c r="AK279" i="3" a="1"/>
  <c r="AK279" i="3"/>
  <c r="AI313" i="3" a="1"/>
  <c r="AI313" i="3"/>
  <c r="AE289" i="3" a="1"/>
  <c r="AE289" i="3"/>
  <c r="K42" i="3" a="1"/>
  <c r="K42" i="3"/>
  <c r="M36" i="3" a="1"/>
  <c r="M36" i="3"/>
  <c r="AD369" i="3" a="1"/>
  <c r="AD369" i="3"/>
  <c r="AI267" i="3" a="1"/>
  <c r="AI267" i="3"/>
  <c r="L5" i="3" a="1"/>
  <c r="L5" i="3"/>
  <c r="AF369" i="3" a="1"/>
  <c r="AF369" i="3"/>
  <c r="AK369" i="3" a="1"/>
  <c r="AK369" i="3"/>
  <c r="AH42" i="3" a="1"/>
  <c r="AH42" i="3"/>
  <c r="L279" i="3" a="1"/>
  <c r="L279" i="3"/>
  <c r="V364" i="3" a="1"/>
  <c r="V364" i="3"/>
  <c r="V36" i="3" a="1"/>
  <c r="V36" i="3"/>
  <c r="L313" i="3" a="1"/>
  <c r="L313" i="3"/>
  <c r="AI42" i="3" a="1"/>
  <c r="AI42" i="3"/>
  <c r="L36" i="3" a="1"/>
  <c r="L36" i="3"/>
  <c r="AJ14" i="3" a="1"/>
  <c r="AJ14" i="3"/>
  <c r="AH14" i="3" a="1"/>
  <c r="AH14" i="3"/>
  <c r="N42" i="3" a="1"/>
  <c r="N42" i="3"/>
  <c r="AD36" i="3" a="1"/>
  <c r="AD36" i="3"/>
  <c r="J369" i="3" a="1"/>
  <c r="J369" i="3"/>
  <c r="AI14" i="3" a="1"/>
  <c r="AI14" i="3"/>
  <c r="AE42" i="3" a="1"/>
  <c r="AE42" i="3"/>
  <c r="AD313" i="3" a="1"/>
  <c r="AD313" i="3"/>
  <c r="AB279" i="3" a="1"/>
  <c r="AB279" i="3"/>
  <c r="AG36" i="3" a="1"/>
  <c r="AG36" i="3"/>
  <c r="N279" i="3" a="1"/>
  <c r="N279" i="3"/>
  <c r="AH289" i="3" a="1"/>
  <c r="AH289" i="3"/>
  <c r="V267" i="3" a="1"/>
  <c r="V267" i="3"/>
  <c r="N267" i="3" a="1"/>
  <c r="N267" i="3"/>
  <c r="AJ36" i="3" a="1"/>
  <c r="AJ36" i="3"/>
  <c r="O289" i="3" a="1"/>
  <c r="O289" i="3"/>
  <c r="K267" i="3" a="1"/>
  <c r="K267" i="3"/>
  <c r="AB42" i="3" a="1"/>
  <c r="AB42" i="3"/>
  <c r="J289" i="3" a="1"/>
  <c r="J289" i="3"/>
  <c r="D369" i="3" a="1"/>
  <c r="D369" i="3"/>
  <c r="K364" i="3" a="1"/>
  <c r="K364" i="3"/>
  <c r="AB289" i="3" a="1"/>
  <c r="AB289" i="3"/>
  <c r="AG313" i="3" a="1"/>
  <c r="AG313" i="3"/>
  <c r="P42" i="3" a="1"/>
  <c r="P42" i="3"/>
  <c r="AH313" i="3" a="1"/>
  <c r="AH313" i="3"/>
  <c r="AI364" i="3" a="1"/>
  <c r="AI364" i="3"/>
  <c r="D42" i="3" a="1"/>
  <c r="D42" i="3"/>
  <c r="K14" i="3" a="1"/>
  <c r="K14" i="3"/>
  <c r="K289" i="3" a="1"/>
  <c r="K289" i="3"/>
  <c r="P279" i="3" a="1"/>
  <c r="P279" i="3"/>
  <c r="P267" i="3" a="1"/>
  <c r="P267" i="3"/>
  <c r="Z369" i="3" a="1"/>
  <c r="Z369" i="3"/>
  <c r="AD267" i="3" a="1"/>
  <c r="AD267" i="3"/>
  <c r="AI5" i="3" a="1"/>
  <c r="AI5" i="3"/>
  <c r="K369" i="3" a="1"/>
  <c r="K369" i="3"/>
  <c r="D5" i="3" a="1"/>
  <c r="D5" i="3"/>
  <c r="M369" i="3" a="1"/>
  <c r="M369" i="3"/>
  <c r="AC313" i="3" a="1"/>
  <c r="AC313" i="3"/>
  <c r="M5" i="3" a="1"/>
  <c r="M5" i="3"/>
  <c r="N289" i="3" a="1"/>
  <c r="N289" i="3"/>
  <c r="AE14" i="3" a="1"/>
  <c r="AE14" i="3"/>
  <c r="AG289" i="3" a="1"/>
  <c r="AG289" i="3"/>
  <c r="Z364" i="3" a="1"/>
  <c r="Z364" i="3"/>
  <c r="AD364" i="3" a="1"/>
  <c r="AD364" i="3"/>
  <c r="AE36" i="3" a="1"/>
  <c r="AE36" i="3"/>
  <c r="AJ279" i="3" a="1"/>
  <c r="AJ279" i="3"/>
  <c r="AA313" i="3" a="1"/>
  <c r="AA313" i="3"/>
  <c r="AE279" i="3" a="1"/>
  <c r="AE279" i="3"/>
  <c r="O5" i="3" a="1"/>
  <c r="O5" i="3"/>
  <c r="M364" i="3" a="1"/>
  <c r="M364" i="3"/>
  <c r="AD14" i="3" a="1"/>
  <c r="AD14" i="3"/>
  <c r="Z267" i="3" a="1"/>
  <c r="Z267" i="3"/>
  <c r="AF267" i="3" a="1"/>
  <c r="AF267" i="3"/>
  <c r="Z289" i="3" a="1"/>
  <c r="Z289" i="3"/>
  <c r="N36" i="3" a="1"/>
  <c r="N36" i="3"/>
  <c r="AA42" i="3" a="1"/>
  <c r="AA42" i="3"/>
  <c r="V369" i="3" a="1"/>
  <c r="V369" i="3"/>
  <c r="AA164" i="3" a="1"/>
  <c r="AA164" i="3"/>
  <c r="AC11" i="3" a="1"/>
  <c r="AC11" i="3"/>
  <c r="AF321" i="3" a="1"/>
  <c r="AF321" i="3"/>
  <c r="D164" i="3" a="1"/>
  <c r="D164" i="3"/>
  <c r="AC204" i="3" a="1"/>
  <c r="AC204" i="3"/>
  <c r="L82" i="3" a="1"/>
  <c r="L82" i="3"/>
  <c r="M196" i="3" a="1"/>
  <c r="M196" i="3"/>
  <c r="AE82" i="3" a="1"/>
  <c r="AE82" i="3"/>
  <c r="AB82" i="3" a="1"/>
  <c r="AB82" i="3"/>
  <c r="AD321" i="3" a="1"/>
  <c r="AD321" i="3"/>
  <c r="L43" i="3" a="1"/>
  <c r="L43" i="3"/>
  <c r="J43" i="3" a="1"/>
  <c r="J43" i="3"/>
  <c r="AB204" i="3" a="1"/>
  <c r="AB204" i="3"/>
  <c r="D43" i="3" a="1"/>
  <c r="D43" i="3"/>
  <c r="AI41" i="3" a="1"/>
  <c r="AI41" i="3"/>
  <c r="K196" i="3" a="1"/>
  <c r="K196" i="3"/>
  <c r="V93" i="3" a="1"/>
  <c r="V93" i="3"/>
  <c r="V150" i="3" a="1"/>
  <c r="V150" i="3"/>
  <c r="AK11" i="3" a="1"/>
  <c r="AK11" i="3"/>
  <c r="AH150" i="3" a="1"/>
  <c r="AH150" i="3"/>
  <c r="N321" i="3" a="1"/>
  <c r="N321" i="3"/>
  <c r="AI204" i="3" a="1"/>
  <c r="AI204" i="3"/>
  <c r="AD43" i="3" a="1"/>
  <c r="AD43" i="3"/>
  <c r="AF43" i="3" a="1"/>
  <c r="AF43" i="3"/>
  <c r="AA82" i="3" a="1"/>
  <c r="AA82" i="3"/>
  <c r="M321" i="3" a="1"/>
  <c r="M321" i="3"/>
  <c r="AF93" i="3" a="1"/>
  <c r="AF93" i="3"/>
  <c r="Z321" i="3" a="1"/>
  <c r="Z321" i="3"/>
  <c r="L11" i="3" a="1"/>
  <c r="L11" i="3"/>
  <c r="AH93" i="3" a="1"/>
  <c r="AH93" i="3"/>
  <c r="AG196" i="3" a="1"/>
  <c r="AG196" i="3"/>
  <c r="AF150" i="3" a="1"/>
  <c r="AF150" i="3"/>
  <c r="AF204" i="3" a="1"/>
  <c r="AF204" i="3"/>
  <c r="AG204" i="3" a="1"/>
  <c r="AG204" i="3"/>
  <c r="L93" i="3" a="1"/>
  <c r="L93" i="3"/>
  <c r="AE164" i="3" a="1"/>
  <c r="AE164" i="3"/>
  <c r="AH82" i="3" a="1"/>
  <c r="AH82" i="3"/>
  <c r="O196" i="3" a="1"/>
  <c r="O196" i="3"/>
  <c r="AI43" i="3" a="1"/>
  <c r="AI43" i="3"/>
  <c r="AA93" i="3" a="1"/>
  <c r="AA93" i="3"/>
  <c r="Z204" i="3" a="1"/>
  <c r="Z204" i="3"/>
  <c r="AJ150" i="3" a="1"/>
  <c r="AJ150" i="3"/>
  <c r="K164" i="3" a="1"/>
  <c r="K164" i="3"/>
  <c r="AG164" i="3" a="1"/>
  <c r="AG164" i="3"/>
  <c r="Z150" i="3" a="1"/>
  <c r="Z150" i="3"/>
  <c r="AJ164" i="3" a="1"/>
  <c r="AJ164" i="3"/>
  <c r="V41" i="3" a="1"/>
  <c r="V41" i="3"/>
  <c r="AG321" i="3" a="1"/>
  <c r="AG321" i="3"/>
  <c r="AB93" i="3" a="1"/>
  <c r="AB93" i="3"/>
  <c r="AK41" i="3" a="1"/>
  <c r="AK41" i="3"/>
  <c r="AD41" i="3" a="1"/>
  <c r="AD41" i="3"/>
  <c r="D321" i="3" a="1"/>
  <c r="D321" i="3"/>
  <c r="K93" i="3" a="1"/>
  <c r="K93" i="3"/>
  <c r="AE196" i="3" a="1"/>
  <c r="AE196" i="3"/>
  <c r="AH196" i="3" a="1"/>
  <c r="AH196" i="3"/>
  <c r="P93" i="3" a="1"/>
  <c r="P93" i="3"/>
  <c r="AB43" i="3" a="1"/>
  <c r="AB43" i="3"/>
  <c r="V204" i="3" a="1"/>
  <c r="V204" i="3"/>
  <c r="AI82" i="3" a="1"/>
  <c r="AI82" i="3"/>
  <c r="M204" i="3" a="1"/>
  <c r="M204" i="3"/>
  <c r="AC321" i="3" a="1"/>
  <c r="AC321" i="3"/>
  <c r="O204" i="3" a="1"/>
  <c r="O204" i="3"/>
  <c r="L150" i="3" a="1"/>
  <c r="L150" i="3"/>
  <c r="Z11" i="3" a="1"/>
  <c r="Z11" i="3"/>
  <c r="AK196" i="3" a="1"/>
  <c r="AK196" i="3"/>
  <c r="AC82" i="3" a="1"/>
  <c r="AC82" i="3"/>
  <c r="J204" i="3" a="1"/>
  <c r="J204" i="3"/>
  <c r="K150" i="3" a="1"/>
  <c r="K150" i="3"/>
  <c r="P321" i="3" a="1"/>
  <c r="P321" i="3"/>
  <c r="M43" i="3" a="1"/>
  <c r="M43" i="3"/>
  <c r="AE150" i="3" a="1"/>
  <c r="AE150" i="3"/>
  <c r="AK82" i="3" a="1"/>
  <c r="AK82" i="3"/>
  <c r="K41" i="3" a="1"/>
  <c r="K41" i="3"/>
  <c r="AC164" i="3" a="1"/>
  <c r="AC164" i="3"/>
  <c r="AF164" i="3" a="1"/>
  <c r="AF164" i="3"/>
  <c r="Z82" i="3" a="1"/>
  <c r="Z82" i="3"/>
  <c r="AI321" i="3" a="1"/>
  <c r="AI321" i="3"/>
  <c r="K82" i="3" a="1"/>
  <c r="K82" i="3"/>
  <c r="AK204" i="3" a="1"/>
  <c r="AK204" i="3"/>
  <c r="AJ321" i="3" a="1"/>
  <c r="AJ321" i="3"/>
  <c r="O43" i="3" a="1"/>
  <c r="O43" i="3"/>
  <c r="AB41" i="3" a="1"/>
  <c r="AB41" i="3"/>
  <c r="L321" i="3" a="1"/>
  <c r="L321" i="3"/>
  <c r="J164" i="3" a="1"/>
  <c r="J164" i="3"/>
  <c r="AD196" i="3" a="1"/>
  <c r="AD196" i="3"/>
  <c r="L41" i="3" a="1"/>
  <c r="L41" i="3"/>
  <c r="AK150" i="3" a="1"/>
  <c r="AK150" i="3"/>
  <c r="M150" i="3" a="1"/>
  <c r="M150" i="3"/>
  <c r="AD204" i="3" a="1"/>
  <c r="AD204" i="3"/>
  <c r="AD82" i="3" a="1"/>
  <c r="AD82" i="3"/>
  <c r="V164" i="3" a="1"/>
  <c r="V164" i="3"/>
  <c r="AB11" i="3" a="1"/>
  <c r="AB11" i="3"/>
  <c r="J93" i="3" a="1"/>
  <c r="J93" i="3"/>
  <c r="AE11" i="3" a="1"/>
  <c r="AE11" i="3"/>
  <c r="AJ82" i="3" a="1"/>
  <c r="AJ82" i="3"/>
  <c r="L164" i="3" a="1"/>
  <c r="L164" i="3"/>
  <c r="N11" i="3" a="1"/>
  <c r="N11" i="3"/>
  <c r="O41" i="3" a="1"/>
  <c r="O41" i="3"/>
  <c r="N82" i="3" a="1"/>
  <c r="N82" i="3"/>
  <c r="J321" i="3" a="1"/>
  <c r="J321" i="3"/>
  <c r="P43" i="3" a="1"/>
  <c r="P43" i="3"/>
  <c r="V321" i="3" a="1"/>
  <c r="V321" i="3"/>
  <c r="P150" i="3" a="1"/>
  <c r="P150" i="3"/>
  <c r="N164" i="3" a="1"/>
  <c r="N164" i="3"/>
  <c r="AF196" i="3" a="1"/>
  <c r="AF196" i="3"/>
  <c r="AG41" i="3" a="1"/>
  <c r="AG41" i="3"/>
  <c r="J82" i="3" a="1"/>
  <c r="J82" i="3"/>
  <c r="V82" i="3" a="1"/>
  <c r="V82" i="3"/>
  <c r="V11" i="3" a="1"/>
  <c r="V11" i="3"/>
  <c r="AB196" i="3" a="1"/>
  <c r="AB196" i="3"/>
  <c r="Z164" i="3" a="1"/>
  <c r="Z164" i="3"/>
  <c r="O164" i="3" a="1"/>
  <c r="O164" i="3"/>
  <c r="AA321" i="3" a="1"/>
  <c r="AA321" i="3"/>
  <c r="Z93" i="3" a="1"/>
  <c r="Z93" i="3"/>
  <c r="P164" i="3" a="1"/>
  <c r="P164" i="3"/>
  <c r="AJ41" i="3" a="1"/>
  <c r="AJ41" i="3"/>
  <c r="K321" i="3" a="1"/>
  <c r="K321" i="3"/>
  <c r="AA196" i="3" a="1"/>
  <c r="AA196" i="3"/>
  <c r="AI93" i="3" a="1"/>
  <c r="AI93" i="3"/>
  <c r="Z41" i="3" a="1"/>
  <c r="Z41" i="3"/>
  <c r="J41" i="3" a="1"/>
  <c r="J41" i="3"/>
  <c r="AE43" i="3" a="1"/>
  <c r="AE43" i="3"/>
  <c r="J150" i="3" a="1"/>
  <c r="J150" i="3"/>
  <c r="N196" i="3" a="1"/>
  <c r="N196" i="3"/>
  <c r="AJ196" i="3" a="1"/>
  <c r="AJ196" i="3"/>
  <c r="AD150" i="3" a="1"/>
  <c r="AD150" i="3"/>
  <c r="AB150" i="3" a="1"/>
  <c r="AB150" i="3"/>
  <c r="AB321" i="3" a="1"/>
  <c r="AB321" i="3"/>
  <c r="D11" i="3" a="1"/>
  <c r="D11" i="3"/>
  <c r="AE41" i="3" a="1"/>
  <c r="AE41" i="3"/>
  <c r="AJ11" i="3" a="1"/>
  <c r="AJ11" i="3"/>
  <c r="K204" i="3" a="1"/>
  <c r="K204" i="3"/>
  <c r="AK321" i="3" a="1"/>
  <c r="AK321" i="3"/>
  <c r="K43" i="3" a="1"/>
  <c r="K43" i="3"/>
  <c r="AI164" i="3" a="1"/>
  <c r="AI164" i="3"/>
  <c r="AA11" i="3" a="1"/>
  <c r="AA11" i="3"/>
  <c r="AE204" i="3" a="1"/>
  <c r="AE204" i="3"/>
  <c r="J11" i="3" a="1"/>
  <c r="J11" i="3"/>
  <c r="AK164" i="3" a="1"/>
  <c r="AK164" i="3"/>
  <c r="D150" i="3" a="1"/>
  <c r="D150" i="3"/>
  <c r="N150" i="3" a="1"/>
  <c r="N150" i="3"/>
  <c r="AC196" i="3" a="1"/>
  <c r="AC196" i="3"/>
  <c r="D204" i="3" a="1"/>
  <c r="D204" i="3"/>
  <c r="AH164" i="3" a="1"/>
  <c r="AH164" i="3"/>
  <c r="AK43" i="3" a="1"/>
  <c r="AK43" i="3"/>
  <c r="AG82" i="3" a="1"/>
  <c r="AG82" i="3"/>
  <c r="AJ204" i="3" a="1"/>
  <c r="AJ204" i="3"/>
  <c r="AJ43" i="3" a="1"/>
  <c r="AJ43" i="3"/>
  <c r="AI11" i="3" a="1"/>
  <c r="AI11" i="3"/>
  <c r="AH41" i="3" a="1"/>
  <c r="AH41" i="3"/>
  <c r="AF41" i="3" a="1"/>
  <c r="AF41" i="3"/>
  <c r="J196" i="3" a="1"/>
  <c r="J196" i="3"/>
  <c r="M41" i="3" a="1"/>
  <c r="M41" i="3"/>
  <c r="Z196" i="3" a="1"/>
  <c r="Z196" i="3"/>
  <c r="AG150" i="3" a="1"/>
  <c r="AG150" i="3"/>
  <c r="P82" i="3" a="1"/>
  <c r="P82" i="3"/>
  <c r="K11" i="3" a="1"/>
  <c r="K11" i="3"/>
  <c r="O11" i="3" a="1"/>
  <c r="O11" i="3"/>
  <c r="AE93" i="3" a="1"/>
  <c r="AE93" i="3"/>
  <c r="N43" i="3" a="1"/>
  <c r="N43" i="3"/>
  <c r="AA204" i="3" a="1"/>
  <c r="AA204" i="3"/>
  <c r="AH204" i="3" a="1"/>
  <c r="AH204" i="3"/>
  <c r="D196" i="3" a="1"/>
  <c r="D196" i="3"/>
  <c r="AC93" i="3" a="1"/>
  <c r="AC93" i="3"/>
  <c r="M11" i="3" a="1"/>
  <c r="M11" i="3"/>
  <c r="AJ93" i="3" a="1"/>
  <c r="AJ93" i="3"/>
  <c r="AA150" i="3" a="1"/>
  <c r="AA150" i="3"/>
  <c r="O321" i="3" a="1"/>
  <c r="O321" i="3"/>
  <c r="AF82" i="3" a="1"/>
  <c r="AF82" i="3"/>
  <c r="AG93" i="3" a="1"/>
  <c r="AG93" i="3"/>
  <c r="AC150" i="3" a="1"/>
  <c r="AC150" i="3"/>
  <c r="AI196" i="3" a="1"/>
  <c r="AI196" i="3"/>
  <c r="V43" i="3" a="1"/>
  <c r="V43" i="3"/>
  <c r="AF11" i="3" a="1"/>
  <c r="AF11" i="3"/>
  <c r="AA41" i="3" a="1"/>
  <c r="AA41" i="3"/>
  <c r="AA43" i="3" a="1"/>
  <c r="AA43" i="3"/>
  <c r="AG11" i="3" a="1"/>
  <c r="AG11" i="3"/>
  <c r="AH43" i="3" a="1"/>
  <c r="AH43" i="3"/>
  <c r="M82" i="3" a="1"/>
  <c r="M82" i="3"/>
  <c r="P204" i="3" a="1"/>
  <c r="P204" i="3"/>
  <c r="L196" i="3" a="1"/>
  <c r="L196" i="3"/>
  <c r="Z43" i="3" a="1"/>
  <c r="Z43" i="3"/>
  <c r="AC41" i="3" a="1"/>
  <c r="AC41" i="3"/>
  <c r="P11" i="3" a="1"/>
  <c r="P11" i="3"/>
  <c r="D41" i="3" a="1"/>
  <c r="D41" i="3"/>
  <c r="AD164" i="3" a="1"/>
  <c r="AD164" i="3"/>
  <c r="O150" i="3" a="1"/>
  <c r="O150" i="3"/>
  <c r="L204" i="3" a="1"/>
  <c r="L204" i="3"/>
  <c r="P41" i="3" a="1"/>
  <c r="P41" i="3"/>
  <c r="AE321" i="3" a="1"/>
  <c r="AE321" i="3"/>
  <c r="AB164" i="3" a="1"/>
  <c r="AB164" i="3"/>
  <c r="D82" i="3" a="1"/>
  <c r="D82" i="3"/>
  <c r="O93" i="3" a="1"/>
  <c r="O93" i="3"/>
  <c r="M93" i="3" a="1"/>
  <c r="M93" i="3"/>
  <c r="AG43" i="3" a="1"/>
  <c r="AG43" i="3"/>
  <c r="N93" i="3" a="1"/>
  <c r="N93" i="3"/>
  <c r="P196" i="3" a="1"/>
  <c r="P196" i="3"/>
  <c r="D93" i="3" a="1"/>
  <c r="D93" i="3"/>
  <c r="AH11" i="3" a="1"/>
  <c r="AH11" i="3"/>
  <c r="AD93" i="3" a="1"/>
  <c r="AD93" i="3"/>
  <c r="AK93" i="3" a="1"/>
  <c r="AK93" i="3"/>
  <c r="V196" i="3" a="1"/>
  <c r="V196" i="3"/>
  <c r="O82" i="3" a="1"/>
  <c r="O82" i="3"/>
  <c r="N204" i="3" a="1"/>
  <c r="N204" i="3"/>
  <c r="AH321" i="3" a="1"/>
  <c r="AH321" i="3"/>
  <c r="N41" i="3" a="1"/>
  <c r="N41" i="3"/>
  <c r="AC43" i="3" a="1"/>
  <c r="AC43" i="3"/>
  <c r="AD11" i="3" a="1"/>
  <c r="AD11" i="3"/>
  <c r="AI150" i="3" a="1"/>
  <c r="AI150" i="3"/>
  <c r="M164" i="3" a="1"/>
  <c r="M164" i="3"/>
  <c r="AH215" i="3" a="1"/>
  <c r="AH215" i="3"/>
  <c r="AF318" i="3" a="1"/>
  <c r="AF318" i="3"/>
  <c r="AF53" i="3" a="1"/>
  <c r="AF53" i="3"/>
  <c r="Z281" i="3" a="1"/>
  <c r="Z281" i="3"/>
  <c r="L133" i="3" a="1"/>
  <c r="L133" i="3"/>
  <c r="K40" i="3" a="1"/>
  <c r="K40" i="3"/>
  <c r="V281" i="3" a="1"/>
  <c r="V281" i="3"/>
  <c r="O215" i="3" a="1"/>
  <c r="O215" i="3"/>
  <c r="AI137" i="3" a="1"/>
  <c r="AI137" i="3"/>
  <c r="AB53" i="3" a="1"/>
  <c r="AB53" i="3"/>
  <c r="N337" i="3" a="1"/>
  <c r="N337" i="3"/>
  <c r="V53" i="3" a="1"/>
  <c r="V53" i="3"/>
  <c r="AI215" i="3" a="1"/>
  <c r="AI215" i="3"/>
  <c r="P318" i="3" a="1"/>
  <c r="P318" i="3"/>
  <c r="Z327" i="3" a="1"/>
  <c r="Z327" i="3"/>
  <c r="AK337" i="3" a="1"/>
  <c r="AK337" i="3"/>
  <c r="N133" i="3" a="1"/>
  <c r="N133" i="3"/>
  <c r="AH137" i="3" a="1"/>
  <c r="AH137" i="3"/>
  <c r="D137" i="3" a="1"/>
  <c r="D137" i="3"/>
  <c r="AC215" i="3" a="1"/>
  <c r="AC215" i="3"/>
  <c r="AH318" i="3" a="1"/>
  <c r="AH318" i="3"/>
  <c r="AJ327" i="3" a="1"/>
  <c r="AJ327" i="3"/>
  <c r="Z182" i="3" a="1"/>
  <c r="Z182" i="3"/>
  <c r="J318" i="3" a="1"/>
  <c r="J318" i="3"/>
  <c r="AB182" i="3" a="1"/>
  <c r="AB182" i="3"/>
  <c r="AH40" i="3" a="1"/>
  <c r="AH40" i="3"/>
  <c r="AK318" i="3" a="1"/>
  <c r="AK318" i="3"/>
  <c r="L327" i="3" a="1"/>
  <c r="L327" i="3"/>
  <c r="Z133" i="3" a="1"/>
  <c r="Z133" i="3"/>
  <c r="M327" i="3" a="1"/>
  <c r="M327" i="3"/>
  <c r="N53" i="3" a="1"/>
  <c r="N53" i="3"/>
  <c r="AF215" i="3" a="1"/>
  <c r="AF215" i="3"/>
  <c r="V337" i="3" a="1"/>
  <c r="V337" i="3"/>
  <c r="AJ215" i="3" a="1"/>
  <c r="AJ215" i="3"/>
  <c r="AC53" i="3" a="1"/>
  <c r="AC53" i="3"/>
  <c r="AK133" i="3" a="1"/>
  <c r="AK133" i="3"/>
  <c r="K327" i="3" a="1"/>
  <c r="K327" i="3"/>
  <c r="V133" i="3" a="1"/>
  <c r="V133" i="3"/>
  <c r="AJ281" i="3" a="1"/>
  <c r="AJ281" i="3"/>
  <c r="L53" i="3" a="1"/>
  <c r="L53" i="3"/>
  <c r="K53" i="3" a="1"/>
  <c r="K53" i="3"/>
  <c r="AC318" i="3" a="1"/>
  <c r="AC318" i="3"/>
  <c r="AJ53" i="3" a="1"/>
  <c r="AJ53" i="3"/>
  <c r="V327" i="3" a="1"/>
  <c r="V327" i="3"/>
  <c r="AD182" i="3" a="1"/>
  <c r="AD182" i="3"/>
  <c r="O281" i="3" a="1"/>
  <c r="O281" i="3"/>
  <c r="D327" i="3" a="1"/>
  <c r="D327" i="3"/>
  <c r="AF281" i="3" a="1"/>
  <c r="AF281" i="3"/>
  <c r="AG133" i="3" a="1"/>
  <c r="AG133" i="3"/>
  <c r="AK182" i="3" a="1"/>
  <c r="AK182" i="3"/>
  <c r="D40" i="3" a="1"/>
  <c r="D40" i="3"/>
  <c r="O53" i="3" a="1"/>
  <c r="O53" i="3"/>
  <c r="P182" i="3" a="1"/>
  <c r="P182" i="3"/>
  <c r="AC337" i="3" a="1"/>
  <c r="AC337" i="3"/>
  <c r="AD40" i="3" a="1"/>
  <c r="AD40" i="3"/>
  <c r="P40" i="3" a="1"/>
  <c r="P40" i="3"/>
  <c r="K337" i="3" a="1"/>
  <c r="K337" i="3"/>
  <c r="L318" i="3" a="1"/>
  <c r="L318" i="3"/>
  <c r="AB137" i="3" a="1"/>
  <c r="AB137" i="3"/>
  <c r="AH182" i="3" a="1"/>
  <c r="AH182" i="3"/>
  <c r="AA137" i="3" a="1"/>
  <c r="AA137" i="3"/>
  <c r="D318" i="3" a="1"/>
  <c r="D318" i="3"/>
  <c r="AD133" i="3" a="1"/>
  <c r="AD133" i="3"/>
  <c r="AJ137" i="3" a="1"/>
  <c r="AJ137" i="3"/>
  <c r="AD281" i="3" a="1"/>
  <c r="AD281" i="3"/>
  <c r="O327" i="3" a="1"/>
  <c r="O327" i="3"/>
  <c r="AI182" i="3" a="1"/>
  <c r="AI182" i="3"/>
  <c r="AD215" i="3" a="1"/>
  <c r="AD215" i="3"/>
  <c r="AA281" i="3" a="1"/>
  <c r="AA281" i="3"/>
  <c r="J337" i="3" a="1"/>
  <c r="J337" i="3"/>
  <c r="AB40" i="3" a="1"/>
  <c r="AB40" i="3"/>
  <c r="AG40" i="3" a="1"/>
  <c r="AG40" i="3"/>
  <c r="AA53" i="3" a="1"/>
  <c r="AA53" i="3"/>
  <c r="AE182" i="3" a="1"/>
  <c r="AE182" i="3"/>
  <c r="J40" i="3" a="1"/>
  <c r="J40" i="3"/>
  <c r="AE215" i="3" a="1"/>
  <c r="AE215" i="3"/>
  <c r="AE318" i="3" a="1"/>
  <c r="AE318" i="3"/>
  <c r="AE337" i="3" a="1"/>
  <c r="AE337" i="3"/>
  <c r="AI53" i="3" a="1"/>
  <c r="AI53" i="3"/>
  <c r="J53" i="3" a="1"/>
  <c r="J53" i="3"/>
  <c r="AG318" i="3" a="1"/>
  <c r="AG318" i="3"/>
  <c r="AE40" i="3" a="1"/>
  <c r="AE40" i="3"/>
  <c r="P137" i="3" a="1"/>
  <c r="P137" i="3"/>
  <c r="M40" i="3" a="1"/>
  <c r="M40" i="3"/>
  <c r="AD337" i="3" a="1"/>
  <c r="AD337" i="3"/>
  <c r="D337" i="3" a="1"/>
  <c r="D337" i="3"/>
  <c r="AG215" i="3" a="1"/>
  <c r="AG215" i="3"/>
  <c r="AI337" i="3" a="1"/>
  <c r="AI337" i="3"/>
  <c r="O337" i="3" a="1"/>
  <c r="O337" i="3"/>
  <c r="AC182" i="3" a="1"/>
  <c r="AC182" i="3"/>
  <c r="K215" i="3" a="1"/>
  <c r="K215" i="3"/>
  <c r="AG137" i="3" a="1"/>
  <c r="AG137" i="3"/>
  <c r="N182" i="3" a="1"/>
  <c r="N182" i="3"/>
  <c r="AB215" i="3" a="1"/>
  <c r="AB215" i="3"/>
  <c r="AJ337" i="3" a="1"/>
  <c r="AJ337" i="3"/>
  <c r="J133" i="3" a="1"/>
  <c r="J133" i="3"/>
  <c r="AH53" i="3" a="1"/>
  <c r="AH53" i="3"/>
  <c r="P53" i="3" a="1"/>
  <c r="P53" i="3"/>
  <c r="O133" i="3" a="1"/>
  <c r="O133" i="3"/>
  <c r="Z40" i="3" a="1"/>
  <c r="Z40" i="3"/>
  <c r="AD327" i="3" a="1"/>
  <c r="AD327" i="3"/>
  <c r="M133" i="3" a="1"/>
  <c r="M133" i="3"/>
  <c r="AA318" i="3" a="1"/>
  <c r="AA318" i="3"/>
  <c r="Z337" i="3" a="1"/>
  <c r="Z337" i="3"/>
  <c r="AJ133" i="3" a="1"/>
  <c r="AJ133" i="3"/>
  <c r="M318" i="3" a="1"/>
  <c r="M318" i="3"/>
  <c r="AC133" i="3" a="1"/>
  <c r="AC133" i="3"/>
  <c r="N137" i="3" a="1"/>
  <c r="N137" i="3"/>
  <c r="AB318" i="3" a="1"/>
  <c r="AB318" i="3"/>
  <c r="K133" i="3" a="1"/>
  <c r="K133" i="3"/>
  <c r="K137" i="3" a="1"/>
  <c r="K137" i="3"/>
  <c r="M281" i="3" a="1"/>
  <c r="M281" i="3"/>
  <c r="D281" i="3" a="1"/>
  <c r="D281" i="3"/>
  <c r="AC281" i="3" a="1"/>
  <c r="AC281" i="3"/>
  <c r="AK327" i="3" a="1"/>
  <c r="AK327" i="3"/>
  <c r="Z53" i="3" a="1"/>
  <c r="Z53" i="3"/>
  <c r="AJ182" i="3" a="1"/>
  <c r="AJ182" i="3"/>
  <c r="V182" i="3" a="1"/>
  <c r="V182" i="3"/>
  <c r="AJ40" i="3" a="1"/>
  <c r="AJ40" i="3"/>
  <c r="AB337" i="3" a="1"/>
  <c r="AB337" i="3"/>
  <c r="V137" i="3" a="1"/>
  <c r="V137" i="3"/>
  <c r="K281" i="3" a="1"/>
  <c r="K281" i="3"/>
  <c r="AA215" i="3" a="1"/>
  <c r="AA215" i="3"/>
  <c r="AE281" i="3" a="1"/>
  <c r="AE281" i="3"/>
  <c r="N215" i="3" a="1"/>
  <c r="N215" i="3"/>
  <c r="AE137" i="3" a="1"/>
  <c r="AE137" i="3"/>
  <c r="AF137" i="3" a="1"/>
  <c r="AF137" i="3"/>
  <c r="L337" i="3" a="1"/>
  <c r="L337" i="3"/>
  <c r="AG182" i="3" a="1"/>
  <c r="AG182" i="3"/>
  <c r="AC40" i="3" a="1"/>
  <c r="AC40" i="3"/>
  <c r="AC137" i="3" a="1"/>
  <c r="AC137" i="3"/>
  <c r="L40" i="3" a="1"/>
  <c r="L40" i="3"/>
  <c r="J182" i="3" a="1"/>
  <c r="J182" i="3"/>
  <c r="AG327" i="3" a="1"/>
  <c r="AG327" i="3"/>
  <c r="AI281" i="3" a="1"/>
  <c r="AI281" i="3"/>
  <c r="Z318" i="3" a="1"/>
  <c r="Z318" i="3"/>
  <c r="AI40" i="3" a="1"/>
  <c r="AI40" i="3"/>
  <c r="D133" i="3" a="1"/>
  <c r="D133" i="3"/>
  <c r="AK40" i="3" a="1"/>
  <c r="AK40" i="3"/>
  <c r="M53" i="3" a="1"/>
  <c r="M53" i="3"/>
  <c r="AD53" i="3" a="1"/>
  <c r="AD53" i="3"/>
  <c r="O137" i="3" a="1"/>
  <c r="O137" i="3"/>
  <c r="AK53" i="3" a="1"/>
  <c r="AK53" i="3"/>
  <c r="AG281" i="3" a="1"/>
  <c r="AG281" i="3"/>
  <c r="V318" i="3" a="1"/>
  <c r="V318" i="3"/>
  <c r="AF133" i="3" a="1"/>
  <c r="AF133" i="3"/>
  <c r="N327" i="3" a="1"/>
  <c r="N327" i="3"/>
  <c r="AE53" i="3" a="1"/>
  <c r="AE53" i="3"/>
  <c r="N318" i="3" a="1"/>
  <c r="N318" i="3"/>
  <c r="Z215" i="3" a="1"/>
  <c r="Z215" i="3"/>
  <c r="AK215" i="3" a="1"/>
  <c r="AK215" i="3"/>
  <c r="P281" i="3" a="1"/>
  <c r="P281" i="3"/>
  <c r="AH327" i="3" a="1"/>
  <c r="AH327" i="3"/>
  <c r="J215" i="3" a="1"/>
  <c r="J215" i="3"/>
  <c r="O182" i="3" a="1"/>
  <c r="O182" i="3"/>
  <c r="AH337" i="3" a="1"/>
  <c r="AH337" i="3"/>
  <c r="AB327" i="3" a="1"/>
  <c r="AB327" i="3"/>
  <c r="AG337" i="3" a="1"/>
  <c r="AG337" i="3"/>
  <c r="V215" i="3" a="1"/>
  <c r="V215" i="3"/>
  <c r="L182" i="3" a="1"/>
  <c r="L182" i="3"/>
  <c r="P133" i="3" a="1"/>
  <c r="P133" i="3"/>
  <c r="AD318" i="3" a="1"/>
  <c r="AD318" i="3"/>
  <c r="AA40" i="3" a="1"/>
  <c r="AA40" i="3"/>
  <c r="AA327" i="3" a="1"/>
  <c r="AA327" i="3"/>
  <c r="K182" i="3" a="1"/>
  <c r="K182" i="3"/>
  <c r="L137" i="3" a="1"/>
  <c r="L137" i="3"/>
  <c r="AH133" i="3" a="1"/>
  <c r="AH133" i="3"/>
  <c r="K318" i="3" a="1"/>
  <c r="K318" i="3"/>
  <c r="AK281" i="3" a="1"/>
  <c r="AK281" i="3"/>
  <c r="AF327" i="3" a="1"/>
  <c r="AF327" i="3"/>
  <c r="AD137" i="3" a="1"/>
  <c r="AD137" i="3"/>
  <c r="AF182" i="3" a="1"/>
  <c r="AF182" i="3"/>
  <c r="AF337" i="3" a="1"/>
  <c r="AF337" i="3"/>
  <c r="AE327" i="3" a="1"/>
  <c r="AE327" i="3"/>
  <c r="M182" i="3" a="1"/>
  <c r="M182" i="3"/>
  <c r="AB281" i="3" a="1"/>
  <c r="AB281" i="3"/>
  <c r="J281" i="3" a="1"/>
  <c r="J281" i="3"/>
  <c r="J327" i="3" a="1"/>
  <c r="J327" i="3"/>
  <c r="AE133" i="3" a="1"/>
  <c r="AE133" i="3"/>
  <c r="AG53" i="3" a="1"/>
  <c r="AG53" i="3"/>
  <c r="AC327" i="3" a="1"/>
  <c r="AC327" i="3"/>
  <c r="AI318" i="3" a="1"/>
  <c r="AI318" i="3"/>
  <c r="AB133" i="3" a="1"/>
  <c r="AB133" i="3"/>
  <c r="D215" i="3" a="1"/>
  <c r="D215" i="3"/>
  <c r="M137" i="3" a="1"/>
  <c r="M137" i="3"/>
  <c r="AA182" i="3" a="1"/>
  <c r="AA182" i="3"/>
  <c r="O40" i="3" a="1"/>
  <c r="O40" i="3"/>
  <c r="AA337" i="3" a="1"/>
  <c r="AA337" i="3"/>
  <c r="P215" i="3" a="1"/>
  <c r="P215" i="3"/>
  <c r="AJ318" i="3" a="1"/>
  <c r="AJ318" i="3"/>
  <c r="N281" i="3" a="1"/>
  <c r="N281" i="3"/>
  <c r="L215" i="3" a="1"/>
  <c r="L215" i="3"/>
  <c r="N40" i="3" a="1"/>
  <c r="N40" i="3"/>
  <c r="AF40" i="3" a="1"/>
  <c r="AF40" i="3"/>
  <c r="AH281" i="3" a="1"/>
  <c r="AH281" i="3"/>
  <c r="Z137" i="3" a="1"/>
  <c r="Z137" i="3"/>
  <c r="P327" i="3" a="1"/>
  <c r="P327" i="3"/>
  <c r="P337" i="3" a="1"/>
  <c r="P337" i="3"/>
  <c r="J137" i="3" a="1"/>
  <c r="J137" i="3"/>
  <c r="AA133" i="3" a="1"/>
  <c r="AA133" i="3"/>
  <c r="L281" i="3" a="1"/>
  <c r="L281" i="3"/>
  <c r="D53" i="3" a="1"/>
  <c r="D53" i="3"/>
  <c r="O318" i="3" a="1"/>
  <c r="O318" i="3"/>
  <c r="V40" i="3" a="1"/>
  <c r="V40" i="3"/>
  <c r="AK137" i="3" a="1"/>
  <c r="AK137" i="3"/>
  <c r="M215" i="3" a="1"/>
  <c r="M215" i="3"/>
  <c r="AI133" i="3" a="1"/>
  <c r="AI133" i="3"/>
  <c r="D182" i="3" a="1"/>
  <c r="D182" i="3"/>
  <c r="M337" i="3" a="1"/>
  <c r="M337" i="3"/>
  <c r="AI327" i="3" a="1"/>
  <c r="AI327" i="3"/>
  <c r="AH303" i="3" a="1"/>
  <c r="AH303" i="3"/>
  <c r="J105" i="3" a="1"/>
  <c r="J105" i="3"/>
  <c r="AC329" i="3" a="1"/>
  <c r="AC329" i="3"/>
  <c r="D307" i="3" a="1"/>
  <c r="D307" i="3"/>
  <c r="P338" i="3" a="1"/>
  <c r="P338" i="3"/>
  <c r="AE352" i="3" a="1"/>
  <c r="AE352" i="3"/>
  <c r="D105" i="3" a="1"/>
  <c r="D105" i="3"/>
  <c r="O184" i="3" a="1"/>
  <c r="O184" i="3"/>
  <c r="L304" i="3" a="1"/>
  <c r="L304" i="3"/>
  <c r="K247" i="3" a="1"/>
  <c r="K247" i="3"/>
  <c r="AI105" i="3" a="1"/>
  <c r="AI105" i="3"/>
  <c r="O326" i="3" a="1"/>
  <c r="O326" i="3"/>
  <c r="D352" i="3" a="1"/>
  <c r="D352" i="3"/>
  <c r="K338" i="3" a="1"/>
  <c r="K338" i="3"/>
  <c r="AK338" i="3" a="1"/>
  <c r="AK338" i="3"/>
  <c r="AH338" i="3" a="1"/>
  <c r="AH338" i="3"/>
  <c r="AH307" i="3" a="1"/>
  <c r="AH307" i="3"/>
  <c r="D304" i="3" a="1"/>
  <c r="D304" i="3"/>
  <c r="AD105" i="3" a="1"/>
  <c r="AD105" i="3"/>
  <c r="AG304" i="3" a="1"/>
  <c r="AG304" i="3"/>
  <c r="AB307" i="3" a="1"/>
  <c r="AB307" i="3"/>
  <c r="M307" i="3" a="1"/>
  <c r="M307" i="3"/>
  <c r="AJ184" i="3" a="1"/>
  <c r="AJ184" i="3"/>
  <c r="AB184" i="3" a="1"/>
  <c r="AB184" i="3"/>
  <c r="AB329" i="3" a="1"/>
  <c r="AB329" i="3"/>
  <c r="L303" i="3" a="1"/>
  <c r="L303" i="3"/>
  <c r="AB338" i="3" a="1"/>
  <c r="AB338" i="3"/>
  <c r="AK307" i="3" a="1"/>
  <c r="AK307" i="3"/>
  <c r="AH184" i="3" a="1"/>
  <c r="AH184" i="3"/>
  <c r="M326" i="3" a="1"/>
  <c r="M326" i="3"/>
  <c r="P184" i="3" a="1"/>
  <c r="P184" i="3"/>
  <c r="J303" i="3" a="1"/>
  <c r="J303" i="3"/>
  <c r="AB303" i="3" a="1"/>
  <c r="AB303" i="3"/>
  <c r="AC105" i="3" a="1"/>
  <c r="AC105" i="3"/>
  <c r="AE338" i="3" a="1"/>
  <c r="AE338" i="3"/>
  <c r="AK184" i="3" a="1"/>
  <c r="AK184" i="3"/>
  <c r="AH352" i="3" a="1"/>
  <c r="AH352" i="3"/>
  <c r="AB105" i="3" a="1"/>
  <c r="AB105" i="3"/>
  <c r="AD326" i="3" a="1"/>
  <c r="AD326" i="3"/>
  <c r="AH304" i="3" a="1"/>
  <c r="AH304" i="3"/>
  <c r="M105" i="3" a="1"/>
  <c r="M105" i="3"/>
  <c r="V105" i="3" a="1"/>
  <c r="V105" i="3"/>
  <c r="V352" i="3" a="1"/>
  <c r="V352" i="3"/>
  <c r="N105" i="3" a="1"/>
  <c r="N105" i="3"/>
  <c r="AI247" i="3" a="1"/>
  <c r="AI247" i="3"/>
  <c r="N352" i="3" a="1"/>
  <c r="N352" i="3"/>
  <c r="AF326" i="3" a="1"/>
  <c r="AF326" i="3"/>
  <c r="D326" i="3" a="1"/>
  <c r="D326" i="3"/>
  <c r="V338" i="3" a="1"/>
  <c r="V338" i="3"/>
  <c r="P304" i="3" a="1"/>
  <c r="P304" i="3"/>
  <c r="AF304" i="3" a="1"/>
  <c r="AF304" i="3"/>
  <c r="AC304" i="3" a="1"/>
  <c r="AC304" i="3"/>
  <c r="K352" i="3" a="1"/>
  <c r="K352" i="3"/>
  <c r="L326" i="3" a="1"/>
  <c r="L326" i="3"/>
  <c r="N329" i="3" a="1"/>
  <c r="N329" i="3"/>
  <c r="V329" i="3" a="1"/>
  <c r="V329" i="3"/>
  <c r="O303" i="3" a="1"/>
  <c r="O303" i="3"/>
  <c r="AK329" i="3" a="1"/>
  <c r="AK329" i="3"/>
  <c r="D184" i="3" a="1"/>
  <c r="D184" i="3"/>
  <c r="AC338" i="3" a="1"/>
  <c r="AC338" i="3"/>
  <c r="AC307" i="3" a="1"/>
  <c r="AC307" i="3"/>
  <c r="AK303" i="3" a="1"/>
  <c r="AK303" i="3"/>
  <c r="AG329" i="3" a="1"/>
  <c r="AG329" i="3"/>
  <c r="AE184" i="3" a="1"/>
  <c r="AE184" i="3"/>
  <c r="Z303" i="3" a="1"/>
  <c r="Z303" i="3"/>
  <c r="K303" i="3" a="1"/>
  <c r="K303" i="3"/>
  <c r="J307" i="3" a="1"/>
  <c r="J307" i="3"/>
  <c r="AA326" i="3" a="1"/>
  <c r="AA326" i="3"/>
  <c r="O304" i="3" a="1"/>
  <c r="O304" i="3"/>
  <c r="AB326" i="3" a="1"/>
  <c r="AB326" i="3"/>
  <c r="J329" i="3" a="1"/>
  <c r="J329" i="3"/>
  <c r="N304" i="3" a="1"/>
  <c r="N304" i="3"/>
  <c r="AJ307" i="3" a="1"/>
  <c r="AJ307" i="3"/>
  <c r="M184" i="3" a="1"/>
  <c r="M184" i="3"/>
  <c r="Z247" i="3" a="1"/>
  <c r="Z247" i="3"/>
  <c r="O338" i="3" a="1"/>
  <c r="O338" i="3"/>
  <c r="AG352" i="3" a="1"/>
  <c r="AG352" i="3"/>
  <c r="D303" i="3" a="1"/>
  <c r="D303" i="3"/>
  <c r="J247" i="3" a="1"/>
  <c r="J247" i="3"/>
  <c r="AA247" i="3" a="1"/>
  <c r="AA247" i="3"/>
  <c r="K184" i="3" a="1"/>
  <c r="K184" i="3"/>
  <c r="AA105" i="3" a="1"/>
  <c r="AA105" i="3"/>
  <c r="AK326" i="3" a="1"/>
  <c r="AK326" i="3"/>
  <c r="N338" i="3" a="1"/>
  <c r="N338" i="3"/>
  <c r="M304" i="3" a="1"/>
  <c r="M304" i="3"/>
  <c r="AH329" i="3" a="1"/>
  <c r="AH329" i="3"/>
  <c r="J338" i="3" a="1"/>
  <c r="J338" i="3"/>
  <c r="L338" i="3" a="1"/>
  <c r="L338" i="3"/>
  <c r="O105" i="3" a="1"/>
  <c r="O105" i="3"/>
  <c r="L329" i="3" a="1"/>
  <c r="L329" i="3"/>
  <c r="Z338" i="3" a="1"/>
  <c r="Z338" i="3"/>
  <c r="AH247" i="3" a="1"/>
  <c r="AH247" i="3"/>
  <c r="V304" i="3" a="1"/>
  <c r="V304" i="3"/>
  <c r="M247" i="3" a="1"/>
  <c r="M247" i="3"/>
  <c r="AC247" i="3" a="1"/>
  <c r="AC247" i="3"/>
  <c r="AF184" i="3" a="1"/>
  <c r="AF184" i="3"/>
  <c r="AK352" i="3" a="1"/>
  <c r="AK352" i="3"/>
  <c r="N307" i="3" a="1"/>
  <c r="N307" i="3"/>
  <c r="K105" i="3" a="1"/>
  <c r="K105" i="3"/>
  <c r="J304" i="3" a="1"/>
  <c r="J304" i="3"/>
  <c r="D338" i="3" a="1"/>
  <c r="D338" i="3"/>
  <c r="AK304" i="3" a="1"/>
  <c r="AK304" i="3"/>
  <c r="AF338" i="3" a="1"/>
  <c r="AF338" i="3"/>
  <c r="L184" i="3" a="1"/>
  <c r="L184" i="3"/>
  <c r="AI303" i="3" a="1"/>
  <c r="AI303" i="3"/>
  <c r="O307" i="3" a="1"/>
  <c r="O307" i="3"/>
  <c r="AB247" i="3" a="1"/>
  <c r="AB247" i="3"/>
  <c r="AI307" i="3" a="1"/>
  <c r="AI307" i="3"/>
  <c r="AE303" i="3" a="1"/>
  <c r="AE303" i="3"/>
  <c r="AG326" i="3" a="1"/>
  <c r="AG326" i="3"/>
  <c r="N247" i="3" a="1"/>
  <c r="N247" i="3"/>
  <c r="O247" i="3" a="1"/>
  <c r="O247" i="3"/>
  <c r="AF307" i="3" a="1"/>
  <c r="AF307" i="3"/>
  <c r="V303" i="3" a="1"/>
  <c r="V303" i="3"/>
  <c r="AA303" i="3" a="1"/>
  <c r="AA303" i="3"/>
  <c r="AH105" i="3" a="1"/>
  <c r="AH105" i="3"/>
  <c r="AB304" i="3" a="1"/>
  <c r="AB304" i="3"/>
  <c r="AA352" i="3" a="1"/>
  <c r="AA352" i="3"/>
  <c r="AC326" i="3" a="1"/>
  <c r="AC326" i="3"/>
  <c r="V184" i="3" a="1"/>
  <c r="V184" i="3"/>
  <c r="AK105" i="3" a="1"/>
  <c r="AK105" i="3"/>
  <c r="AD184" i="3" a="1"/>
  <c r="AD184" i="3"/>
  <c r="P303" i="3" a="1"/>
  <c r="P303" i="3"/>
  <c r="O329" i="3" a="1"/>
  <c r="O329" i="3"/>
  <c r="L105" i="3" a="1"/>
  <c r="L105" i="3"/>
  <c r="AE247" i="3" a="1"/>
  <c r="AE247" i="3"/>
  <c r="AG307" i="3" a="1"/>
  <c r="AG307" i="3"/>
  <c r="AH326" i="3" a="1"/>
  <c r="AH326" i="3"/>
  <c r="M338" i="3" a="1"/>
  <c r="M338" i="3"/>
  <c r="AI184" i="3" a="1"/>
  <c r="AI184" i="3"/>
  <c r="K326" i="3" a="1"/>
  <c r="K326" i="3"/>
  <c r="Z184" i="3" a="1"/>
  <c r="Z184" i="3"/>
  <c r="J184" i="3" a="1"/>
  <c r="J184" i="3"/>
  <c r="AG247" i="3" a="1"/>
  <c r="AG247" i="3"/>
  <c r="N326" i="3" a="1"/>
  <c r="N326" i="3"/>
  <c r="K329" i="3" a="1"/>
  <c r="K329" i="3"/>
  <c r="AI352" i="3" a="1"/>
  <c r="AI352" i="3"/>
  <c r="AA304" i="3" a="1"/>
  <c r="AA304" i="3"/>
  <c r="AI326" i="3" a="1"/>
  <c r="AI326" i="3"/>
  <c r="AI329" i="3" a="1"/>
  <c r="AI329" i="3"/>
  <c r="AJ329" i="3" a="1"/>
  <c r="AJ329" i="3"/>
  <c r="D329" i="3" a="1"/>
  <c r="D329" i="3"/>
  <c r="AC352" i="3" a="1"/>
  <c r="AC352" i="3"/>
  <c r="K307" i="3" a="1"/>
  <c r="K307" i="3"/>
  <c r="AB352" i="3" a="1"/>
  <c r="AB352" i="3"/>
  <c r="AA338" i="3" a="1"/>
  <c r="AA338" i="3"/>
  <c r="AE304" i="3" a="1"/>
  <c r="AE304" i="3"/>
  <c r="Z326" i="3" a="1"/>
  <c r="Z326" i="3"/>
  <c r="AD329" i="3" a="1"/>
  <c r="AD329" i="3"/>
  <c r="AK247" i="3" a="1"/>
  <c r="AK247" i="3"/>
  <c r="AF247" i="3" a="1"/>
  <c r="AF247" i="3"/>
  <c r="AF329" i="3" a="1"/>
  <c r="AF329" i="3"/>
  <c r="AD303" i="3" a="1"/>
  <c r="AD303" i="3"/>
  <c r="P326" i="3" a="1"/>
  <c r="P326" i="3"/>
  <c r="N303" i="3" a="1"/>
  <c r="N303" i="3"/>
  <c r="AG338" i="3" a="1"/>
  <c r="AG338" i="3"/>
  <c r="P247" i="3" a="1"/>
  <c r="P247" i="3"/>
  <c r="L307" i="3" a="1"/>
  <c r="L307" i="3"/>
  <c r="AC303" i="3" a="1"/>
  <c r="AC303" i="3"/>
  <c r="P105" i="3" a="1"/>
  <c r="P105" i="3"/>
  <c r="AD304" i="3" a="1"/>
  <c r="AD304" i="3"/>
  <c r="V307" i="3" a="1"/>
  <c r="V307" i="3"/>
  <c r="AJ303" i="3" a="1"/>
  <c r="AJ303" i="3"/>
  <c r="AC184" i="3" a="1"/>
  <c r="AC184" i="3"/>
  <c r="L352" i="3" a="1"/>
  <c r="L352" i="3"/>
  <c r="N184" i="3" a="1"/>
  <c r="N184" i="3"/>
  <c r="AG303" i="3" a="1"/>
  <c r="AG303" i="3"/>
  <c r="AE329" i="3" a="1"/>
  <c r="AE329" i="3"/>
  <c r="J326" i="3" a="1"/>
  <c r="J326" i="3"/>
  <c r="Z307" i="3" a="1"/>
  <c r="Z307" i="3"/>
  <c r="P307" i="3" a="1"/>
  <c r="P307" i="3"/>
  <c r="AF105" i="3" a="1"/>
  <c r="AF105" i="3"/>
  <c r="J352" i="3" a="1"/>
  <c r="J352" i="3"/>
  <c r="AE105" i="3" a="1"/>
  <c r="AE105" i="3"/>
  <c r="M329" i="3" a="1"/>
  <c r="M329" i="3"/>
  <c r="AI338" i="3" a="1"/>
  <c r="AI338" i="3"/>
  <c r="AA184" i="3" a="1"/>
  <c r="AA184" i="3"/>
  <c r="P329" i="3" a="1"/>
  <c r="P329" i="3"/>
  <c r="O352" i="3" a="1"/>
  <c r="O352" i="3"/>
  <c r="AJ338" i="3" a="1"/>
  <c r="AJ338" i="3"/>
  <c r="AD352" i="3" a="1"/>
  <c r="AD352" i="3"/>
  <c r="V326" i="3" a="1"/>
  <c r="V326" i="3"/>
  <c r="AD307" i="3" a="1"/>
  <c r="AD307" i="3"/>
  <c r="Z105" i="3" a="1"/>
  <c r="Z105" i="3"/>
  <c r="AF303" i="3" a="1"/>
  <c r="AF303" i="3"/>
  <c r="AJ304" i="3" a="1"/>
  <c r="AJ304" i="3"/>
  <c r="AJ352" i="3" a="1"/>
  <c r="AJ352" i="3"/>
  <c r="AI304" i="3" a="1"/>
  <c r="AI304" i="3"/>
  <c r="AE326" i="3" a="1"/>
  <c r="AE326" i="3"/>
  <c r="AG105" i="3" a="1"/>
  <c r="AG105" i="3"/>
  <c r="K304" i="3" a="1"/>
  <c r="K304" i="3"/>
  <c r="D247" i="3" a="1"/>
  <c r="D247" i="3"/>
  <c r="P352" i="3" a="1"/>
  <c r="P352" i="3"/>
  <c r="Z329" i="3" a="1"/>
  <c r="Z329" i="3"/>
  <c r="L247" i="3" a="1"/>
  <c r="L247" i="3"/>
  <c r="V247" i="3" a="1"/>
  <c r="V247" i="3"/>
  <c r="AD247" i="3" a="1"/>
  <c r="AD247" i="3"/>
  <c r="AA307" i="3" a="1"/>
  <c r="AA307" i="3"/>
  <c r="Z352" i="3" a="1"/>
  <c r="Z352" i="3"/>
  <c r="M352" i="3" a="1"/>
  <c r="M352" i="3"/>
  <c r="AJ326" i="3" a="1"/>
  <c r="AJ326" i="3"/>
  <c r="AE307" i="3" a="1"/>
  <c r="AE307" i="3"/>
  <c r="AF352" i="3" a="1"/>
  <c r="AF352" i="3"/>
  <c r="M303" i="3" a="1"/>
  <c r="M303" i="3"/>
  <c r="Z304" i="3" a="1"/>
  <c r="Z304" i="3"/>
  <c r="AD338" i="3" a="1"/>
  <c r="AD338" i="3"/>
  <c r="AJ247" i="3" a="1"/>
  <c r="AJ247" i="3"/>
  <c r="AJ105" i="3" a="1"/>
  <c r="AJ105" i="3"/>
  <c r="AG184" i="3" a="1"/>
  <c r="AG184" i="3"/>
  <c r="AA329" i="3" a="1"/>
  <c r="AA329" i="3"/>
  <c r="AJ56" i="3" a="1"/>
  <c r="AJ56" i="3"/>
  <c r="AK189" i="3" a="1"/>
  <c r="AK189" i="3"/>
  <c r="P332" i="3" a="1"/>
  <c r="P332" i="3"/>
  <c r="M205" i="3" a="1"/>
  <c r="M205" i="3"/>
  <c r="M99" i="3" a="1"/>
  <c r="M99" i="3"/>
  <c r="N171" i="3" a="1"/>
  <c r="N171" i="3"/>
  <c r="P102" i="3" a="1"/>
  <c r="P102" i="3"/>
  <c r="AK56" i="3" a="1"/>
  <c r="AK56" i="3"/>
  <c r="J310" i="3" a="1"/>
  <c r="J310" i="3"/>
  <c r="AJ171" i="3" a="1"/>
  <c r="AJ171" i="3"/>
  <c r="M17" i="3" a="1"/>
  <c r="M17" i="3"/>
  <c r="AF83" i="3" a="1"/>
  <c r="AF83" i="3"/>
  <c r="AC223" i="3" a="1"/>
  <c r="AC223" i="3"/>
  <c r="V99" i="3" a="1"/>
  <c r="V99" i="3"/>
  <c r="L62" i="3" a="1"/>
  <c r="L62" i="3"/>
  <c r="N205" i="3" a="1"/>
  <c r="N205" i="3"/>
  <c r="AB171" i="3" a="1"/>
  <c r="AB171" i="3"/>
  <c r="D56" i="3" a="1"/>
  <c r="D56" i="3"/>
  <c r="Z171" i="3" a="1"/>
  <c r="Z171" i="3"/>
  <c r="AF171" i="3" a="1"/>
  <c r="AF171" i="3"/>
  <c r="L310" i="3" a="1"/>
  <c r="L310" i="3"/>
  <c r="D171" i="3" a="1"/>
  <c r="D171" i="3"/>
  <c r="AA56" i="3" a="1"/>
  <c r="AA56" i="3"/>
  <c r="AK253" i="3" a="1"/>
  <c r="AK253" i="3"/>
  <c r="AJ62" i="3" a="1"/>
  <c r="AJ62" i="3"/>
  <c r="D280" i="3" a="1"/>
  <c r="D280" i="3"/>
  <c r="D205" i="3" a="1"/>
  <c r="D205" i="3"/>
  <c r="AF223" i="3" a="1"/>
  <c r="AF223" i="3"/>
  <c r="O223" i="3" a="1"/>
  <c r="O223" i="3"/>
  <c r="J62" i="3" a="1"/>
  <c r="J62" i="3"/>
  <c r="AG280" i="3" a="1"/>
  <c r="AG280" i="3"/>
  <c r="O310" i="3" a="1"/>
  <c r="O310" i="3"/>
  <c r="AC249" i="3" a="1"/>
  <c r="AC249" i="3"/>
  <c r="J83" i="3" a="1"/>
  <c r="J83" i="3"/>
  <c r="V50" i="3" a="1"/>
  <c r="V50" i="3"/>
  <c r="AC280" i="3" a="1"/>
  <c r="AC280" i="3"/>
  <c r="AH102" i="3" a="1"/>
  <c r="AH102" i="3"/>
  <c r="D50" i="3" a="1"/>
  <c r="D50" i="3"/>
  <c r="AG99" i="3" a="1"/>
  <c r="AG99" i="3"/>
  <c r="O17" i="3" a="1"/>
  <c r="O17" i="3"/>
  <c r="K62" i="3" a="1"/>
  <c r="K62" i="3"/>
  <c r="AE276" i="3" a="1"/>
  <c r="AE276" i="3"/>
  <c r="V253" i="3" a="1"/>
  <c r="V253" i="3"/>
  <c r="K249" i="3" a="1"/>
  <c r="K249" i="3"/>
  <c r="AD58" i="3" a="1"/>
  <c r="AD58" i="3"/>
  <c r="AH99" i="3" a="1"/>
  <c r="AH99" i="3"/>
  <c r="AH171" i="3" a="1"/>
  <c r="AH171" i="3"/>
  <c r="AK310" i="3" a="1"/>
  <c r="AK310" i="3"/>
  <c r="L205" i="3" a="1"/>
  <c r="L205" i="3"/>
  <c r="N253" i="3" a="1"/>
  <c r="N253" i="3"/>
  <c r="J58" i="3" a="1"/>
  <c r="J58" i="3"/>
  <c r="L33" i="3" a="1"/>
  <c r="L33" i="3"/>
  <c r="N99" i="3" a="1"/>
  <c r="N99" i="3"/>
  <c r="AK276" i="3" a="1"/>
  <c r="AK276" i="3"/>
  <c r="AD223" i="3" a="1"/>
  <c r="AD223" i="3"/>
  <c r="AC56" i="3" a="1"/>
  <c r="AC56" i="3"/>
  <c r="AA58" i="3" a="1"/>
  <c r="AA58" i="3"/>
  <c r="AG56" i="3" a="1"/>
  <c r="AG56" i="3"/>
  <c r="M249" i="3" a="1"/>
  <c r="M249" i="3"/>
  <c r="V102" i="3" a="1"/>
  <c r="V102" i="3"/>
  <c r="D62" i="3" a="1"/>
  <c r="D62" i="3"/>
  <c r="AK205" i="3" a="1"/>
  <c r="AK205" i="3"/>
  <c r="AB99" i="3" a="1"/>
  <c r="AB99" i="3"/>
  <c r="Z189" i="3" a="1"/>
  <c r="Z189" i="3"/>
  <c r="AF58" i="3" a="1"/>
  <c r="AF58" i="3"/>
  <c r="AH310" i="3" a="1"/>
  <c r="AH310" i="3"/>
  <c r="AD252" i="3" a="1"/>
  <c r="AD252" i="3"/>
  <c r="AE189" i="3" a="1"/>
  <c r="AE189" i="3"/>
  <c r="Z50" i="3" a="1"/>
  <c r="Z50" i="3"/>
  <c r="AG83" i="3" a="1"/>
  <c r="AG83" i="3"/>
  <c r="AG223" i="3" a="1"/>
  <c r="AG223" i="3"/>
  <c r="M332" i="3" a="1"/>
  <c r="M332" i="3"/>
  <c r="AH276" i="3" a="1"/>
  <c r="AH276" i="3"/>
  <c r="V33" i="3" a="1"/>
  <c r="V33" i="3"/>
  <c r="D252" i="3" a="1"/>
  <c r="D252" i="3"/>
  <c r="V58" i="3" a="1"/>
  <c r="V58" i="3"/>
  <c r="AI50" i="3" a="1"/>
  <c r="AI50" i="3"/>
  <c r="M83" i="3" a="1"/>
  <c r="M83" i="3"/>
  <c r="AC310" i="3" a="1"/>
  <c r="AC310" i="3"/>
  <c r="J249" i="3" a="1"/>
  <c r="J249" i="3"/>
  <c r="AF249" i="3" a="1"/>
  <c r="AF249" i="3"/>
  <c r="AA62" i="3" a="1"/>
  <c r="AA62" i="3"/>
  <c r="P56" i="3" a="1"/>
  <c r="P56" i="3"/>
  <c r="K83" i="3" a="1"/>
  <c r="K83" i="3"/>
  <c r="D58" i="3" a="1"/>
  <c r="D58" i="3"/>
  <c r="K99" i="3" a="1"/>
  <c r="K99" i="3"/>
  <c r="V310" i="3" a="1"/>
  <c r="V310" i="3"/>
  <c r="Z17" i="3" a="1"/>
  <c r="Z17" i="3"/>
  <c r="AC205" i="3" a="1"/>
  <c r="AC205" i="3"/>
  <c r="AE102" i="3" a="1"/>
  <c r="AE102" i="3"/>
  <c r="V83" i="3" a="1"/>
  <c r="V83" i="3"/>
  <c r="AJ50" i="3" a="1"/>
  <c r="AJ50" i="3"/>
  <c r="L99" i="3" a="1"/>
  <c r="L99" i="3"/>
  <c r="AJ102" i="3" a="1"/>
  <c r="AJ102" i="3"/>
  <c r="AE33" i="3" a="1"/>
  <c r="AE33" i="3"/>
  <c r="J33" i="3" a="1"/>
  <c r="J33" i="3"/>
  <c r="P17" i="3" a="1"/>
  <c r="P17" i="3"/>
  <c r="AG276" i="3" a="1"/>
  <c r="AG276" i="3"/>
  <c r="AH223" i="3" a="1"/>
  <c r="AH223" i="3"/>
  <c r="AH249" i="3" a="1"/>
  <c r="AH249" i="3"/>
  <c r="AH58" i="3" a="1"/>
  <c r="AH58" i="3"/>
  <c r="AI332" i="3" a="1"/>
  <c r="AI332" i="3"/>
  <c r="AD310" i="3" a="1"/>
  <c r="AD310" i="3"/>
  <c r="AB205" i="3" a="1"/>
  <c r="AB205" i="3"/>
  <c r="AH205" i="3" a="1"/>
  <c r="AH205" i="3"/>
  <c r="AJ249" i="3" a="1"/>
  <c r="AJ249" i="3"/>
  <c r="AI249" i="3" a="1"/>
  <c r="AI249" i="3"/>
  <c r="AI276" i="3" a="1"/>
  <c r="AI276" i="3"/>
  <c r="Z332" i="3" a="1"/>
  <c r="Z332" i="3"/>
  <c r="N280" i="3" a="1"/>
  <c r="N280" i="3"/>
  <c r="AG332" i="3" a="1"/>
  <c r="AG332" i="3"/>
  <c r="M58" i="3" a="1"/>
  <c r="M58" i="3"/>
  <c r="AD17" i="3" a="1"/>
  <c r="AD17" i="3"/>
  <c r="O205" i="3" a="1"/>
  <c r="O205" i="3"/>
  <c r="AB189" i="3" a="1"/>
  <c r="AB189" i="3"/>
  <c r="M33" i="3" a="1"/>
  <c r="M33" i="3"/>
  <c r="O276" i="3" a="1"/>
  <c r="O276" i="3"/>
  <c r="AA252" i="3" a="1"/>
  <c r="AA252" i="3"/>
  <c r="AA17" i="3" a="1"/>
  <c r="AA17" i="3"/>
  <c r="AI62" i="3" a="1"/>
  <c r="AI62" i="3"/>
  <c r="L253" i="3" a="1"/>
  <c r="L253" i="3"/>
  <c r="J280" i="3" a="1"/>
  <c r="J280" i="3"/>
  <c r="AG50" i="3" a="1"/>
  <c r="AG50" i="3"/>
  <c r="AJ252" i="3" a="1"/>
  <c r="AJ252" i="3"/>
  <c r="N252" i="3" a="1"/>
  <c r="N252" i="3"/>
  <c r="AE252" i="3" a="1"/>
  <c r="AE252" i="3"/>
  <c r="J102" i="3" a="1"/>
  <c r="J102" i="3"/>
  <c r="AK83" i="3" a="1"/>
  <c r="AK83" i="3"/>
  <c r="AE223" i="3" a="1"/>
  <c r="AE223" i="3"/>
  <c r="V252" i="3" a="1"/>
  <c r="V252" i="3"/>
  <c r="Z99" i="3" a="1"/>
  <c r="Z99" i="3"/>
  <c r="AE332" i="3" a="1"/>
  <c r="AE332" i="3"/>
  <c r="AG102" i="3" a="1"/>
  <c r="AG102" i="3"/>
  <c r="K205" i="3" a="1"/>
  <c r="K205" i="3"/>
  <c r="K33" i="3" a="1"/>
  <c r="K33" i="3"/>
  <c r="K58" i="3" a="1"/>
  <c r="K58" i="3"/>
  <c r="AB58" i="3" a="1"/>
  <c r="AB58" i="3"/>
  <c r="N102" i="3" a="1"/>
  <c r="N102" i="3"/>
  <c r="V17" i="3" a="1"/>
  <c r="V17" i="3"/>
  <c r="AI252" i="3" a="1"/>
  <c r="AI252" i="3"/>
  <c r="O56" i="3" a="1"/>
  <c r="O56" i="3"/>
  <c r="L189" i="3" a="1"/>
  <c r="L189" i="3"/>
  <c r="O252" i="3" a="1"/>
  <c r="O252" i="3"/>
  <c r="D223" i="3" a="1"/>
  <c r="D223" i="3"/>
  <c r="AF252" i="3" a="1"/>
  <c r="AF252" i="3"/>
  <c r="AJ33" i="3" a="1"/>
  <c r="AJ33" i="3"/>
  <c r="AB249" i="3" a="1"/>
  <c r="AB249" i="3"/>
  <c r="AH83" i="3" a="1"/>
  <c r="AH83" i="3"/>
  <c r="AA310" i="3" a="1"/>
  <c r="AA310" i="3"/>
  <c r="AI99" i="3" a="1"/>
  <c r="AI99" i="3"/>
  <c r="J223" i="3" a="1"/>
  <c r="J223" i="3"/>
  <c r="AB223" i="3" a="1"/>
  <c r="AB223" i="3"/>
  <c r="V276" i="3" a="1"/>
  <c r="V276" i="3"/>
  <c r="M189" i="3" a="1"/>
  <c r="M189" i="3"/>
  <c r="M253" i="3" a="1"/>
  <c r="M253" i="3"/>
  <c r="L223" i="3" a="1"/>
  <c r="L223" i="3"/>
  <c r="AB17" i="3" a="1"/>
  <c r="AB17" i="3"/>
  <c r="Z83" i="3" a="1"/>
  <c r="Z83" i="3"/>
  <c r="AK50" i="3" a="1"/>
  <c r="AK50" i="3"/>
  <c r="AE99" i="3" a="1"/>
  <c r="AE99" i="3"/>
  <c r="D33" i="3" a="1"/>
  <c r="D33" i="3"/>
  <c r="K276" i="3" a="1"/>
  <c r="K276" i="3"/>
  <c r="O33" i="3" a="1"/>
  <c r="O33" i="3"/>
  <c r="Z253" i="3" a="1"/>
  <c r="Z253" i="3"/>
  <c r="AE83" i="3" a="1"/>
  <c r="AE83" i="3"/>
  <c r="AF189" i="3" a="1"/>
  <c r="AF189" i="3"/>
  <c r="K50" i="3" a="1"/>
  <c r="K50" i="3"/>
  <c r="K332" i="3" a="1"/>
  <c r="K332" i="3"/>
  <c r="O171" i="3" a="1"/>
  <c r="O171" i="3"/>
  <c r="AK99" i="3" a="1"/>
  <c r="AK99" i="3"/>
  <c r="M252" i="3" a="1"/>
  <c r="M252" i="3"/>
  <c r="AK249" i="3" a="1"/>
  <c r="AK249" i="3"/>
  <c r="AB83" i="3" a="1"/>
  <c r="AB83" i="3"/>
  <c r="O102" i="3" a="1"/>
  <c r="O102" i="3"/>
  <c r="AI189" i="3" a="1"/>
  <c r="AI189" i="3"/>
  <c r="AB33" i="3" a="1"/>
  <c r="AB33" i="3"/>
  <c r="O99" i="3" a="1"/>
  <c r="O99" i="3"/>
  <c r="N50" i="3" a="1"/>
  <c r="N50" i="3"/>
  <c r="AB102" i="3" a="1"/>
  <c r="AB102" i="3"/>
  <c r="D17" i="3" a="1"/>
  <c r="D17" i="3"/>
  <c r="AF310" i="3" a="1"/>
  <c r="AF310" i="3"/>
  <c r="AB253" i="3" a="1"/>
  <c r="AB253" i="3"/>
  <c r="AI223" i="3" a="1"/>
  <c r="AI223" i="3"/>
  <c r="J17" i="3" a="1"/>
  <c r="J17" i="3"/>
  <c r="AG253" i="3" a="1"/>
  <c r="AG253" i="3"/>
  <c r="J276" i="3" a="1"/>
  <c r="J276" i="3"/>
  <c r="N17" i="3" a="1"/>
  <c r="N17" i="3"/>
  <c r="K310" i="3" a="1"/>
  <c r="K310" i="3"/>
  <c r="L50" i="3" a="1"/>
  <c r="L50" i="3"/>
  <c r="Z276" i="3" a="1"/>
  <c r="Z276" i="3"/>
  <c r="O58" i="3" a="1"/>
  <c r="O58" i="3"/>
  <c r="AK171" i="3" a="1"/>
  <c r="AK171" i="3"/>
  <c r="V189" i="3" a="1"/>
  <c r="V189" i="3"/>
  <c r="AH62" i="3" a="1"/>
  <c r="AH62" i="3"/>
  <c r="AG62" i="3" a="1"/>
  <c r="AG62" i="3"/>
  <c r="N62" i="3" a="1"/>
  <c r="N62" i="3"/>
  <c r="N332" i="3" a="1"/>
  <c r="N332" i="3"/>
  <c r="K223" i="3" a="1"/>
  <c r="K223" i="3"/>
  <c r="D189" i="3" a="1"/>
  <c r="D189" i="3"/>
  <c r="V205" i="3" a="1"/>
  <c r="V205" i="3"/>
  <c r="AC83" i="3" a="1"/>
  <c r="AC83" i="3"/>
  <c r="AC50" i="3" a="1"/>
  <c r="AC50" i="3"/>
  <c r="AF102" i="3" a="1"/>
  <c r="AF102" i="3"/>
  <c r="P50" i="3" a="1"/>
  <c r="P50" i="3"/>
  <c r="AH56" i="3" a="1"/>
  <c r="AH56" i="3"/>
  <c r="AC17" i="3" a="1"/>
  <c r="AC17" i="3"/>
  <c r="AJ58" i="3" a="1"/>
  <c r="AJ58" i="3"/>
  <c r="P62" i="3" a="1"/>
  <c r="P62" i="3"/>
  <c r="AI280" i="3" a="1"/>
  <c r="AI280" i="3"/>
  <c r="N223" i="3" a="1"/>
  <c r="N223" i="3"/>
  <c r="AH50" i="3" a="1"/>
  <c r="AH50" i="3"/>
  <c r="O332" i="3" a="1"/>
  <c r="O332" i="3"/>
  <c r="P83" i="3" a="1"/>
  <c r="P83" i="3"/>
  <c r="AH17" i="3" a="1"/>
  <c r="AH17" i="3"/>
  <c r="P252" i="3" a="1"/>
  <c r="P252" i="3"/>
  <c r="M310" i="3" a="1"/>
  <c r="M310" i="3"/>
  <c r="AG58" i="3" a="1"/>
  <c r="AG58" i="3"/>
  <c r="AI33" i="3" a="1"/>
  <c r="AI33" i="3"/>
  <c r="AF56" i="3" a="1"/>
  <c r="AF56" i="3"/>
  <c r="K280" i="3" a="1"/>
  <c r="K280" i="3"/>
  <c r="N56" i="3" a="1"/>
  <c r="N56" i="3"/>
  <c r="L171" i="3" a="1"/>
  <c r="L171" i="3"/>
  <c r="J205" i="3" a="1"/>
  <c r="J205" i="3"/>
  <c r="AJ205" i="3" a="1"/>
  <c r="AJ205" i="3"/>
  <c r="AD280" i="3" a="1"/>
  <c r="AD280" i="3"/>
  <c r="AB50" i="3" a="1"/>
  <c r="AB50" i="3"/>
  <c r="M276" i="3" a="1"/>
  <c r="M276" i="3"/>
  <c r="D332" i="3" a="1"/>
  <c r="D332" i="3"/>
  <c r="AC58" i="3" a="1"/>
  <c r="AC58" i="3"/>
  <c r="J332" i="3" a="1"/>
  <c r="J332" i="3"/>
  <c r="AA50" i="3" a="1"/>
  <c r="AA50" i="3"/>
  <c r="Z223" i="3" a="1"/>
  <c r="Z223" i="3"/>
  <c r="V62" i="3" a="1"/>
  <c r="V62" i="3"/>
  <c r="AJ223" i="3" a="1"/>
  <c r="AJ223" i="3"/>
  <c r="AE249" i="3" a="1"/>
  <c r="AE249" i="3"/>
  <c r="AC253" i="3" a="1"/>
  <c r="AC253" i="3"/>
  <c r="AF276" i="3" a="1"/>
  <c r="AF276" i="3"/>
  <c r="AF17" i="3" a="1"/>
  <c r="AF17" i="3"/>
  <c r="AB310" i="3" a="1"/>
  <c r="AB310" i="3"/>
  <c r="M62" i="3" a="1"/>
  <c r="M62" i="3"/>
  <c r="AG249" i="3" a="1"/>
  <c r="AG249" i="3"/>
  <c r="AF205" i="3" a="1"/>
  <c r="AF205" i="3"/>
  <c r="AK223" i="3" a="1"/>
  <c r="AK223" i="3"/>
  <c r="D83" i="3" a="1"/>
  <c r="D83" i="3"/>
  <c r="N276" i="3" a="1"/>
  <c r="N276" i="3"/>
  <c r="AD62" i="3" a="1"/>
  <c r="AD62" i="3"/>
  <c r="AF280" i="3" a="1"/>
  <c r="AF280" i="3"/>
  <c r="AD171" i="3" a="1"/>
  <c r="AD171" i="3"/>
  <c r="AD56" i="3" a="1"/>
  <c r="AD56" i="3"/>
  <c r="J171" i="3" a="1"/>
  <c r="J171" i="3"/>
  <c r="AH253" i="3" a="1"/>
  <c r="AH253" i="3"/>
  <c r="AD33" i="3" a="1"/>
  <c r="AD33" i="3"/>
  <c r="P280" i="3" a="1"/>
  <c r="P280" i="3"/>
  <c r="Z249" i="3" a="1"/>
  <c r="Z249" i="3"/>
  <c r="J253" i="3" a="1"/>
  <c r="J253" i="3"/>
  <c r="AC332" i="3" a="1"/>
  <c r="AC332" i="3"/>
  <c r="N189" i="3" a="1"/>
  <c r="N189" i="3"/>
  <c r="AB252" i="3" a="1"/>
  <c r="AB252" i="3"/>
  <c r="V171" i="3" a="1"/>
  <c r="V171" i="3"/>
  <c r="O253" i="3" a="1"/>
  <c r="O253" i="3"/>
  <c r="J56" i="3" a="1"/>
  <c r="J56" i="3"/>
  <c r="L280" i="3" a="1"/>
  <c r="L280" i="3"/>
  <c r="P99" i="3" a="1"/>
  <c r="P99" i="3"/>
  <c r="O189" i="3" a="1"/>
  <c r="O189" i="3"/>
  <c r="AF62" i="3" a="1"/>
  <c r="AF62" i="3"/>
  <c r="Z102" i="3" a="1"/>
  <c r="Z102" i="3"/>
  <c r="L58" i="3" a="1"/>
  <c r="L58" i="3"/>
  <c r="J252" i="3" a="1"/>
  <c r="J252" i="3"/>
  <c r="AD189" i="3" a="1"/>
  <c r="AD189" i="3"/>
  <c r="AF99" i="3" a="1"/>
  <c r="AF99" i="3"/>
  <c r="AK252" i="3" a="1"/>
  <c r="AK252" i="3"/>
  <c r="AD276" i="3" a="1"/>
  <c r="AD276" i="3"/>
  <c r="AE171" i="3" a="1"/>
  <c r="AE171" i="3"/>
  <c r="AJ189" i="3" a="1"/>
  <c r="AJ189" i="3"/>
  <c r="AG205" i="3" a="1"/>
  <c r="AG205" i="3"/>
  <c r="AG33" i="3" a="1"/>
  <c r="AG33" i="3"/>
  <c r="AI205" i="3" a="1"/>
  <c r="AI205" i="3"/>
  <c r="N83" i="3" a="1"/>
  <c r="N83" i="3"/>
  <c r="AJ310" i="3" a="1"/>
  <c r="AJ310" i="3"/>
  <c r="O83" i="3" a="1"/>
  <c r="O83" i="3"/>
  <c r="N58" i="3" a="1"/>
  <c r="N58" i="3"/>
  <c r="AC189" i="3" a="1"/>
  <c r="AC189" i="3"/>
  <c r="AA280" i="3" a="1"/>
  <c r="AA280" i="3"/>
  <c r="AH33" i="3" a="1"/>
  <c r="AH33" i="3"/>
  <c r="AD83" i="3" a="1"/>
  <c r="AD83" i="3"/>
  <c r="M56" i="3" a="1"/>
  <c r="M56" i="3"/>
  <c r="AJ253" i="3" a="1"/>
  <c r="AJ253" i="3"/>
  <c r="AA205" i="3" a="1"/>
  <c r="AA205" i="3"/>
  <c r="AJ332" i="3" a="1"/>
  <c r="AJ332" i="3"/>
  <c r="K171" i="3" a="1"/>
  <c r="K171" i="3"/>
  <c r="AK62" i="3" a="1"/>
  <c r="AK62" i="3"/>
  <c r="V332" i="3" a="1"/>
  <c r="V332" i="3"/>
  <c r="AE50" i="3" a="1"/>
  <c r="AE50" i="3"/>
  <c r="Z62" i="3" a="1"/>
  <c r="Z62" i="3"/>
  <c r="AG189" i="3" a="1"/>
  <c r="AG189" i="3"/>
  <c r="L102" i="3" a="1"/>
  <c r="L102" i="3"/>
  <c r="AB280" i="3" a="1"/>
  <c r="AB280" i="3"/>
  <c r="L56" i="3" a="1"/>
  <c r="L56" i="3"/>
  <c r="AA253" i="3" a="1"/>
  <c r="AA253" i="3"/>
  <c r="P33" i="3" a="1"/>
  <c r="P33" i="3"/>
  <c r="AH332" i="3" a="1"/>
  <c r="AH332" i="3"/>
  <c r="AB332" i="3" a="1"/>
  <c r="AB332" i="3"/>
  <c r="N249" i="3" a="1"/>
  <c r="N249" i="3"/>
  <c r="AE280" i="3" a="1"/>
  <c r="AE280" i="3"/>
  <c r="K189" i="3" a="1"/>
  <c r="K189" i="3"/>
  <c r="P189" i="3" a="1"/>
  <c r="P189" i="3"/>
  <c r="AH280" i="3" a="1"/>
  <c r="AH280" i="3"/>
  <c r="K17" i="3" a="1"/>
  <c r="K17" i="3"/>
  <c r="V280" i="3" a="1"/>
  <c r="V280" i="3"/>
  <c r="Z33" i="3" a="1"/>
  <c r="Z33" i="3"/>
  <c r="AD205" i="3" a="1"/>
  <c r="AD205" i="3"/>
  <c r="AC99" i="3" a="1"/>
  <c r="AC99" i="3"/>
  <c r="AD332" i="3" a="1"/>
  <c r="AD332" i="3"/>
  <c r="AF253" i="3" a="1"/>
  <c r="AF253" i="3"/>
  <c r="AH189" i="3" a="1"/>
  <c r="AH189" i="3"/>
  <c r="O249" i="3" a="1"/>
  <c r="O249" i="3"/>
  <c r="AA249" i="3" a="1"/>
  <c r="AA249" i="3"/>
  <c r="D253" i="3" a="1"/>
  <c r="D253" i="3"/>
  <c r="AD249" i="3" a="1"/>
  <c r="AD249" i="3"/>
  <c r="AK280" i="3" a="1"/>
  <c r="AK280" i="3"/>
  <c r="AE310" i="3" a="1"/>
  <c r="AE310" i="3"/>
  <c r="AK102" i="3" a="1"/>
  <c r="AK102" i="3"/>
  <c r="P223" i="3" a="1"/>
  <c r="P223" i="3"/>
  <c r="P310" i="3" a="1"/>
  <c r="P310" i="3"/>
  <c r="Z56" i="3" a="1"/>
  <c r="Z56" i="3"/>
  <c r="AE253" i="3" a="1"/>
  <c r="AE253" i="3"/>
  <c r="AB56" i="3" a="1"/>
  <c r="AB56" i="3"/>
  <c r="AG171" i="3" a="1"/>
  <c r="AG171" i="3"/>
  <c r="J99" i="3" a="1"/>
  <c r="J99" i="3"/>
  <c r="AA33" i="3" a="1"/>
  <c r="AA33" i="3"/>
  <c r="K56" i="3" a="1"/>
  <c r="K56" i="3"/>
  <c r="N310" i="3" a="1"/>
  <c r="N310" i="3"/>
  <c r="AI17" i="3" a="1"/>
  <c r="AI17" i="3"/>
  <c r="L276" i="3" a="1"/>
  <c r="L276" i="3"/>
  <c r="V56" i="3" a="1"/>
  <c r="V56" i="3"/>
  <c r="K252" i="3" a="1"/>
  <c r="K252" i="3"/>
  <c r="Z310" i="3" a="1"/>
  <c r="Z310" i="3"/>
  <c r="Z252" i="3" a="1"/>
  <c r="Z252" i="3"/>
  <c r="AD102" i="3" a="1"/>
  <c r="AD102" i="3"/>
  <c r="AK332" i="3" a="1"/>
  <c r="AK332" i="3"/>
  <c r="AB62" i="3" a="1"/>
  <c r="AB62" i="3"/>
  <c r="AH252" i="3" a="1"/>
  <c r="AH252" i="3"/>
  <c r="AA332" i="3" a="1"/>
  <c r="AA332" i="3"/>
  <c r="D276" i="3" a="1"/>
  <c r="D276" i="3"/>
  <c r="P276" i="3" a="1"/>
  <c r="P276" i="3"/>
  <c r="AA189" i="3" a="1"/>
  <c r="AA189" i="3"/>
  <c r="AK17" i="3" a="1"/>
  <c r="AK17" i="3"/>
  <c r="AA276" i="3" a="1"/>
  <c r="AA276" i="3"/>
  <c r="AD99" i="3" a="1"/>
  <c r="AD99" i="3"/>
  <c r="K253" i="3" a="1"/>
  <c r="K253" i="3"/>
  <c r="AI56" i="3" a="1"/>
  <c r="AI56" i="3"/>
  <c r="L252" i="3" a="1"/>
  <c r="L252" i="3"/>
  <c r="V249" i="3" a="1"/>
  <c r="V249" i="3"/>
  <c r="AC33" i="3" a="1"/>
  <c r="AC33" i="3"/>
  <c r="P205" i="3" a="1"/>
  <c r="P205" i="3"/>
  <c r="O62" i="3" a="1"/>
  <c r="O62" i="3"/>
  <c r="AI310" i="3" a="1"/>
  <c r="AI310" i="3"/>
  <c r="P253" i="3" a="1"/>
  <c r="P253" i="3"/>
  <c r="AJ83" i="3" a="1"/>
  <c r="AJ83" i="3"/>
  <c r="AK58" i="3" a="1"/>
  <c r="AK58" i="3"/>
  <c r="L17" i="3" a="1"/>
  <c r="L17" i="3"/>
  <c r="AF50" i="3" a="1"/>
  <c r="AF50" i="3"/>
  <c r="P249" i="3" a="1"/>
  <c r="P249" i="3"/>
  <c r="N33" i="3" a="1"/>
  <c r="N33" i="3"/>
  <c r="Z205" i="3" a="1"/>
  <c r="Z205" i="3"/>
  <c r="V223" i="3" a="1"/>
  <c r="V223" i="3"/>
  <c r="AE58" i="3" a="1"/>
  <c r="AE58" i="3"/>
  <c r="K102" i="3" a="1"/>
  <c r="K102" i="3"/>
  <c r="AC276" i="3" a="1"/>
  <c r="AC276" i="3"/>
  <c r="AA102" i="3" a="1"/>
  <c r="AA102" i="3"/>
  <c r="AC252" i="3" a="1"/>
  <c r="AC252" i="3"/>
  <c r="AI253" i="3" a="1"/>
  <c r="AI253" i="3"/>
  <c r="L332" i="3" a="1"/>
  <c r="L332" i="3"/>
  <c r="AI171" i="3" a="1"/>
  <c r="AI171" i="3"/>
  <c r="D249" i="3" a="1"/>
  <c r="D249" i="3"/>
  <c r="AI58" i="3" a="1"/>
  <c r="AI58" i="3"/>
  <c r="M102" i="3" a="1"/>
  <c r="M102" i="3"/>
  <c r="AA171" i="3" a="1"/>
  <c r="AA171" i="3"/>
  <c r="AJ17" i="3" a="1"/>
  <c r="AJ17" i="3"/>
  <c r="AJ99" i="3" a="1"/>
  <c r="AJ99" i="3"/>
  <c r="AA83" i="3" a="1"/>
  <c r="AA83" i="3"/>
  <c r="AE17" i="3" a="1"/>
  <c r="AE17" i="3"/>
  <c r="M50" i="3" a="1"/>
  <c r="M50" i="3"/>
  <c r="AC102" i="3" a="1"/>
  <c r="AC102" i="3"/>
  <c r="AC62" i="3" a="1"/>
  <c r="AC62" i="3"/>
  <c r="D310" i="3" a="1"/>
  <c r="D310" i="3"/>
  <c r="P58" i="3" a="1"/>
  <c r="P58" i="3"/>
  <c r="AC171" i="3" a="1"/>
  <c r="AC171" i="3"/>
  <c r="AI102" i="3" a="1"/>
  <c r="AI102" i="3"/>
  <c r="AJ276" i="3" a="1"/>
  <c r="AJ276" i="3"/>
  <c r="O50" i="3" a="1"/>
  <c r="O50" i="3"/>
  <c r="AF33" i="3" a="1"/>
  <c r="AF33" i="3"/>
  <c r="AD50" i="3" a="1"/>
  <c r="AD50" i="3"/>
  <c r="M280" i="3" a="1"/>
  <c r="M280" i="3"/>
  <c r="M171" i="3" a="1"/>
  <c r="M171" i="3"/>
  <c r="D99" i="3" a="1"/>
  <c r="D99" i="3"/>
  <c r="AD253" i="3" a="1"/>
  <c r="AD253" i="3"/>
  <c r="AA99" i="3" a="1"/>
  <c r="AA99" i="3"/>
  <c r="AE56" i="3" a="1"/>
  <c r="AE56" i="3"/>
  <c r="Z58" i="3" a="1"/>
  <c r="Z58" i="3"/>
  <c r="D102" i="3" a="1"/>
  <c r="D102" i="3"/>
  <c r="P171" i="3" a="1"/>
  <c r="P171" i="3"/>
  <c r="AE62" i="3" a="1"/>
  <c r="AE62" i="3"/>
  <c r="AB276" i="3" a="1"/>
  <c r="AB276" i="3"/>
  <c r="AE205" i="3" a="1"/>
  <c r="AE205" i="3"/>
  <c r="AF332" i="3" a="1"/>
  <c r="AF332" i="3"/>
  <c r="O280" i="3" a="1"/>
  <c r="O280" i="3"/>
  <c r="AA223" i="3" a="1"/>
  <c r="AA223" i="3"/>
  <c r="L83" i="3" a="1"/>
  <c r="L83" i="3"/>
  <c r="AJ280" i="3" a="1"/>
  <c r="AJ280" i="3"/>
  <c r="AG252" i="3" a="1"/>
  <c r="AG252" i="3"/>
  <c r="AG17" i="3" a="1"/>
  <c r="AG17" i="3"/>
  <c r="AG310" i="3" a="1"/>
  <c r="AG310" i="3"/>
  <c r="J50" i="3" a="1"/>
  <c r="J50" i="3"/>
  <c r="Z280" i="3" a="1"/>
  <c r="Z280" i="3"/>
  <c r="AK33" i="3" a="1"/>
  <c r="AK33" i="3"/>
  <c r="L249" i="3" a="1"/>
  <c r="L249" i="3"/>
  <c r="AI83" i="3" a="1"/>
  <c r="AI83" i="3"/>
  <c r="J189" i="3" a="1"/>
  <c r="J189" i="3"/>
  <c r="M223" i="3" a="1"/>
  <c r="M223" i="3"/>
  <c r="AJ111" i="3" a="1"/>
  <c r="AJ111" i="3"/>
  <c r="AA103" i="3" a="1"/>
  <c r="AA103" i="3"/>
  <c r="N365" i="3" a="1"/>
  <c r="N365" i="3"/>
  <c r="AF111" i="3" a="1"/>
  <c r="AF111" i="3"/>
  <c r="V89" i="3" a="1"/>
  <c r="V89" i="3"/>
  <c r="AJ342" i="3" a="1"/>
  <c r="AJ342" i="3"/>
  <c r="AC121" i="3" a="1"/>
  <c r="AC121" i="3"/>
  <c r="Z121" i="3" a="1"/>
  <c r="Z121" i="3"/>
  <c r="AD365" i="3" a="1"/>
  <c r="AD365" i="3"/>
  <c r="AH121" i="3" a="1"/>
  <c r="AH121" i="3"/>
  <c r="AD89" i="3" a="1"/>
  <c r="AD89" i="3"/>
  <c r="P103" i="3" a="1"/>
  <c r="P103" i="3"/>
  <c r="K89" i="3" a="1"/>
  <c r="K89" i="3"/>
  <c r="AF365" i="3" a="1"/>
  <c r="AF365" i="3"/>
  <c r="AD49" i="3" a="1"/>
  <c r="AD49" i="3"/>
  <c r="AI111" i="3" a="1"/>
  <c r="AI111" i="3"/>
  <c r="D103" i="3" a="1"/>
  <c r="D103" i="3"/>
  <c r="AF89" i="3" a="1"/>
  <c r="AF89" i="3"/>
  <c r="AK111" i="3" a="1"/>
  <c r="AK111" i="3"/>
  <c r="K365" i="3" a="1"/>
  <c r="K365" i="3"/>
  <c r="AK103" i="3" a="1"/>
  <c r="AK103" i="3"/>
  <c r="P121" i="3" a="1"/>
  <c r="P121" i="3"/>
  <c r="AH317" i="3" a="1"/>
  <c r="AH317" i="3"/>
  <c r="AK333" i="3" a="1"/>
  <c r="AK333" i="3"/>
  <c r="O89" i="3" a="1"/>
  <c r="O89" i="3"/>
  <c r="AJ317" i="3" a="1"/>
  <c r="AJ317" i="3"/>
  <c r="AH342" i="3" a="1"/>
  <c r="AH342" i="3"/>
  <c r="J333" i="3" a="1"/>
  <c r="J333" i="3"/>
  <c r="AG121" i="3" a="1"/>
  <c r="AG121" i="3"/>
  <c r="O103" i="3" a="1"/>
  <c r="O103" i="3"/>
  <c r="AI317" i="3" a="1"/>
  <c r="AI317" i="3"/>
  <c r="N103" i="3" a="1"/>
  <c r="N103" i="3"/>
  <c r="AH89" i="3" a="1"/>
  <c r="AH89" i="3"/>
  <c r="AD342" i="3" a="1"/>
  <c r="AD342" i="3"/>
  <c r="L49" i="3" a="1"/>
  <c r="L49" i="3"/>
  <c r="AD18" i="3" a="1"/>
  <c r="AD18" i="3"/>
  <c r="P89" i="3" a="1"/>
  <c r="P89" i="3"/>
  <c r="J49" i="3" a="1"/>
  <c r="J49" i="3"/>
  <c r="O333" i="3" a="1"/>
  <c r="O333" i="3"/>
  <c r="K103" i="3" a="1"/>
  <c r="K103" i="3"/>
  <c r="V333" i="3" a="1"/>
  <c r="V333" i="3"/>
  <c r="AF18" i="3" a="1"/>
  <c r="AF18" i="3"/>
  <c r="AJ333" i="3" a="1"/>
  <c r="AJ333" i="3"/>
  <c r="L333" i="3" a="1"/>
  <c r="L333" i="3"/>
  <c r="AE49" i="3" a="1"/>
  <c r="AE49" i="3"/>
  <c r="V18" i="3" a="1"/>
  <c r="V18" i="3"/>
  <c r="AG89" i="3" a="1"/>
  <c r="AG89" i="3"/>
  <c r="K317" i="3" a="1"/>
  <c r="K317" i="3"/>
  <c r="L18" i="3" a="1"/>
  <c r="L18" i="3"/>
  <c r="N121" i="3" a="1"/>
  <c r="N121" i="3"/>
  <c r="P333" i="3" a="1"/>
  <c r="P333" i="3"/>
  <c r="AD111" i="3" a="1"/>
  <c r="AD111" i="3"/>
  <c r="AG333" i="3" a="1"/>
  <c r="AG333" i="3"/>
  <c r="D89" i="3" a="1"/>
  <c r="D89" i="3"/>
  <c r="K111" i="3" a="1"/>
  <c r="K111" i="3"/>
  <c r="AE365" i="3" a="1"/>
  <c r="AE365" i="3"/>
  <c r="AK121" i="3" a="1"/>
  <c r="AK121" i="3"/>
  <c r="AC89" i="3" a="1"/>
  <c r="AC89" i="3"/>
  <c r="J317" i="3" a="1"/>
  <c r="J317" i="3"/>
  <c r="AJ18" i="3" a="1"/>
  <c r="AJ18" i="3"/>
  <c r="AB342" i="3" a="1"/>
  <c r="AB342" i="3"/>
  <c r="N342" i="3" a="1"/>
  <c r="N342" i="3"/>
  <c r="AK49" i="3" a="1"/>
  <c r="AK49" i="3"/>
  <c r="Z333" i="3" a="1"/>
  <c r="Z333" i="3"/>
  <c r="Z342" i="3" a="1"/>
  <c r="Z342" i="3"/>
  <c r="AB49" i="3" a="1"/>
  <c r="AB49" i="3"/>
  <c r="AK317" i="3" a="1"/>
  <c r="AK317" i="3"/>
  <c r="AH333" i="3" a="1"/>
  <c r="AH333" i="3"/>
  <c r="AE103" i="3" a="1"/>
  <c r="AE103" i="3"/>
  <c r="AB89" i="3" a="1"/>
  <c r="AB89" i="3"/>
  <c r="AF121" i="3" a="1"/>
  <c r="AF121" i="3"/>
  <c r="J365" i="3" a="1"/>
  <c r="J365" i="3"/>
  <c r="Z18" i="3" a="1"/>
  <c r="Z18" i="3"/>
  <c r="J18" i="3" a="1"/>
  <c r="J18" i="3"/>
  <c r="AJ89" i="3" a="1"/>
  <c r="AJ89" i="3"/>
  <c r="V317" i="3" a="1"/>
  <c r="V317" i="3"/>
  <c r="AH18" i="3" a="1"/>
  <c r="AH18" i="3"/>
  <c r="AC103" i="3" a="1"/>
  <c r="AC103" i="3"/>
  <c r="AA18" i="3" a="1"/>
  <c r="AA18" i="3"/>
  <c r="AC111" i="3" a="1"/>
  <c r="AC111" i="3"/>
  <c r="J89" i="3" a="1"/>
  <c r="J89" i="3"/>
  <c r="AF103" i="3" a="1"/>
  <c r="AF103" i="3"/>
  <c r="M333" i="3" a="1"/>
  <c r="M333" i="3"/>
  <c r="N317" i="3" a="1"/>
  <c r="N317" i="3"/>
  <c r="AJ365" i="3" a="1"/>
  <c r="AJ365" i="3"/>
  <c r="AH365" i="3" a="1"/>
  <c r="AH365" i="3"/>
  <c r="L342" i="3" a="1"/>
  <c r="L342" i="3"/>
  <c r="AA121" i="3" a="1"/>
  <c r="AA121" i="3"/>
  <c r="O111" i="3" a="1"/>
  <c r="O111" i="3"/>
  <c r="L121" i="3" a="1"/>
  <c r="L121" i="3"/>
  <c r="AE18" i="3" a="1"/>
  <c r="AE18" i="3"/>
  <c r="J103" i="3" a="1"/>
  <c r="J103" i="3"/>
  <c r="N333" i="3" a="1"/>
  <c r="N333" i="3"/>
  <c r="V365" i="3" a="1"/>
  <c r="V365" i="3"/>
  <c r="AB18" i="3" a="1"/>
  <c r="AB18" i="3"/>
  <c r="AG342" i="3" a="1"/>
  <c r="AG342" i="3"/>
  <c r="AC18" i="3" a="1"/>
  <c r="AC18" i="3"/>
  <c r="O49" i="3" a="1"/>
  <c r="O49" i="3"/>
  <c r="M49" i="3" a="1"/>
  <c r="M49" i="3"/>
  <c r="M365" i="3" a="1"/>
  <c r="M365" i="3"/>
  <c r="P111" i="3" a="1"/>
  <c r="P111" i="3"/>
  <c r="AD103" i="3" a="1"/>
  <c r="AD103" i="3"/>
  <c r="V103" i="3" a="1"/>
  <c r="V103" i="3"/>
  <c r="L89" i="3" a="1"/>
  <c r="L89" i="3"/>
  <c r="K342" i="3" a="1"/>
  <c r="K342" i="3"/>
  <c r="AJ121" i="3" a="1"/>
  <c r="AJ121" i="3"/>
  <c r="AG103" i="3" a="1"/>
  <c r="AG103" i="3"/>
  <c r="AG18" i="3" a="1"/>
  <c r="AG18" i="3"/>
  <c r="AF49" i="3" a="1"/>
  <c r="AF49" i="3"/>
  <c r="Z89" i="3" a="1"/>
  <c r="Z89" i="3"/>
  <c r="Z49" i="3" a="1"/>
  <c r="Z49" i="3"/>
  <c r="AE333" i="3" a="1"/>
  <c r="AE333" i="3"/>
  <c r="AE342" i="3" a="1"/>
  <c r="AE342" i="3"/>
  <c r="L111" i="3" a="1"/>
  <c r="L111" i="3"/>
  <c r="P49" i="3" a="1"/>
  <c r="P49" i="3"/>
  <c r="M342" i="3" a="1"/>
  <c r="M342" i="3"/>
  <c r="AB317" i="3" a="1"/>
  <c r="AB317" i="3"/>
  <c r="Z317" i="3" a="1"/>
  <c r="Z317" i="3"/>
  <c r="O365" i="3" a="1"/>
  <c r="O365" i="3"/>
  <c r="AF317" i="3" a="1"/>
  <c r="AF317" i="3"/>
  <c r="AG317" i="3" a="1"/>
  <c r="AG317" i="3"/>
  <c r="AD333" i="3" a="1"/>
  <c r="AD333" i="3"/>
  <c r="AF342" i="3" a="1"/>
  <c r="AF342" i="3"/>
  <c r="AI121" i="3" a="1"/>
  <c r="AI121" i="3"/>
  <c r="P317" i="3" a="1"/>
  <c r="P317" i="3"/>
  <c r="O121" i="3" a="1"/>
  <c r="O121" i="3"/>
  <c r="M103" i="3" a="1"/>
  <c r="M103" i="3"/>
  <c r="AB103" i="3" a="1"/>
  <c r="AB103" i="3"/>
  <c r="AA333" i="3" a="1"/>
  <c r="AA333" i="3"/>
  <c r="AK365" i="3" a="1"/>
  <c r="AK365" i="3"/>
  <c r="M89" i="3" a="1"/>
  <c r="M89" i="3"/>
  <c r="K333" i="3" a="1"/>
  <c r="K333" i="3"/>
  <c r="M317" i="3" a="1"/>
  <c r="M317" i="3"/>
  <c r="AB365" i="3" a="1"/>
  <c r="AB365" i="3"/>
  <c r="N18" i="3" a="1"/>
  <c r="N18" i="3"/>
  <c r="M121" i="3" a="1"/>
  <c r="M121" i="3"/>
  <c r="N89" i="3" a="1"/>
  <c r="N89" i="3"/>
  <c r="V49" i="3" a="1"/>
  <c r="V49" i="3"/>
  <c r="O18" i="3" a="1"/>
  <c r="O18" i="3"/>
  <c r="AA365" i="3" a="1"/>
  <c r="AA365" i="3"/>
  <c r="D111" i="3" a="1"/>
  <c r="D111" i="3"/>
  <c r="AH111" i="3" a="1"/>
  <c r="AH111" i="3"/>
  <c r="AC365" i="3" a="1"/>
  <c r="AC365" i="3"/>
  <c r="AK89" i="3" a="1"/>
  <c r="AK89" i="3"/>
  <c r="AG111" i="3" a="1"/>
  <c r="AG111" i="3"/>
  <c r="P365" i="3" a="1"/>
  <c r="P365" i="3"/>
  <c r="AA342" i="3" a="1"/>
  <c r="AA342" i="3"/>
  <c r="AA49" i="3" a="1"/>
  <c r="AA49" i="3"/>
  <c r="D342" i="3" a="1"/>
  <c r="D342" i="3"/>
  <c r="AH49" i="3" a="1"/>
  <c r="AH49" i="3"/>
  <c r="AB121" i="3" a="1"/>
  <c r="AB121" i="3"/>
  <c r="AC342" i="3" a="1"/>
  <c r="AC342" i="3"/>
  <c r="D365" i="3" a="1"/>
  <c r="D365" i="3"/>
  <c r="P342" i="3" a="1"/>
  <c r="P342" i="3"/>
  <c r="V342" i="3" a="1"/>
  <c r="V342" i="3"/>
  <c r="AG365" i="3" a="1"/>
  <c r="AG365" i="3"/>
  <c r="AC333" i="3" a="1"/>
  <c r="AC333" i="3"/>
  <c r="AJ103" i="3" a="1"/>
  <c r="AJ103" i="3"/>
  <c r="Z111" i="3" a="1"/>
  <c r="Z111" i="3"/>
  <c r="AB111" i="3" a="1"/>
  <c r="AB111" i="3"/>
  <c r="Z103" i="3" a="1"/>
  <c r="Z103" i="3"/>
  <c r="AG49" i="3" a="1"/>
  <c r="AG49" i="3"/>
  <c r="AA89" i="3" a="1"/>
  <c r="AA89" i="3"/>
  <c r="M111" i="3" a="1"/>
  <c r="M111" i="3"/>
  <c r="AA317" i="3" a="1"/>
  <c r="AA317" i="3"/>
  <c r="AI18" i="3" a="1"/>
  <c r="AI18" i="3"/>
  <c r="V121" i="3" a="1"/>
  <c r="V121" i="3"/>
  <c r="AK342" i="3" a="1"/>
  <c r="AK342" i="3"/>
  <c r="P18" i="3" a="1"/>
  <c r="P18" i="3"/>
  <c r="D49" i="3" a="1"/>
  <c r="D49" i="3"/>
  <c r="L317" i="3" a="1"/>
  <c r="L317" i="3"/>
  <c r="K121" i="3" a="1"/>
  <c r="K121" i="3"/>
  <c r="D18" i="3" a="1"/>
  <c r="D18" i="3"/>
  <c r="AJ49" i="3" a="1"/>
  <c r="AJ49" i="3"/>
  <c r="AD317" i="3" a="1"/>
  <c r="AD317" i="3"/>
  <c r="J121" i="3" a="1"/>
  <c r="J121" i="3"/>
  <c r="M18" i="3" a="1"/>
  <c r="M18" i="3"/>
  <c r="AI333" i="3" a="1"/>
  <c r="AI333" i="3"/>
  <c r="L103" i="3" a="1"/>
  <c r="L103" i="3"/>
  <c r="AE121" i="3" a="1"/>
  <c r="AE121" i="3"/>
  <c r="AI49" i="3" a="1"/>
  <c r="AI49" i="3"/>
  <c r="AE89" i="3" a="1"/>
  <c r="AE89" i="3"/>
  <c r="AA111" i="3" a="1"/>
  <c r="AA111" i="3"/>
  <c r="V111" i="3" a="1"/>
  <c r="V111" i="3"/>
  <c r="AI103" i="3" a="1"/>
  <c r="AI103" i="3"/>
  <c r="AB333" i="3" a="1"/>
  <c r="AB333" i="3"/>
  <c r="AI365" i="3" a="1"/>
  <c r="AI365" i="3"/>
  <c r="O317" i="3" a="1"/>
  <c r="O317" i="3"/>
  <c r="AE317" i="3" a="1"/>
  <c r="AE317" i="3"/>
  <c r="AI342" i="3" a="1"/>
  <c r="AI342" i="3"/>
  <c r="L365" i="3" a="1"/>
  <c r="L365" i="3"/>
  <c r="AE111" i="3" a="1"/>
  <c r="AE111" i="3"/>
  <c r="AD121" i="3" a="1"/>
  <c r="AD121" i="3"/>
  <c r="O342" i="3" a="1"/>
  <c r="O342" i="3"/>
  <c r="K49" i="3" a="1"/>
  <c r="K49" i="3"/>
  <c r="N111" i="3" a="1"/>
  <c r="N111" i="3"/>
  <c r="D317" i="3" a="1"/>
  <c r="D317" i="3"/>
  <c r="AF333" i="3" a="1"/>
  <c r="AF333" i="3"/>
  <c r="N49" i="3" a="1"/>
  <c r="N49" i="3"/>
  <c r="K18" i="3" a="1"/>
  <c r="K18" i="3"/>
  <c r="D121" i="3" a="1"/>
  <c r="D121" i="3"/>
  <c r="J342" i="3" a="1"/>
  <c r="J342" i="3"/>
  <c r="AK18" i="3" a="1"/>
  <c r="AK18" i="3"/>
  <c r="AC49" i="3" a="1"/>
  <c r="AC49" i="3"/>
  <c r="Z365" i="3" a="1"/>
  <c r="Z365" i="3"/>
  <c r="J111" i="3" a="1"/>
  <c r="J111" i="3"/>
  <c r="AI89" i="3" a="1"/>
  <c r="AI89" i="3"/>
  <c r="AC317" i="3" a="1"/>
  <c r="AC317" i="3"/>
  <c r="D333" i="3" a="1"/>
  <c r="D333" i="3"/>
  <c r="AH103" i="3" a="1"/>
  <c r="AH103" i="3"/>
  <c r="AG166" i="3" a="1"/>
  <c r="AG166" i="3"/>
  <c r="N28" i="3" a="1"/>
  <c r="N28" i="3"/>
  <c r="V147" i="3" a="1"/>
  <c r="V147" i="3"/>
  <c r="AB15" i="3" a="1"/>
  <c r="AB15" i="3"/>
  <c r="AE368" i="3" a="1"/>
  <c r="AE368" i="3"/>
  <c r="M301" i="3" a="1"/>
  <c r="M301" i="3"/>
  <c r="M15" i="3" a="1"/>
  <c r="M15" i="3"/>
  <c r="V175" i="3" a="1"/>
  <c r="V175" i="3"/>
  <c r="O15" i="3" a="1"/>
  <c r="O15" i="3"/>
  <c r="AD175" i="3" a="1"/>
  <c r="AD175" i="3"/>
  <c r="AD15" i="3" a="1"/>
  <c r="AD15" i="3"/>
  <c r="V368" i="3" a="1"/>
  <c r="V368" i="3"/>
  <c r="P166" i="3" a="1"/>
  <c r="P166" i="3"/>
  <c r="AA191" i="3" a="1"/>
  <c r="AA191" i="3"/>
  <c r="Z28" i="3" a="1"/>
  <c r="Z28" i="3"/>
  <c r="D15" i="3" a="1"/>
  <c r="D15" i="3"/>
  <c r="AG368" i="3" a="1"/>
  <c r="AG368" i="3"/>
  <c r="AH15" i="3" a="1"/>
  <c r="AH15" i="3"/>
  <c r="AF191" i="3" a="1"/>
  <c r="AF191" i="3"/>
  <c r="AI301" i="3" a="1"/>
  <c r="AI301" i="3"/>
  <c r="AE358" i="3" a="1"/>
  <c r="AE358" i="3"/>
  <c r="AC15" i="3" a="1"/>
  <c r="AC15" i="3"/>
  <c r="AB274" i="3" a="1"/>
  <c r="AB274" i="3"/>
  <c r="AJ358" i="3" a="1"/>
  <c r="AJ358" i="3"/>
  <c r="AG191" i="3" a="1"/>
  <c r="AG191" i="3"/>
  <c r="AC368" i="3" a="1"/>
  <c r="AC368" i="3"/>
  <c r="Z274" i="3" a="1"/>
  <c r="Z274" i="3"/>
  <c r="AC191" i="3" a="1"/>
  <c r="AC191" i="3"/>
  <c r="AA301" i="3" a="1"/>
  <c r="AA301" i="3"/>
  <c r="AG175" i="3" a="1"/>
  <c r="AG175" i="3"/>
  <c r="AA166" i="3" a="1"/>
  <c r="AA166" i="3"/>
  <c r="K274" i="3" a="1"/>
  <c r="K274" i="3"/>
  <c r="AD28" i="3" a="1"/>
  <c r="AD28" i="3"/>
  <c r="AJ15" i="3" a="1"/>
  <c r="AJ15" i="3"/>
  <c r="AA15" i="3" a="1"/>
  <c r="AA15" i="3"/>
  <c r="AK15" i="3" a="1"/>
  <c r="AK15" i="3"/>
  <c r="AH166" i="3" a="1"/>
  <c r="AH166" i="3"/>
  <c r="AB166" i="3" a="1"/>
  <c r="AB166" i="3"/>
  <c r="AF301" i="3" a="1"/>
  <c r="AF301" i="3"/>
  <c r="AE166" i="3" a="1"/>
  <c r="AE166" i="3"/>
  <c r="AK301" i="3" a="1"/>
  <c r="AK301" i="3"/>
  <c r="Z301" i="3" a="1"/>
  <c r="Z301" i="3"/>
  <c r="AI368" i="3" a="1"/>
  <c r="AI368" i="3"/>
  <c r="AH358" i="3" a="1"/>
  <c r="AH358" i="3"/>
  <c r="V358" i="3" a="1"/>
  <c r="V358" i="3"/>
  <c r="V274" i="3" a="1"/>
  <c r="V274" i="3"/>
  <c r="Z15" i="3" a="1"/>
  <c r="Z15" i="3"/>
  <c r="AE175" i="3" a="1"/>
  <c r="AE175" i="3"/>
  <c r="D28" i="3" a="1"/>
  <c r="D28" i="3"/>
  <c r="AH301" i="3" a="1"/>
  <c r="AH301" i="3"/>
  <c r="AI15" i="3" a="1"/>
  <c r="AI15" i="3"/>
  <c r="N301" i="3" a="1"/>
  <c r="N301" i="3"/>
  <c r="AH191" i="3" a="1"/>
  <c r="AH191" i="3"/>
  <c r="AF368" i="3" a="1"/>
  <c r="AF368" i="3"/>
  <c r="AC166" i="3" a="1"/>
  <c r="AC166" i="3"/>
  <c r="V28" i="3" a="1"/>
  <c r="V28" i="3"/>
  <c r="L166" i="3" a="1"/>
  <c r="L166" i="3"/>
  <c r="AC175" i="3" a="1"/>
  <c r="AC175" i="3"/>
  <c r="AH28" i="3" a="1"/>
  <c r="AH28" i="3"/>
  <c r="AI28" i="3" a="1"/>
  <c r="AI28" i="3"/>
  <c r="L15" i="3" a="1"/>
  <c r="L15" i="3"/>
  <c r="N175" i="3" a="1"/>
  <c r="N175" i="3"/>
  <c r="AG147" i="3" a="1"/>
  <c r="AG147" i="3"/>
  <c r="AD274" i="3" a="1"/>
  <c r="AD274" i="3"/>
  <c r="AD147" i="3" a="1"/>
  <c r="AD147" i="3"/>
  <c r="N15" i="3" a="1"/>
  <c r="N15" i="3"/>
  <c r="L301" i="3" a="1"/>
  <c r="L301" i="3"/>
  <c r="O274" i="3" a="1"/>
  <c r="O274" i="3"/>
  <c r="AI358" i="3" a="1"/>
  <c r="AI358" i="3"/>
  <c r="Z368" i="3" a="1"/>
  <c r="Z368" i="3"/>
  <c r="AE147" i="3" a="1"/>
  <c r="AE147" i="3"/>
  <c r="P147" i="3" a="1"/>
  <c r="P147" i="3"/>
  <c r="V15" i="3" a="1"/>
  <c r="V15" i="3"/>
  <c r="AG301" i="3" a="1"/>
  <c r="AG301" i="3"/>
  <c r="O368" i="3" a="1"/>
  <c r="O368" i="3"/>
  <c r="AB358" i="3" a="1"/>
  <c r="AB358" i="3"/>
  <c r="AA175" i="3" a="1"/>
  <c r="AA175" i="3"/>
  <c r="M274" i="3" a="1"/>
  <c r="M274" i="3"/>
  <c r="AD368" i="3" a="1"/>
  <c r="AD368" i="3"/>
  <c r="M368" i="3" a="1"/>
  <c r="M368" i="3"/>
  <c r="Z175" i="3" a="1"/>
  <c r="Z175" i="3"/>
  <c r="O166" i="3" a="1"/>
  <c r="O166" i="3"/>
  <c r="Z191" i="3" a="1"/>
  <c r="Z191" i="3"/>
  <c r="V166" i="3" a="1"/>
  <c r="V166" i="3"/>
  <c r="AK28" i="3" a="1"/>
  <c r="AK28" i="3"/>
  <c r="J175" i="3" a="1"/>
  <c r="J175" i="3"/>
  <c r="K166" i="3" a="1"/>
  <c r="K166" i="3"/>
  <c r="D191" i="3" a="1"/>
  <c r="D191" i="3"/>
  <c r="AF274" i="3" a="1"/>
  <c r="AF274" i="3"/>
  <c r="P368" i="3" a="1"/>
  <c r="P368" i="3"/>
  <c r="Z147" i="3" a="1"/>
  <c r="Z147" i="3"/>
  <c r="AF15" i="3" a="1"/>
  <c r="AF15" i="3"/>
  <c r="K147" i="3" a="1"/>
  <c r="K147" i="3"/>
  <c r="AH147" i="3" a="1"/>
  <c r="AH147" i="3"/>
  <c r="V191" i="3" a="1"/>
  <c r="V191" i="3"/>
  <c r="J191" i="3" a="1"/>
  <c r="J191" i="3"/>
  <c r="AB191" i="3" a="1"/>
  <c r="AB191" i="3"/>
  <c r="L191" i="3" a="1"/>
  <c r="L191" i="3"/>
  <c r="AH274" i="3" a="1"/>
  <c r="AH274" i="3"/>
  <c r="AG358" i="3" a="1"/>
  <c r="AG358" i="3"/>
  <c r="AB28" i="3" a="1"/>
  <c r="AB28" i="3"/>
  <c r="AK358" i="3" a="1"/>
  <c r="AK358" i="3"/>
  <c r="AG28" i="3" a="1"/>
  <c r="AG28" i="3"/>
  <c r="AF175" i="3" a="1"/>
  <c r="AF175" i="3"/>
  <c r="AJ166" i="3" a="1"/>
  <c r="AJ166" i="3"/>
  <c r="Z166" i="3" a="1"/>
  <c r="Z166" i="3"/>
  <c r="AA147" i="3" a="1"/>
  <c r="AA147" i="3"/>
  <c r="AE274" i="3" a="1"/>
  <c r="AE274" i="3"/>
  <c r="K15" i="3" a="1"/>
  <c r="K15" i="3"/>
  <c r="J166" i="3" a="1"/>
  <c r="J166" i="3"/>
  <c r="AI175" i="3" a="1"/>
  <c r="AI175" i="3"/>
  <c r="D301" i="3" a="1"/>
  <c r="D301" i="3"/>
  <c r="AB301" i="3" a="1"/>
  <c r="AB301" i="3"/>
  <c r="D147" i="3" a="1"/>
  <c r="D147" i="3"/>
  <c r="D358" i="3" a="1"/>
  <c r="D358" i="3"/>
  <c r="AA368" i="3" a="1"/>
  <c r="AA368" i="3"/>
  <c r="AI191" i="3" a="1"/>
  <c r="AI191" i="3"/>
  <c r="AE191" i="3" a="1"/>
  <c r="AE191" i="3"/>
  <c r="M358" i="3" a="1"/>
  <c r="M358" i="3"/>
  <c r="P15" i="3" a="1"/>
  <c r="P15" i="3"/>
  <c r="AB147" i="3" a="1"/>
  <c r="AB147" i="3"/>
  <c r="AG274" i="3" a="1"/>
  <c r="AG274" i="3"/>
  <c r="AH175" i="3" a="1"/>
  <c r="AH175" i="3"/>
  <c r="M28" i="3" a="1"/>
  <c r="M28" i="3"/>
  <c r="AF28" i="3" a="1"/>
  <c r="AF28" i="3"/>
  <c r="AC301" i="3" a="1"/>
  <c r="AC301" i="3"/>
  <c r="P175" i="3" a="1"/>
  <c r="P175" i="3"/>
  <c r="O28" i="3" a="1"/>
  <c r="O28" i="3"/>
  <c r="D175" i="3" a="1"/>
  <c r="D175" i="3"/>
  <c r="N166" i="3" a="1"/>
  <c r="N166" i="3"/>
  <c r="AJ301" i="3" a="1"/>
  <c r="AJ301" i="3"/>
  <c r="AJ274" i="3" a="1"/>
  <c r="AJ274" i="3"/>
  <c r="AA358" i="3" a="1"/>
  <c r="AA358" i="3"/>
  <c r="AK368" i="3" a="1"/>
  <c r="AK368" i="3"/>
  <c r="AK191" i="3" a="1"/>
  <c r="AK191" i="3"/>
  <c r="D368" i="3" a="1"/>
  <c r="D368" i="3"/>
  <c r="AK166" i="3" a="1"/>
  <c r="AK166" i="3"/>
  <c r="AG15" i="3" a="1"/>
  <c r="AG15" i="3"/>
  <c r="AJ191" i="3" a="1"/>
  <c r="AJ191" i="3"/>
  <c r="AJ28" i="3" a="1"/>
  <c r="AJ28" i="3"/>
  <c r="L175" i="3" a="1"/>
  <c r="L175" i="3"/>
  <c r="K175" i="3" a="1"/>
  <c r="K175" i="3"/>
  <c r="AB368" i="3" a="1"/>
  <c r="AB368" i="3"/>
  <c r="L368" i="3" a="1"/>
  <c r="L368" i="3"/>
  <c r="K301" i="3" a="1"/>
  <c r="K301" i="3"/>
  <c r="AC28" i="3" a="1"/>
  <c r="AC28" i="3"/>
  <c r="AJ147" i="3" a="1"/>
  <c r="AJ147" i="3"/>
  <c r="J358" i="3" a="1"/>
  <c r="J358" i="3"/>
  <c r="J28" i="3" a="1"/>
  <c r="J28" i="3"/>
  <c r="L358" i="3" a="1"/>
  <c r="L358" i="3"/>
  <c r="AI166" i="3" a="1"/>
  <c r="AI166" i="3"/>
  <c r="L28" i="3" a="1"/>
  <c r="L28" i="3"/>
  <c r="K358" i="3" a="1"/>
  <c r="K358" i="3"/>
  <c r="M147" i="3" a="1"/>
  <c r="M147" i="3"/>
  <c r="AC274" i="3" a="1"/>
  <c r="AC274" i="3"/>
  <c r="O358" i="3" a="1"/>
  <c r="O358" i="3"/>
  <c r="P191" i="3" a="1"/>
  <c r="P191" i="3"/>
  <c r="O301" i="3" a="1"/>
  <c r="O301" i="3"/>
  <c r="AE28" i="3" a="1"/>
  <c r="AE28" i="3"/>
  <c r="N147" i="3" a="1"/>
  <c r="N147" i="3"/>
  <c r="AA274" i="3" a="1"/>
  <c r="AA274" i="3"/>
  <c r="M175" i="3" a="1"/>
  <c r="M175" i="3"/>
  <c r="N368" i="3" a="1"/>
  <c r="N368" i="3"/>
  <c r="AF358" i="3" a="1"/>
  <c r="AF358" i="3"/>
  <c r="AI274" i="3" a="1"/>
  <c r="AI274" i="3"/>
  <c r="N358" i="3" a="1"/>
  <c r="N358" i="3"/>
  <c r="O147" i="3" a="1"/>
  <c r="O147" i="3"/>
  <c r="AK147" i="3" a="1"/>
  <c r="AK147" i="3"/>
  <c r="AK274" i="3" a="1"/>
  <c r="AK274" i="3"/>
  <c r="J301" i="3" a="1"/>
  <c r="J301" i="3"/>
  <c r="AD166" i="3" a="1"/>
  <c r="AD166" i="3"/>
  <c r="L274" i="3" a="1"/>
  <c r="L274" i="3"/>
  <c r="D274" i="3" a="1"/>
  <c r="D274" i="3"/>
  <c r="AD191" i="3" a="1"/>
  <c r="AD191" i="3"/>
  <c r="N191" i="3" a="1"/>
  <c r="N191" i="3"/>
  <c r="K28" i="3" a="1"/>
  <c r="K28" i="3"/>
  <c r="AH368" i="3" a="1"/>
  <c r="AH368" i="3"/>
  <c r="L147" i="3" a="1"/>
  <c r="L147" i="3"/>
  <c r="P301" i="3" a="1"/>
  <c r="P301" i="3"/>
  <c r="D166" i="3" a="1"/>
  <c r="D166" i="3"/>
  <c r="K191" i="3" a="1"/>
  <c r="K191" i="3"/>
  <c r="AB175" i="3" a="1"/>
  <c r="AB175" i="3"/>
  <c r="J274" i="3" a="1"/>
  <c r="J274" i="3"/>
  <c r="K368" i="3" a="1"/>
  <c r="K368" i="3"/>
  <c r="N274" i="3" a="1"/>
  <c r="N274" i="3"/>
  <c r="AC358" i="3" a="1"/>
  <c r="AC358" i="3"/>
  <c r="V301" i="3" a="1"/>
  <c r="V301" i="3"/>
  <c r="O191" i="3" a="1"/>
  <c r="O191" i="3"/>
  <c r="J368" i="3" a="1"/>
  <c r="J368" i="3"/>
  <c r="P358" i="3" a="1"/>
  <c r="P358" i="3"/>
  <c r="AJ175" i="3" a="1"/>
  <c r="AJ175" i="3"/>
  <c r="AE301" i="3" a="1"/>
  <c r="AE301" i="3"/>
  <c r="AA28" i="3" a="1"/>
  <c r="AA28" i="3"/>
  <c r="J147" i="3" a="1"/>
  <c r="J147" i="3"/>
  <c r="AF147" i="3" a="1"/>
  <c r="AF147" i="3"/>
  <c r="O175" i="3" a="1"/>
  <c r="O175" i="3"/>
  <c r="Z358" i="3" a="1"/>
  <c r="Z358" i="3"/>
  <c r="AI147" i="3" a="1"/>
  <c r="AI147" i="3"/>
  <c r="AE15" i="3" a="1"/>
  <c r="AE15" i="3"/>
  <c r="AF166" i="3" a="1"/>
  <c r="AF166" i="3"/>
  <c r="M191" i="3" a="1"/>
  <c r="M191" i="3"/>
  <c r="M166" i="3" a="1"/>
  <c r="M166" i="3"/>
  <c r="AD301" i="3" a="1"/>
  <c r="AD301" i="3"/>
  <c r="P28" i="3" a="1"/>
  <c r="P28" i="3"/>
  <c r="AK175" i="3" a="1"/>
  <c r="AK175" i="3"/>
  <c r="AC147" i="3" a="1"/>
  <c r="AC147" i="3"/>
  <c r="AJ368" i="3" a="1"/>
  <c r="AJ368" i="3"/>
  <c r="AD358" i="3" a="1"/>
  <c r="AD358" i="3"/>
  <c r="J15" i="3" a="1"/>
  <c r="J15" i="3"/>
  <c r="P274" i="3" a="1"/>
  <c r="P274" i="3"/>
  <c r="N193" i="3" a="1"/>
  <c r="N193" i="3"/>
  <c r="AA193" i="3" a="1"/>
  <c r="AA193" i="3"/>
  <c r="AC106" i="3" a="1"/>
  <c r="AC106" i="3"/>
  <c r="V66" i="3" a="1"/>
  <c r="V66" i="3"/>
  <c r="M64" i="3" a="1"/>
  <c r="M64" i="3"/>
  <c r="AE106" i="3" a="1"/>
  <c r="AE106" i="3"/>
  <c r="AG64" i="3" a="1"/>
  <c r="AG64" i="3"/>
  <c r="AB211" i="3" a="1"/>
  <c r="AB211" i="3"/>
  <c r="AC132" i="3" a="1"/>
  <c r="AC132" i="3"/>
  <c r="AK211" i="3" a="1"/>
  <c r="AK211" i="3"/>
  <c r="AG66" i="3" a="1"/>
  <c r="AG66" i="3"/>
  <c r="AF128" i="3" a="1"/>
  <c r="AF128" i="3"/>
  <c r="AB174" i="3" a="1"/>
  <c r="AB174" i="3"/>
  <c r="AC193" i="3" a="1"/>
  <c r="AC193" i="3"/>
  <c r="AH66" i="3" a="1"/>
  <c r="AH66" i="3"/>
  <c r="AH64" i="3" a="1"/>
  <c r="AH64" i="3"/>
  <c r="AD87" i="3" a="1"/>
  <c r="AD87" i="3"/>
  <c r="AK193" i="3" a="1"/>
  <c r="AK193" i="3"/>
  <c r="AJ87" i="3" a="1"/>
  <c r="AJ87" i="3"/>
  <c r="AG87" i="3" a="1"/>
  <c r="AG87" i="3"/>
  <c r="D106" i="3" a="1"/>
  <c r="D106" i="3"/>
  <c r="AD128" i="3" a="1"/>
  <c r="AD128" i="3"/>
  <c r="D128" i="3" a="1"/>
  <c r="D128" i="3"/>
  <c r="K211" i="3" a="1"/>
  <c r="K211" i="3"/>
  <c r="AE64" i="3" a="1"/>
  <c r="AE64" i="3"/>
  <c r="AD132" i="3" a="1"/>
  <c r="AD132" i="3"/>
  <c r="J64" i="3" a="1"/>
  <c r="J64" i="3"/>
  <c r="AA87" i="3" a="1"/>
  <c r="AA87" i="3"/>
  <c r="L64" i="3" a="1"/>
  <c r="L64" i="3"/>
  <c r="AA174" i="3" a="1"/>
  <c r="AA174" i="3"/>
  <c r="J132" i="3" a="1"/>
  <c r="J132" i="3"/>
  <c r="AE211" i="3" a="1"/>
  <c r="AE211" i="3"/>
  <c r="AJ174" i="3" a="1"/>
  <c r="AJ174" i="3"/>
  <c r="J66" i="3" a="1"/>
  <c r="J66" i="3"/>
  <c r="AK128" i="3" a="1"/>
  <c r="AK128" i="3"/>
  <c r="AI87" i="3" a="1"/>
  <c r="AI87" i="3"/>
  <c r="AA211" i="3" a="1"/>
  <c r="AA211" i="3"/>
  <c r="AK87" i="3" a="1"/>
  <c r="AK87" i="3"/>
  <c r="M211" i="3" a="1"/>
  <c r="M211" i="3"/>
  <c r="D174" i="3" a="1"/>
  <c r="D174" i="3"/>
  <c r="M174" i="3" a="1"/>
  <c r="M174" i="3"/>
  <c r="AD64" i="3" a="1"/>
  <c r="AD64" i="3"/>
  <c r="AI132" i="3" a="1"/>
  <c r="AI132" i="3"/>
  <c r="N174" i="3" a="1"/>
  <c r="N174" i="3"/>
  <c r="AE29" i="3" a="1"/>
  <c r="AE29" i="3"/>
  <c r="N29" i="3" a="1"/>
  <c r="N29" i="3"/>
  <c r="AB106" i="3" a="1"/>
  <c r="AB106" i="3"/>
  <c r="V193" i="3" a="1"/>
  <c r="V193" i="3"/>
  <c r="K132" i="3" a="1"/>
  <c r="K132" i="3"/>
  <c r="AI106" i="3" a="1"/>
  <c r="AI106" i="3"/>
  <c r="M132" i="3" a="1"/>
  <c r="M132" i="3"/>
  <c r="V211" i="3" a="1"/>
  <c r="V211" i="3"/>
  <c r="AK174" i="3" a="1"/>
  <c r="AK174" i="3"/>
  <c r="P174" i="3" a="1"/>
  <c r="P174" i="3"/>
  <c r="AB193" i="3" a="1"/>
  <c r="AB193" i="3"/>
  <c r="M29" i="3" a="1"/>
  <c r="M29" i="3"/>
  <c r="M128" i="3" a="1"/>
  <c r="M128" i="3"/>
  <c r="AE87" i="3" a="1"/>
  <c r="AE87" i="3"/>
  <c r="AF193" i="3" a="1"/>
  <c r="AF193" i="3"/>
  <c r="O66" i="3" a="1"/>
  <c r="O66" i="3"/>
  <c r="AH29" i="3" a="1"/>
  <c r="AH29" i="3"/>
  <c r="M66" i="3" a="1"/>
  <c r="M66" i="3"/>
  <c r="N128" i="3" a="1"/>
  <c r="N128" i="3"/>
  <c r="L106" i="3" a="1"/>
  <c r="L106" i="3"/>
  <c r="K128" i="3" a="1"/>
  <c r="K128" i="3"/>
  <c r="AG29" i="3" a="1"/>
  <c r="AG29" i="3"/>
  <c r="V106" i="3" a="1"/>
  <c r="V106" i="3"/>
  <c r="N87" i="3" a="1"/>
  <c r="N87" i="3"/>
  <c r="AK132" i="3" a="1"/>
  <c r="AK132" i="3"/>
  <c r="P64" i="3" a="1"/>
  <c r="P64" i="3"/>
  <c r="K193" i="3" a="1"/>
  <c r="K193" i="3"/>
  <c r="O132" i="3" a="1"/>
  <c r="O132" i="3"/>
  <c r="AD29" i="3" a="1"/>
  <c r="AD29" i="3"/>
  <c r="AF132" i="3" a="1"/>
  <c r="AF132" i="3"/>
  <c r="O64" i="3" a="1"/>
  <c r="O64" i="3"/>
  <c r="AJ132" i="3" a="1"/>
  <c r="AJ132" i="3"/>
  <c r="AE128" i="3" a="1"/>
  <c r="AE128" i="3"/>
  <c r="AB87" i="3" a="1"/>
  <c r="AB87" i="3"/>
  <c r="AB66" i="3" a="1"/>
  <c r="AB66" i="3"/>
  <c r="N132" i="3" a="1"/>
  <c r="N132" i="3"/>
  <c r="J211" i="3" a="1"/>
  <c r="J211" i="3"/>
  <c r="AA128" i="3" a="1"/>
  <c r="AA128" i="3"/>
  <c r="V64" i="3" a="1"/>
  <c r="V64" i="3"/>
  <c r="V132" i="3" a="1"/>
  <c r="V132" i="3"/>
  <c r="O174" i="3" a="1"/>
  <c r="O174" i="3"/>
  <c r="D193" i="3" a="1"/>
  <c r="D193" i="3"/>
  <c r="AC66" i="3" a="1"/>
  <c r="AC66" i="3"/>
  <c r="AD174" i="3" a="1"/>
  <c r="AD174" i="3"/>
  <c r="N106" i="3" a="1"/>
  <c r="N106" i="3"/>
  <c r="P106" i="3" a="1"/>
  <c r="P106" i="3"/>
  <c r="AA106" i="3" a="1"/>
  <c r="AA106" i="3"/>
  <c r="AI66" i="3" a="1"/>
  <c r="AI66" i="3"/>
  <c r="V29" i="3" a="1"/>
  <c r="V29" i="3"/>
  <c r="O87" i="3" a="1"/>
  <c r="O87" i="3"/>
  <c r="AH132" i="3" a="1"/>
  <c r="AH132" i="3"/>
  <c r="L211" i="3" a="1"/>
  <c r="L211" i="3"/>
  <c r="AI211" i="3" a="1"/>
  <c r="AI211" i="3"/>
  <c r="K29" i="3" a="1"/>
  <c r="K29" i="3"/>
  <c r="AC174" i="3" a="1"/>
  <c r="AC174" i="3"/>
  <c r="AA29" i="3" a="1"/>
  <c r="AA29" i="3"/>
  <c r="AB64" i="3" a="1"/>
  <c r="AB64" i="3"/>
  <c r="M87" i="3" a="1"/>
  <c r="M87" i="3"/>
  <c r="P193" i="3" a="1"/>
  <c r="P193" i="3"/>
  <c r="D66" i="3" a="1"/>
  <c r="D66" i="3"/>
  <c r="AE174" i="3" a="1"/>
  <c r="AE174" i="3"/>
  <c r="AB29" i="3" a="1"/>
  <c r="AB29" i="3"/>
  <c r="L128" i="3" a="1"/>
  <c r="L128" i="3"/>
  <c r="AC64" i="3" a="1"/>
  <c r="AC64" i="3"/>
  <c r="AI128" i="3" a="1"/>
  <c r="AI128" i="3"/>
  <c r="N66" i="3" a="1"/>
  <c r="N66" i="3"/>
  <c r="AJ106" i="3" a="1"/>
  <c r="AJ106" i="3"/>
  <c r="AF29" i="3" a="1"/>
  <c r="AF29" i="3"/>
  <c r="AE66" i="3" a="1"/>
  <c r="AE66" i="3"/>
  <c r="K174" i="3" a="1"/>
  <c r="K174" i="3"/>
  <c r="O29" i="3" a="1"/>
  <c r="O29" i="3"/>
  <c r="P128" i="3" a="1"/>
  <c r="P128" i="3"/>
  <c r="P211" i="3" a="1"/>
  <c r="P211" i="3"/>
  <c r="AF211" i="3" a="1"/>
  <c r="AF211" i="3"/>
  <c r="AE132" i="3" a="1"/>
  <c r="AE132" i="3"/>
  <c r="AH174" i="3" a="1"/>
  <c r="AH174" i="3"/>
  <c r="AA66" i="3" a="1"/>
  <c r="AA66" i="3"/>
  <c r="V128" i="3" a="1"/>
  <c r="V128" i="3"/>
  <c r="AI64" i="3" a="1"/>
  <c r="AI64" i="3"/>
  <c r="AG174" i="3" a="1"/>
  <c r="AG174" i="3"/>
  <c r="K87" i="3" a="1"/>
  <c r="K87" i="3"/>
  <c r="Z174" i="3" a="1"/>
  <c r="Z174" i="3"/>
  <c r="J87" i="3" a="1"/>
  <c r="J87" i="3"/>
  <c r="AD193" i="3" a="1"/>
  <c r="AD193" i="3"/>
  <c r="AF64" i="3" a="1"/>
  <c r="AF64" i="3"/>
  <c r="D64" i="3" a="1"/>
  <c r="D64" i="3"/>
  <c r="Z193" i="3" a="1"/>
  <c r="Z193" i="3"/>
  <c r="AK64" i="3" a="1"/>
  <c r="AK64" i="3"/>
  <c r="Z29" i="3" a="1"/>
  <c r="Z29" i="3"/>
  <c r="L193" i="3" a="1"/>
  <c r="L193" i="3"/>
  <c r="V87" i="3" a="1"/>
  <c r="V87" i="3"/>
  <c r="AI174" i="3" a="1"/>
  <c r="AI174" i="3"/>
  <c r="AF106" i="3" a="1"/>
  <c r="AF106" i="3"/>
  <c r="AI193" i="3" a="1"/>
  <c r="AI193" i="3"/>
  <c r="L87" i="3" a="1"/>
  <c r="L87" i="3"/>
  <c r="D211" i="3" a="1"/>
  <c r="D211" i="3"/>
  <c r="AA64" i="3" a="1"/>
  <c r="AA64" i="3"/>
  <c r="J174" i="3" a="1"/>
  <c r="J174" i="3"/>
  <c r="AD66" i="3" a="1"/>
  <c r="AD66" i="3"/>
  <c r="AK106" i="3" a="1"/>
  <c r="AK106" i="3"/>
  <c r="AE193" i="3" a="1"/>
  <c r="AE193" i="3"/>
  <c r="AG106" i="3" a="1"/>
  <c r="AG106" i="3"/>
  <c r="D29" i="3" a="1"/>
  <c r="D29" i="3"/>
  <c r="Z64" i="3" a="1"/>
  <c r="Z64" i="3"/>
  <c r="O128" i="3" a="1"/>
  <c r="O128" i="3"/>
  <c r="AF87" i="3" a="1"/>
  <c r="AF87" i="3"/>
  <c r="AA132" i="3" a="1"/>
  <c r="AA132" i="3"/>
  <c r="AK66" i="3" a="1"/>
  <c r="AK66" i="3"/>
  <c r="L29" i="3" a="1"/>
  <c r="L29" i="3"/>
  <c r="AC211" i="3" a="1"/>
  <c r="AC211" i="3"/>
  <c r="AC87" i="3" a="1"/>
  <c r="AC87" i="3"/>
  <c r="AK29" i="3" a="1"/>
  <c r="AK29" i="3"/>
  <c r="Z211" i="3" a="1"/>
  <c r="Z211" i="3"/>
  <c r="K106" i="3" a="1"/>
  <c r="K106" i="3"/>
  <c r="O211" i="3" a="1"/>
  <c r="O211" i="3"/>
  <c r="AF66" i="3" a="1"/>
  <c r="AF66" i="3"/>
  <c r="AG211" i="3" a="1"/>
  <c r="AG211" i="3"/>
  <c r="J128" i="3" a="1"/>
  <c r="J128" i="3"/>
  <c r="N211" i="3" a="1"/>
  <c r="N211" i="3"/>
  <c r="Z128" i="3" a="1"/>
  <c r="Z128" i="3"/>
  <c r="AC128" i="3" a="1"/>
  <c r="AC128" i="3"/>
  <c r="AJ64" i="3" a="1"/>
  <c r="AJ64" i="3"/>
  <c r="AJ193" i="3" a="1"/>
  <c r="AJ193" i="3"/>
  <c r="AI29" i="3" a="1"/>
  <c r="AI29" i="3"/>
  <c r="AH106" i="3" a="1"/>
  <c r="AH106" i="3"/>
  <c r="Z66" i="3" a="1"/>
  <c r="Z66" i="3"/>
  <c r="Z87" i="3" a="1"/>
  <c r="Z87" i="3"/>
  <c r="AF174" i="3" a="1"/>
  <c r="AF174" i="3"/>
  <c r="AG128" i="3" a="1"/>
  <c r="AG128" i="3"/>
  <c r="D132" i="3" a="1"/>
  <c r="D132" i="3"/>
  <c r="AH193" i="3" a="1"/>
  <c r="AH193" i="3"/>
  <c r="L66" i="3" a="1"/>
  <c r="L66" i="3"/>
  <c r="AB132" i="3" a="1"/>
  <c r="AB132" i="3"/>
  <c r="AD106" i="3" a="1"/>
  <c r="AD106" i="3"/>
  <c r="J106" i="3" a="1"/>
  <c r="J106" i="3"/>
  <c r="P29" i="3" a="1"/>
  <c r="P29" i="3"/>
  <c r="AD211" i="3" a="1"/>
  <c r="AD211" i="3"/>
  <c r="Z106" i="3" a="1"/>
  <c r="Z106" i="3"/>
  <c r="D87" i="3" a="1"/>
  <c r="D87" i="3"/>
  <c r="N64" i="3" a="1"/>
  <c r="N64" i="3"/>
  <c r="AG132" i="3" a="1"/>
  <c r="AG132" i="3"/>
  <c r="AJ66" i="3" a="1"/>
  <c r="AJ66" i="3"/>
  <c r="AC29" i="3" a="1"/>
  <c r="AC29" i="3"/>
  <c r="O193" i="3" a="1"/>
  <c r="O193" i="3"/>
  <c r="P87" i="3" a="1"/>
  <c r="P87" i="3"/>
  <c r="V174" i="3" a="1"/>
  <c r="V174" i="3"/>
  <c r="AB128" i="3" a="1"/>
  <c r="AB128" i="3"/>
  <c r="P132" i="3" a="1"/>
  <c r="P132" i="3"/>
  <c r="J193" i="3" a="1"/>
  <c r="J193" i="3"/>
  <c r="P66" i="3" a="1"/>
  <c r="P66" i="3"/>
  <c r="O106" i="3" a="1"/>
  <c r="O106" i="3"/>
  <c r="AJ211" i="3" a="1"/>
  <c r="AJ211" i="3"/>
  <c r="Z132" i="3" a="1"/>
  <c r="Z132" i="3"/>
  <c r="J29" i="3" a="1"/>
  <c r="J29" i="3"/>
  <c r="AH128" i="3" a="1"/>
  <c r="AH128" i="3"/>
  <c r="AG193" i="3" a="1"/>
  <c r="AG193" i="3"/>
  <c r="AJ128" i="3" a="1"/>
  <c r="AJ128" i="3"/>
  <c r="AH87" i="3" a="1"/>
  <c r="AH87" i="3"/>
  <c r="K66" i="3" a="1"/>
  <c r="K66" i="3"/>
  <c r="L174" i="3" a="1"/>
  <c r="L174" i="3"/>
  <c r="AH211" i="3" a="1"/>
  <c r="AH211" i="3"/>
  <c r="M106" i="3" a="1"/>
  <c r="M106" i="3"/>
  <c r="L132" i="3" a="1"/>
  <c r="L132" i="3"/>
  <c r="AJ29" i="3" a="1"/>
  <c r="AJ29" i="3"/>
  <c r="M193" i="3" a="1"/>
  <c r="M193" i="3"/>
  <c r="K64" i="3" a="1"/>
  <c r="K64" i="3"/>
  <c r="V113" i="3" a="1"/>
  <c r="V113" i="3"/>
  <c r="AK122" i="3" a="1"/>
  <c r="AK122" i="3"/>
  <c r="D65" i="3" a="1"/>
  <c r="D65" i="3"/>
  <c r="AD113" i="3" a="1"/>
  <c r="AD113" i="3"/>
  <c r="AI265" i="3" a="1"/>
  <c r="AI265" i="3"/>
  <c r="AB122" i="3" a="1"/>
  <c r="AB122" i="3"/>
  <c r="AG65" i="3" a="1"/>
  <c r="AG65" i="3"/>
  <c r="J74" i="3" a="1"/>
  <c r="J74" i="3"/>
  <c r="L78" i="3" a="1"/>
  <c r="L78" i="3"/>
  <c r="AC246" i="3" a="1"/>
  <c r="AC246" i="3"/>
  <c r="L113" i="3" a="1"/>
  <c r="L113" i="3"/>
  <c r="AC122" i="3" a="1"/>
  <c r="AC122" i="3"/>
  <c r="AA122" i="3" a="1"/>
  <c r="AA122" i="3"/>
  <c r="AE241" i="3" a="1"/>
  <c r="AE241" i="3"/>
  <c r="P265" i="3" a="1"/>
  <c r="P265" i="3"/>
  <c r="AK241" i="3" a="1"/>
  <c r="AK241" i="3"/>
  <c r="V48" i="3" a="1"/>
  <c r="V48" i="3"/>
  <c r="AH265" i="3" a="1"/>
  <c r="AH265" i="3"/>
  <c r="AF246" i="3" a="1"/>
  <c r="AF246" i="3"/>
  <c r="AC48" i="3" a="1"/>
  <c r="AC48" i="3"/>
  <c r="AK265" i="3" a="1"/>
  <c r="AK265" i="3"/>
  <c r="O78" i="3" a="1"/>
  <c r="O78" i="3"/>
  <c r="AC265" i="3" a="1"/>
  <c r="AC265" i="3"/>
  <c r="D78" i="3" a="1"/>
  <c r="D78" i="3"/>
  <c r="AH285" i="3" a="1"/>
  <c r="AH285" i="3"/>
  <c r="N246" i="3" a="1"/>
  <c r="N246" i="3"/>
  <c r="AH48" i="3" a="1"/>
  <c r="AH48" i="3"/>
  <c r="Z285" i="3" a="1"/>
  <c r="Z285" i="3"/>
  <c r="AE113" i="3" a="1"/>
  <c r="AE113" i="3"/>
  <c r="AI285" i="3" a="1"/>
  <c r="AI285" i="3"/>
  <c r="AB241" i="3" a="1"/>
  <c r="AB241" i="3"/>
  <c r="Z78" i="3" a="1"/>
  <c r="Z78" i="3"/>
  <c r="AE74" i="3" a="1"/>
  <c r="AE74" i="3"/>
  <c r="J246" i="3" a="1"/>
  <c r="J246" i="3"/>
  <c r="O246" i="3" a="1"/>
  <c r="O246" i="3"/>
  <c r="V246" i="3" a="1"/>
  <c r="V246" i="3"/>
  <c r="AI241" i="3" a="1"/>
  <c r="AI241" i="3"/>
  <c r="M265" i="3" a="1"/>
  <c r="M265" i="3"/>
  <c r="AF122" i="3" a="1"/>
  <c r="AF122" i="3"/>
  <c r="AA113" i="3" a="1"/>
  <c r="AA113" i="3"/>
  <c r="N285" i="3" a="1"/>
  <c r="N285" i="3"/>
  <c r="K241" i="3" a="1"/>
  <c r="K241" i="3"/>
  <c r="D113" i="3" a="1"/>
  <c r="D113" i="3"/>
  <c r="L122" i="3" a="1"/>
  <c r="L122" i="3"/>
  <c r="AE285" i="3" a="1"/>
  <c r="AE285" i="3"/>
  <c r="AF113" i="3" a="1"/>
  <c r="AF113" i="3"/>
  <c r="AG265" i="3" a="1"/>
  <c r="AG265" i="3"/>
  <c r="M241" i="3" a="1"/>
  <c r="M241" i="3"/>
  <c r="N122" i="3" a="1"/>
  <c r="N122" i="3"/>
  <c r="K65" i="3" a="1"/>
  <c r="K65" i="3"/>
  <c r="AC78" i="3" a="1"/>
  <c r="AC78" i="3"/>
  <c r="AG285" i="3" a="1"/>
  <c r="AG285" i="3"/>
  <c r="AD122" i="3" a="1"/>
  <c r="AD122" i="3"/>
  <c r="AK78" i="3" a="1"/>
  <c r="AK78" i="3"/>
  <c r="D246" i="3" a="1"/>
  <c r="D246" i="3"/>
  <c r="D265" i="3" a="1"/>
  <c r="D265" i="3"/>
  <c r="AK113" i="3" a="1"/>
  <c r="AK113" i="3"/>
  <c r="AG113" i="3" a="1"/>
  <c r="AG113" i="3"/>
  <c r="AK74" i="3" a="1"/>
  <c r="AK74" i="3"/>
  <c r="V285" i="3" a="1"/>
  <c r="V285" i="3"/>
  <c r="N65" i="3" a="1"/>
  <c r="N65" i="3"/>
  <c r="AF78" i="3" a="1"/>
  <c r="AF78" i="3"/>
  <c r="O122" i="3" a="1"/>
  <c r="O122" i="3"/>
  <c r="M113" i="3" a="1"/>
  <c r="M113" i="3"/>
  <c r="AG246" i="3" a="1"/>
  <c r="AG246" i="3"/>
  <c r="O113" i="3" a="1"/>
  <c r="O113" i="3"/>
  <c r="L241" i="3" a="1"/>
  <c r="L241" i="3"/>
  <c r="AJ285" i="3" a="1"/>
  <c r="AJ285" i="3"/>
  <c r="P65" i="3" a="1"/>
  <c r="P65" i="3"/>
  <c r="P122" i="3" a="1"/>
  <c r="P122" i="3"/>
  <c r="AI246" i="3" a="1"/>
  <c r="AI246" i="3"/>
  <c r="N74" i="3" a="1"/>
  <c r="N74" i="3"/>
  <c r="AG74" i="3" a="1"/>
  <c r="AG74" i="3"/>
  <c r="AI122" i="3" a="1"/>
  <c r="AI122" i="3"/>
  <c r="J285" i="3" a="1"/>
  <c r="J285" i="3"/>
  <c r="AA285" i="3" a="1"/>
  <c r="AA285" i="3"/>
  <c r="AJ48" i="3" a="1"/>
  <c r="AJ48" i="3"/>
  <c r="N78" i="3" a="1"/>
  <c r="N78" i="3"/>
  <c r="AG241" i="3" a="1"/>
  <c r="AG241" i="3"/>
  <c r="AF74" i="3" a="1"/>
  <c r="AF74" i="3"/>
  <c r="AH246" i="3" a="1"/>
  <c r="AH246" i="3"/>
  <c r="P113" i="3" a="1"/>
  <c r="P113" i="3"/>
  <c r="J78" i="3" a="1"/>
  <c r="J78" i="3"/>
  <c r="D241" i="3" a="1"/>
  <c r="D241" i="3"/>
  <c r="AH122" i="3" a="1"/>
  <c r="AH122" i="3"/>
  <c r="AK246" i="3" a="1"/>
  <c r="AK246" i="3"/>
  <c r="O48" i="3" a="1"/>
  <c r="O48" i="3"/>
  <c r="AB246" i="3" a="1"/>
  <c r="AB246" i="3"/>
  <c r="K48" i="3" a="1"/>
  <c r="K48" i="3"/>
  <c r="AE48" i="3" a="1"/>
  <c r="AE48" i="3"/>
  <c r="AA241" i="3" a="1"/>
  <c r="AA241" i="3"/>
  <c r="L74" i="3" a="1"/>
  <c r="L74" i="3"/>
  <c r="O265" i="3" a="1"/>
  <c r="O265" i="3"/>
  <c r="AF241" i="3" a="1"/>
  <c r="AF241" i="3"/>
  <c r="D285" i="3" a="1"/>
  <c r="D285" i="3"/>
  <c r="AI48" i="3" a="1"/>
  <c r="AI48" i="3"/>
  <c r="V265" i="3" a="1"/>
  <c r="V265" i="3"/>
  <c r="V241" i="3" a="1"/>
  <c r="V241" i="3"/>
  <c r="Z241" i="3" a="1"/>
  <c r="Z241" i="3"/>
  <c r="L285" i="3" a="1"/>
  <c r="L285" i="3"/>
  <c r="K122" i="3" a="1"/>
  <c r="K122" i="3"/>
  <c r="AH78" i="3" a="1"/>
  <c r="AH78" i="3"/>
  <c r="AD241" i="3" a="1"/>
  <c r="AD241" i="3"/>
  <c r="K78" i="3" a="1"/>
  <c r="K78" i="3"/>
  <c r="AI65" i="3" a="1"/>
  <c r="AI65" i="3"/>
  <c r="AA65" i="3" a="1"/>
  <c r="AA65" i="3"/>
  <c r="AG48" i="3" a="1"/>
  <c r="AG48" i="3"/>
  <c r="AI78" i="3" a="1"/>
  <c r="AI78" i="3"/>
  <c r="AG122" i="3" a="1"/>
  <c r="AG122" i="3"/>
  <c r="AA48" i="3" a="1"/>
  <c r="AA48" i="3"/>
  <c r="M78" i="3" a="1"/>
  <c r="M78" i="3"/>
  <c r="AA74" i="3" a="1"/>
  <c r="AA74" i="3"/>
  <c r="J48" i="3" a="1"/>
  <c r="J48" i="3"/>
  <c r="J265" i="3" a="1"/>
  <c r="J265" i="3"/>
  <c r="AK65" i="3" a="1"/>
  <c r="AK65" i="3"/>
  <c r="AG78" i="3" a="1"/>
  <c r="AG78" i="3"/>
  <c r="Z113" i="3" a="1"/>
  <c r="Z113" i="3"/>
  <c r="P241" i="3" a="1"/>
  <c r="P241" i="3"/>
  <c r="AD78" i="3" a="1"/>
  <c r="AD78" i="3"/>
  <c r="AF285" i="3" a="1"/>
  <c r="AF285" i="3"/>
  <c r="AJ78" i="3" a="1"/>
  <c r="AJ78" i="3"/>
  <c r="K113" i="3" a="1"/>
  <c r="K113" i="3"/>
  <c r="AB65" i="3" a="1"/>
  <c r="AB65" i="3"/>
  <c r="AD74" i="3" a="1"/>
  <c r="AD74" i="3"/>
  <c r="AD285" i="3" a="1"/>
  <c r="AD285" i="3"/>
  <c r="AJ241" i="3" a="1"/>
  <c r="AJ241" i="3"/>
  <c r="K285" i="3" a="1"/>
  <c r="K285" i="3"/>
  <c r="K246" i="3" a="1"/>
  <c r="K246" i="3"/>
  <c r="Z74" i="3" a="1"/>
  <c r="Z74" i="3"/>
  <c r="O74" i="3" a="1"/>
  <c r="O74" i="3"/>
  <c r="AC74" i="3" a="1"/>
  <c r="AC74" i="3"/>
  <c r="AF65" i="3" a="1"/>
  <c r="AF65" i="3"/>
  <c r="M74" i="3" a="1"/>
  <c r="M74" i="3"/>
  <c r="M48" i="3" a="1"/>
  <c r="M48" i="3"/>
  <c r="AE122" i="3" a="1"/>
  <c r="AE122" i="3"/>
  <c r="AB265" i="3" a="1"/>
  <c r="AB265" i="3"/>
  <c r="AD265" i="3" a="1"/>
  <c r="AD265" i="3"/>
  <c r="D74" i="3" a="1"/>
  <c r="D74" i="3"/>
  <c r="O241" i="3" a="1"/>
  <c r="O241" i="3"/>
  <c r="L65" i="3" a="1"/>
  <c r="L65" i="3"/>
  <c r="P48" i="3" a="1"/>
  <c r="P48" i="3"/>
  <c r="V74" i="3" a="1"/>
  <c r="V74" i="3"/>
  <c r="AE246" i="3" a="1"/>
  <c r="AE246" i="3"/>
  <c r="AC65" i="3" a="1"/>
  <c r="AC65" i="3"/>
  <c r="O285" i="3" a="1"/>
  <c r="O285" i="3"/>
  <c r="P78" i="3" a="1"/>
  <c r="P78" i="3"/>
  <c r="AB113" i="3" a="1"/>
  <c r="AB113" i="3"/>
  <c r="AC113" i="3" a="1"/>
  <c r="AC113" i="3"/>
  <c r="AC285" i="3" a="1"/>
  <c r="AC285" i="3"/>
  <c r="AH113" i="3" a="1"/>
  <c r="AH113" i="3"/>
  <c r="AJ122" i="3" a="1"/>
  <c r="AJ122" i="3"/>
  <c r="AF265" i="3" a="1"/>
  <c r="AF265" i="3"/>
  <c r="N265" i="3" a="1"/>
  <c r="N265" i="3"/>
  <c r="V78" i="3" a="1"/>
  <c r="V78" i="3"/>
  <c r="AJ65" i="3" a="1"/>
  <c r="AJ65" i="3"/>
  <c r="P74" i="3" a="1"/>
  <c r="P74" i="3"/>
  <c r="Z246" i="3" a="1"/>
  <c r="Z246" i="3"/>
  <c r="O65" i="3" a="1"/>
  <c r="O65" i="3"/>
  <c r="Z265" i="3" a="1"/>
  <c r="Z265" i="3"/>
  <c r="AC241" i="3" a="1"/>
  <c r="AC241" i="3"/>
  <c r="AJ74" i="3" a="1"/>
  <c r="AJ74" i="3"/>
  <c r="AD246" i="3" a="1"/>
  <c r="AD246" i="3"/>
  <c r="M65" i="3" a="1"/>
  <c r="M65" i="3"/>
  <c r="V122" i="3" a="1"/>
  <c r="V122" i="3"/>
  <c r="AA78" i="3" a="1"/>
  <c r="AA78" i="3"/>
  <c r="AB285" i="3" a="1"/>
  <c r="AB285" i="3"/>
  <c r="J113" i="3" a="1"/>
  <c r="J113" i="3"/>
  <c r="AE265" i="3" a="1"/>
  <c r="AE265" i="3"/>
  <c r="AH241" i="3" a="1"/>
  <c r="AH241" i="3"/>
  <c r="Z65" i="3" a="1"/>
  <c r="Z65" i="3"/>
  <c r="M246" i="3" a="1"/>
  <c r="M246" i="3"/>
  <c r="AI113" i="3" a="1"/>
  <c r="AI113" i="3"/>
  <c r="J65" i="3" a="1"/>
  <c r="J65" i="3"/>
  <c r="M122" i="3" a="1"/>
  <c r="M122" i="3"/>
  <c r="AK48" i="3" a="1"/>
  <c r="AK48" i="3"/>
  <c r="AH65" i="3" a="1"/>
  <c r="AH65" i="3"/>
  <c r="J241" i="3" a="1"/>
  <c r="J241" i="3"/>
  <c r="P285" i="3" a="1"/>
  <c r="P285" i="3"/>
  <c r="D122" i="3" a="1"/>
  <c r="D122" i="3"/>
  <c r="AB48" i="3" a="1"/>
  <c r="AB48" i="3"/>
  <c r="AA265" i="3" a="1"/>
  <c r="AA265" i="3"/>
  <c r="AD48" i="3" a="1"/>
  <c r="AD48" i="3"/>
  <c r="N48" i="3" a="1"/>
  <c r="N48" i="3"/>
  <c r="AI74" i="3" a="1"/>
  <c r="AI74" i="3"/>
  <c r="AJ246" i="3" a="1"/>
  <c r="AJ246" i="3"/>
  <c r="AF48" i="3" a="1"/>
  <c r="AF48" i="3"/>
  <c r="L246" i="3" a="1"/>
  <c r="L246" i="3"/>
  <c r="L265" i="3" a="1"/>
  <c r="L265" i="3"/>
  <c r="AA246" i="3" a="1"/>
  <c r="AA246" i="3"/>
  <c r="N113" i="3" a="1"/>
  <c r="N113" i="3"/>
  <c r="V65" i="3" a="1"/>
  <c r="V65" i="3"/>
  <c r="AE65" i="3" a="1"/>
  <c r="AE65" i="3"/>
  <c r="D48" i="3" a="1"/>
  <c r="D48" i="3"/>
  <c r="AK285" i="3" a="1"/>
  <c r="AK285" i="3"/>
  <c r="AB74" i="3" a="1"/>
  <c r="AB74" i="3"/>
  <c r="K265" i="3" a="1"/>
  <c r="K265" i="3"/>
  <c r="AE78" i="3" a="1"/>
  <c r="AE78" i="3"/>
  <c r="Z122" i="3" a="1"/>
  <c r="Z122" i="3"/>
  <c r="Z48" i="3" a="1"/>
  <c r="Z48" i="3"/>
  <c r="K74" i="3" a="1"/>
  <c r="K74" i="3"/>
  <c r="M285" i="3" a="1"/>
  <c r="M285" i="3"/>
  <c r="P246" i="3" a="1"/>
  <c r="P246" i="3"/>
  <c r="J122" i="3" a="1"/>
  <c r="J122" i="3"/>
  <c r="AB78" i="3" a="1"/>
  <c r="AB78" i="3"/>
  <c r="N241" i="3" a="1"/>
  <c r="N241" i="3"/>
  <c r="AJ265" i="3" a="1"/>
  <c r="AJ265" i="3"/>
  <c r="AH74" i="3" a="1"/>
  <c r="AH74" i="3"/>
  <c r="AJ113" i="3" a="1"/>
  <c r="AJ113" i="3"/>
  <c r="AD65" i="3" a="1"/>
  <c r="AD65" i="3"/>
  <c r="L48" i="3" a="1"/>
  <c r="L48" i="3"/>
  <c r="AC39" i="3" a="1"/>
  <c r="AC39" i="3"/>
  <c r="AE192" i="3" a="1"/>
  <c r="AE192" i="3"/>
  <c r="Z347" i="3" a="1"/>
  <c r="Z347" i="3"/>
  <c r="O192" i="3" a="1"/>
  <c r="O192" i="3"/>
  <c r="AK245" i="3" a="1"/>
  <c r="AK245" i="3"/>
  <c r="N192" i="3" a="1"/>
  <c r="N192" i="3"/>
  <c r="D347" i="3" a="1"/>
  <c r="D347" i="3"/>
  <c r="J294" i="3" a="1"/>
  <c r="J294" i="3"/>
  <c r="AD294" i="3" a="1"/>
  <c r="AD294" i="3"/>
  <c r="AG39" i="3" a="1"/>
  <c r="AG39" i="3"/>
  <c r="P294" i="3" a="1"/>
  <c r="P294" i="3"/>
  <c r="J192" i="3" a="1"/>
  <c r="J192" i="3"/>
  <c r="Z192" i="3" a="1"/>
  <c r="Z192" i="3"/>
  <c r="K214" i="3" a="1"/>
  <c r="K214" i="3"/>
  <c r="AG114" i="3" a="1"/>
  <c r="AG114" i="3"/>
  <c r="N347" i="3" a="1"/>
  <c r="N347" i="3"/>
  <c r="AJ347" i="3" a="1"/>
  <c r="AJ347" i="3"/>
  <c r="AF39" i="3" a="1"/>
  <c r="AF39" i="3"/>
  <c r="P155" i="3" a="1"/>
  <c r="P155" i="3"/>
  <c r="AE347" i="3" a="1"/>
  <c r="AE347" i="3"/>
  <c r="V155" i="3" a="1"/>
  <c r="V155" i="3"/>
  <c r="AH214" i="3" a="1"/>
  <c r="AH214" i="3"/>
  <c r="M192" i="3" a="1"/>
  <c r="M192" i="3"/>
  <c r="V192" i="3" a="1"/>
  <c r="V192" i="3"/>
  <c r="J155" i="3" a="1"/>
  <c r="J155" i="3"/>
  <c r="AA359" i="3" a="1"/>
  <c r="AA359" i="3"/>
  <c r="P214" i="3" a="1"/>
  <c r="P214" i="3"/>
  <c r="P359" i="3" a="1"/>
  <c r="P359" i="3"/>
  <c r="Z156" i="3" a="1"/>
  <c r="Z156" i="3"/>
  <c r="AI294" i="3" a="1"/>
  <c r="AI294" i="3"/>
  <c r="M155" i="3" a="1"/>
  <c r="M155" i="3"/>
  <c r="AE245" i="3" a="1"/>
  <c r="AE245" i="3"/>
  <c r="AC114" i="3" a="1"/>
  <c r="AC114" i="3"/>
  <c r="O114" i="3" a="1"/>
  <c r="O114" i="3"/>
  <c r="J114" i="3" a="1"/>
  <c r="J114" i="3"/>
  <c r="M347" i="3" a="1"/>
  <c r="M347" i="3"/>
  <c r="K347" i="3" a="1"/>
  <c r="K347" i="3"/>
  <c r="AG155" i="3" a="1"/>
  <c r="AG155" i="3"/>
  <c r="AD245" i="3" a="1"/>
  <c r="AD245" i="3"/>
  <c r="J39" i="3" a="1"/>
  <c r="J39" i="3"/>
  <c r="D155" i="3" a="1"/>
  <c r="D155" i="3"/>
  <c r="V214" i="3" a="1"/>
  <c r="V214" i="3"/>
  <c r="AJ114" i="3" a="1"/>
  <c r="AJ114" i="3"/>
  <c r="AI245" i="3" a="1"/>
  <c r="AI245" i="3"/>
  <c r="D114" i="3" a="1"/>
  <c r="D114" i="3"/>
  <c r="AB192" i="3" a="1"/>
  <c r="AB192" i="3"/>
  <c r="AG192" i="3" a="1"/>
  <c r="AG192" i="3"/>
  <c r="Z39" i="3" a="1"/>
  <c r="Z39" i="3"/>
  <c r="AE294" i="3" a="1"/>
  <c r="AE294" i="3"/>
  <c r="L245" i="3" a="1"/>
  <c r="L245" i="3"/>
  <c r="AA294" i="3" a="1"/>
  <c r="AA294" i="3"/>
  <c r="J214" i="3" a="1"/>
  <c r="J214" i="3"/>
  <c r="N155" i="3" a="1"/>
  <c r="N155" i="3"/>
  <c r="AD39" i="3" a="1"/>
  <c r="AD39" i="3"/>
  <c r="AD192" i="3" a="1"/>
  <c r="AD192" i="3"/>
  <c r="Z155" i="3" a="1"/>
  <c r="Z155" i="3"/>
  <c r="K39" i="3" a="1"/>
  <c r="K39" i="3"/>
  <c r="L192" i="3" a="1"/>
  <c r="L192" i="3"/>
  <c r="O155" i="3" a="1"/>
  <c r="O155" i="3"/>
  <c r="AH39" i="3" a="1"/>
  <c r="AH39" i="3"/>
  <c r="L347" i="3" a="1"/>
  <c r="L347" i="3"/>
  <c r="AF114" i="3" a="1"/>
  <c r="AF114" i="3"/>
  <c r="J359" i="3" a="1"/>
  <c r="J359" i="3"/>
  <c r="L39" i="3" a="1"/>
  <c r="L39" i="3"/>
  <c r="AF347" i="3" a="1"/>
  <c r="AF347" i="3"/>
  <c r="AD214" i="3" a="1"/>
  <c r="AD214" i="3"/>
  <c r="AI114" i="3" a="1"/>
  <c r="AI114" i="3"/>
  <c r="N39" i="3" a="1"/>
  <c r="N39" i="3"/>
  <c r="AC294" i="3" a="1"/>
  <c r="AC294" i="3"/>
  <c r="P114" i="3" a="1"/>
  <c r="P114" i="3"/>
  <c r="AB156" i="3" a="1"/>
  <c r="AB156" i="3"/>
  <c r="AJ214" i="3" a="1"/>
  <c r="AJ214" i="3"/>
  <c r="AA245" i="3" a="1"/>
  <c r="AA245" i="3"/>
  <c r="AC245" i="3" a="1"/>
  <c r="AC245" i="3"/>
  <c r="AB214" i="3" a="1"/>
  <c r="AB214" i="3"/>
  <c r="N245" i="3" a="1"/>
  <c r="N245" i="3"/>
  <c r="AK359" i="3" a="1"/>
  <c r="AK359" i="3"/>
  <c r="O156" i="3" a="1"/>
  <c r="O156" i="3"/>
  <c r="AK155" i="3" a="1"/>
  <c r="AK155" i="3"/>
  <c r="O359" i="3" a="1"/>
  <c r="O359" i="3"/>
  <c r="Z114" i="3" a="1"/>
  <c r="Z114" i="3"/>
  <c r="V294" i="3" a="1"/>
  <c r="V294" i="3"/>
  <c r="L114" i="3" a="1"/>
  <c r="L114" i="3"/>
  <c r="Z359" i="3" a="1"/>
  <c r="Z359" i="3"/>
  <c r="N156" i="3" a="1"/>
  <c r="N156" i="3"/>
  <c r="AI214" i="3" a="1"/>
  <c r="AI214" i="3"/>
  <c r="AK114" i="3" a="1"/>
  <c r="AK114" i="3"/>
  <c r="M156" i="3" a="1"/>
  <c r="M156" i="3"/>
  <c r="K245" i="3" a="1"/>
  <c r="K245" i="3"/>
  <c r="AK214" i="3" a="1"/>
  <c r="AK214" i="3"/>
  <c r="AF245" i="3" a="1"/>
  <c r="AF245" i="3"/>
  <c r="K155" i="3" a="1"/>
  <c r="K155" i="3"/>
  <c r="M114" i="3" a="1"/>
  <c r="M114" i="3"/>
  <c r="M214" i="3" a="1"/>
  <c r="M214" i="3"/>
  <c r="AH359" i="3" a="1"/>
  <c r="AH359" i="3"/>
  <c r="AE155" i="3" a="1"/>
  <c r="AE155" i="3"/>
  <c r="AE114" i="3" a="1"/>
  <c r="AE114" i="3"/>
  <c r="AI192" i="3" a="1"/>
  <c r="AI192" i="3"/>
  <c r="AF294" i="3" a="1"/>
  <c r="AF294" i="3"/>
  <c r="AC347" i="3" a="1"/>
  <c r="AC347" i="3"/>
  <c r="AD347" i="3" a="1"/>
  <c r="AD347" i="3"/>
  <c r="AE214" i="3" a="1"/>
  <c r="AE214" i="3"/>
  <c r="Z214" i="3" a="1"/>
  <c r="Z214" i="3"/>
  <c r="AD156" i="3" a="1"/>
  <c r="AD156" i="3"/>
  <c r="AA114" i="3" a="1"/>
  <c r="AA114" i="3"/>
  <c r="AG294" i="3" a="1"/>
  <c r="AG294" i="3"/>
  <c r="AK347" i="3" a="1"/>
  <c r="AK347" i="3"/>
  <c r="M359" i="3" a="1"/>
  <c r="M359" i="3"/>
  <c r="K192" i="3" a="1"/>
  <c r="K192" i="3"/>
  <c r="AC214" i="3" a="1"/>
  <c r="AC214" i="3"/>
  <c r="M245" i="3" a="1"/>
  <c r="M245" i="3"/>
  <c r="AB39" i="3" a="1"/>
  <c r="AB39" i="3"/>
  <c r="J156" i="3" a="1"/>
  <c r="J156" i="3"/>
  <c r="D156" i="3" a="1"/>
  <c r="D156" i="3"/>
  <c r="P156" i="3" a="1"/>
  <c r="P156" i="3"/>
  <c r="AG156" i="3" a="1"/>
  <c r="AG156" i="3"/>
  <c r="AD114" i="3" a="1"/>
  <c r="AD114" i="3"/>
  <c r="K114" i="3" a="1"/>
  <c r="K114" i="3"/>
  <c r="AD155" i="3" a="1"/>
  <c r="AD155" i="3"/>
  <c r="K294" i="3" a="1"/>
  <c r="K294" i="3"/>
  <c r="L359" i="3" a="1"/>
  <c r="L359" i="3"/>
  <c r="D245" i="3" a="1"/>
  <c r="D245" i="3"/>
  <c r="AH156" i="3" a="1"/>
  <c r="AH156" i="3"/>
  <c r="AG359" i="3" a="1"/>
  <c r="AG359" i="3"/>
  <c r="AK156" i="3" a="1"/>
  <c r="AK156" i="3"/>
  <c r="K156" i="3" a="1"/>
  <c r="K156" i="3"/>
  <c r="V39" i="3" a="1"/>
  <c r="V39" i="3"/>
  <c r="AJ39" i="3" a="1"/>
  <c r="AJ39" i="3"/>
  <c r="AB245" i="3" a="1"/>
  <c r="AB245" i="3"/>
  <c r="O347" i="3" a="1"/>
  <c r="O347" i="3"/>
  <c r="AB347" i="3" a="1"/>
  <c r="AB347" i="3"/>
  <c r="AE156" i="3" a="1"/>
  <c r="AE156" i="3"/>
  <c r="AG214" i="3" a="1"/>
  <c r="AG214" i="3"/>
  <c r="AC359" i="3" a="1"/>
  <c r="AC359" i="3"/>
  <c r="D214" i="3" a="1"/>
  <c r="D214" i="3"/>
  <c r="AF155" i="3" a="1"/>
  <c r="AF155" i="3"/>
  <c r="P245" i="3" a="1"/>
  <c r="P245" i="3"/>
  <c r="AD359" i="3" a="1"/>
  <c r="AD359" i="3"/>
  <c r="AI39" i="3" a="1"/>
  <c r="AI39" i="3"/>
  <c r="O214" i="3" a="1"/>
  <c r="O214" i="3"/>
  <c r="AI156" i="3" a="1"/>
  <c r="AI156" i="3"/>
  <c r="L294" i="3" a="1"/>
  <c r="L294" i="3"/>
  <c r="K359" i="3" a="1"/>
  <c r="K359" i="3"/>
  <c r="V347" i="3" a="1"/>
  <c r="V347" i="3"/>
  <c r="AB359" i="3" a="1"/>
  <c r="AB359" i="3"/>
  <c r="L214" i="3" a="1"/>
  <c r="L214" i="3"/>
  <c r="P192" i="3" a="1"/>
  <c r="P192" i="3"/>
  <c r="AI155" i="3" a="1"/>
  <c r="AI155" i="3"/>
  <c r="J245" i="3" a="1"/>
  <c r="J245" i="3"/>
  <c r="AA192" i="3" a="1"/>
  <c r="AA192" i="3"/>
  <c r="AI359" i="3" a="1"/>
  <c r="AI359" i="3"/>
  <c r="M39" i="3" a="1"/>
  <c r="M39" i="3"/>
  <c r="AA214" i="3" a="1"/>
  <c r="AA214" i="3"/>
  <c r="AJ192" i="3" a="1"/>
  <c r="AJ192" i="3"/>
  <c r="J347" i="3" a="1"/>
  <c r="J347" i="3"/>
  <c r="AK192" i="3" a="1"/>
  <c r="AK192" i="3"/>
  <c r="AE359" i="3" a="1"/>
  <c r="AE359" i="3"/>
  <c r="AI347" i="3" a="1"/>
  <c r="AI347" i="3"/>
  <c r="AH155" i="3" a="1"/>
  <c r="AH155" i="3"/>
  <c r="AJ294" i="3" a="1"/>
  <c r="AJ294" i="3"/>
  <c r="O245" i="3" a="1"/>
  <c r="O245" i="3"/>
  <c r="AF156" i="3" a="1"/>
  <c r="AF156" i="3"/>
  <c r="P39" i="3" a="1"/>
  <c r="P39" i="3"/>
  <c r="O294" i="3" a="1"/>
  <c r="O294" i="3"/>
  <c r="AK294" i="3" a="1"/>
  <c r="AK294" i="3"/>
  <c r="AH245" i="3" a="1"/>
  <c r="AH245" i="3"/>
  <c r="AF359" i="3" a="1"/>
  <c r="AF359" i="3"/>
  <c r="AB155" i="3" a="1"/>
  <c r="AB155" i="3"/>
  <c r="Z294" i="3" a="1"/>
  <c r="Z294" i="3"/>
  <c r="N359" i="3" a="1"/>
  <c r="N359" i="3"/>
  <c r="AG245" i="3" a="1"/>
  <c r="AG245" i="3"/>
  <c r="AC155" i="3" a="1"/>
  <c r="AC155" i="3"/>
  <c r="AK39" i="3" a="1"/>
  <c r="AK39" i="3"/>
  <c r="AG347" i="3" a="1"/>
  <c r="AG347" i="3"/>
  <c r="AA155" i="3" a="1"/>
  <c r="AA155" i="3"/>
  <c r="AC156" i="3" a="1"/>
  <c r="AC156" i="3"/>
  <c r="D294" i="3" a="1"/>
  <c r="D294" i="3"/>
  <c r="N294" i="3" a="1"/>
  <c r="N294" i="3"/>
  <c r="N214" i="3" a="1"/>
  <c r="N214" i="3"/>
  <c r="AF192" i="3" a="1"/>
  <c r="AF192" i="3"/>
  <c r="O39" i="3" a="1"/>
  <c r="O39" i="3"/>
  <c r="D192" i="3" a="1"/>
  <c r="D192" i="3"/>
  <c r="AJ359" i="3" a="1"/>
  <c r="AJ359" i="3"/>
  <c r="AA39" i="3" a="1"/>
  <c r="AA39" i="3"/>
  <c r="V156" i="3" a="1"/>
  <c r="V156" i="3"/>
  <c r="L156" i="3" a="1"/>
  <c r="L156" i="3"/>
  <c r="AH114" i="3" a="1"/>
  <c r="AH114" i="3"/>
  <c r="M294" i="3" a="1"/>
  <c r="M294" i="3"/>
  <c r="AH192" i="3" a="1"/>
  <c r="AH192" i="3"/>
  <c r="V114" i="3" a="1"/>
  <c r="V114" i="3"/>
  <c r="AJ245" i="3" a="1"/>
  <c r="AJ245" i="3"/>
  <c r="AA156" i="3" a="1"/>
  <c r="AA156" i="3"/>
  <c r="P347" i="3" a="1"/>
  <c r="P347" i="3"/>
  <c r="AE39" i="3" a="1"/>
  <c r="AE39" i="3"/>
  <c r="L155" i="3" a="1"/>
  <c r="L155" i="3"/>
  <c r="AB114" i="3" a="1"/>
  <c r="AB114" i="3"/>
  <c r="AB294" i="3" a="1"/>
  <c r="AB294" i="3"/>
  <c r="D359" i="3" a="1"/>
  <c r="D359" i="3"/>
  <c r="Z245" i="3" a="1"/>
  <c r="Z245" i="3"/>
  <c r="AH347" i="3" a="1"/>
  <c r="AH347" i="3"/>
  <c r="AA347" i="3" a="1"/>
  <c r="AA347" i="3"/>
  <c r="AH294" i="3" a="1"/>
  <c r="AH294" i="3"/>
  <c r="V359" i="3" a="1"/>
  <c r="V359" i="3"/>
  <c r="V245" i="3" a="1"/>
  <c r="V245" i="3"/>
  <c r="D39" i="3" a="1"/>
  <c r="D39" i="3"/>
  <c r="AJ155" i="3" a="1"/>
  <c r="AJ155" i="3"/>
  <c r="AJ156" i="3" a="1"/>
  <c r="AJ156" i="3"/>
  <c r="N114" i="3" a="1"/>
  <c r="N114" i="3"/>
  <c r="AC192" i="3" a="1"/>
  <c r="AC192" i="3"/>
  <c r="AF214" i="3" a="1"/>
  <c r="AF214" i="3"/>
  <c r="AJ110" i="3" a="1"/>
  <c r="AJ110" i="3"/>
  <c r="AF350" i="3" a="1"/>
  <c r="AF350" i="3"/>
  <c r="AH8" i="3" a="1"/>
  <c r="AH8" i="3"/>
  <c r="K350" i="3" a="1"/>
  <c r="K350" i="3"/>
  <c r="AI8" i="3" a="1"/>
  <c r="AI8" i="3"/>
  <c r="L63" i="3" a="1"/>
  <c r="L63" i="3"/>
  <c r="AD350" i="3" a="1"/>
  <c r="AD350" i="3"/>
  <c r="AI350" i="3" a="1"/>
  <c r="AI350" i="3"/>
  <c r="V235" i="3" a="1"/>
  <c r="V235" i="3"/>
  <c r="AJ350" i="3" a="1"/>
  <c r="AJ350" i="3"/>
  <c r="Z350" i="3" a="1"/>
  <c r="Z350" i="3"/>
  <c r="D142" i="3" a="1"/>
  <c r="D142" i="3"/>
  <c r="J350" i="3" a="1"/>
  <c r="J350" i="3"/>
  <c r="AD142" i="3" a="1"/>
  <c r="AD142" i="3"/>
  <c r="N286" i="3" a="1"/>
  <c r="N286" i="3"/>
  <c r="AB63" i="3" a="1"/>
  <c r="AB63" i="3"/>
  <c r="J63" i="3" a="1"/>
  <c r="J63" i="3"/>
  <c r="O350" i="3" a="1"/>
  <c r="O350" i="3"/>
  <c r="AC54" i="3" a="1"/>
  <c r="AC54" i="3"/>
  <c r="J110" i="3" a="1"/>
  <c r="J110" i="3"/>
  <c r="J8" i="3" a="1"/>
  <c r="J8" i="3"/>
  <c r="O286" i="3" a="1"/>
  <c r="O286" i="3"/>
  <c r="AB231" i="3" a="1"/>
  <c r="AB231" i="3"/>
  <c r="M330" i="3" a="1"/>
  <c r="M330" i="3"/>
  <c r="J231" i="3" a="1"/>
  <c r="J231" i="3"/>
  <c r="AF8" i="3" a="1"/>
  <c r="AF8" i="3"/>
  <c r="AI231" i="3" a="1"/>
  <c r="AI231" i="3"/>
  <c r="AG63" i="3" a="1"/>
  <c r="AG63" i="3"/>
  <c r="AI235" i="3" a="1"/>
  <c r="AI235" i="3"/>
  <c r="AJ235" i="3" a="1"/>
  <c r="AJ235" i="3"/>
  <c r="O235" i="3" a="1"/>
  <c r="O235" i="3"/>
  <c r="N8" i="3" a="1"/>
  <c r="N8" i="3"/>
  <c r="Z286" i="3" a="1"/>
  <c r="Z286" i="3"/>
  <c r="AA350" i="3" a="1"/>
  <c r="AA350" i="3"/>
  <c r="K54" i="3" a="1"/>
  <c r="K54" i="3"/>
  <c r="AG286" i="3" a="1"/>
  <c r="AG286" i="3"/>
  <c r="AF235" i="3" a="1"/>
  <c r="AF235" i="3"/>
  <c r="Z231" i="3" a="1"/>
  <c r="Z231" i="3"/>
  <c r="AK350" i="3" a="1"/>
  <c r="AK350" i="3"/>
  <c r="AK142" i="3" a="1"/>
  <c r="AK142" i="3"/>
  <c r="V350" i="3" a="1"/>
  <c r="V350" i="3"/>
  <c r="AA54" i="3" a="1"/>
  <c r="AA54" i="3"/>
  <c r="K286" i="3" a="1"/>
  <c r="K286" i="3"/>
  <c r="AK63" i="3" a="1"/>
  <c r="AK63" i="3"/>
  <c r="AK231" i="3" a="1"/>
  <c r="AK231" i="3"/>
  <c r="AD330" i="3" a="1"/>
  <c r="AD330" i="3"/>
  <c r="AF231" i="3" a="1"/>
  <c r="AF231" i="3"/>
  <c r="M63" i="3" a="1"/>
  <c r="M63" i="3"/>
  <c r="D235" i="3" a="1"/>
  <c r="D235" i="3"/>
  <c r="AI110" i="3" a="1"/>
  <c r="AI110" i="3"/>
  <c r="AK330" i="3" a="1"/>
  <c r="AK330" i="3"/>
  <c r="M54" i="3" a="1"/>
  <c r="M54" i="3"/>
  <c r="AJ330" i="3" a="1"/>
  <c r="AJ330" i="3"/>
  <c r="AG110" i="3" a="1"/>
  <c r="AG110" i="3"/>
  <c r="N350" i="3" a="1"/>
  <c r="N350" i="3"/>
  <c r="D54" i="3" a="1"/>
  <c r="D54" i="3"/>
  <c r="V110" i="3" a="1"/>
  <c r="V110" i="3"/>
  <c r="AG235" i="3" a="1"/>
  <c r="AG235" i="3"/>
  <c r="M235" i="3" a="1"/>
  <c r="M235" i="3"/>
  <c r="AC110" i="3" a="1"/>
  <c r="AC110" i="3"/>
  <c r="N142" i="3" a="1"/>
  <c r="N142" i="3"/>
  <c r="AJ8" i="3" a="1"/>
  <c r="AJ8" i="3"/>
  <c r="AI330" i="3" a="1"/>
  <c r="AI330" i="3"/>
  <c r="AB142" i="3" a="1"/>
  <c r="AB142" i="3"/>
  <c r="K63" i="3" a="1"/>
  <c r="K63" i="3"/>
  <c r="AB110" i="3" a="1"/>
  <c r="AB110" i="3"/>
  <c r="AE110" i="3" a="1"/>
  <c r="AE110" i="3"/>
  <c r="AB330" i="3" a="1"/>
  <c r="AB330" i="3"/>
  <c r="AA110" i="3" a="1"/>
  <c r="AA110" i="3"/>
  <c r="V8" i="3" a="1"/>
  <c r="V8" i="3"/>
  <c r="P286" i="3" a="1"/>
  <c r="P286" i="3"/>
  <c r="AI142" i="3" a="1"/>
  <c r="AI142" i="3"/>
  <c r="D231" i="3" a="1"/>
  <c r="D231" i="3"/>
  <c r="L350" i="3" a="1"/>
  <c r="L350" i="3"/>
  <c r="AG8" i="3" a="1"/>
  <c r="AG8" i="3"/>
  <c r="AF54" i="3" a="1"/>
  <c r="AF54" i="3"/>
  <c r="AD54" i="3" a="1"/>
  <c r="AD54" i="3"/>
  <c r="AA330" i="3" a="1"/>
  <c r="AA330" i="3"/>
  <c r="M142" i="3" a="1"/>
  <c r="M142" i="3"/>
  <c r="J142" i="3" a="1"/>
  <c r="J142" i="3"/>
  <c r="D350" i="3" a="1"/>
  <c r="D350" i="3"/>
  <c r="N330" i="3" a="1"/>
  <c r="N330" i="3"/>
  <c r="AD235" i="3" a="1"/>
  <c r="AD235" i="3"/>
  <c r="AE231" i="3" a="1"/>
  <c r="AE231" i="3"/>
  <c r="AD8" i="3" a="1"/>
  <c r="AD8" i="3"/>
  <c r="AG330" i="3" a="1"/>
  <c r="AG330" i="3"/>
  <c r="AF110" i="3" a="1"/>
  <c r="AF110" i="3"/>
  <c r="O110" i="3" a="1"/>
  <c r="O110" i="3"/>
  <c r="P330" i="3" a="1"/>
  <c r="P330" i="3"/>
  <c r="K235" i="3" a="1"/>
  <c r="K235" i="3"/>
  <c r="AE330" i="3" a="1"/>
  <c r="AE330" i="3"/>
  <c r="D8" i="3" a="1"/>
  <c r="D8" i="3"/>
  <c r="D63" i="3" a="1"/>
  <c r="D63" i="3"/>
  <c r="K231" i="3" a="1"/>
  <c r="K231" i="3"/>
  <c r="AG350" i="3" a="1"/>
  <c r="AG350" i="3"/>
  <c r="AA142" i="3" a="1"/>
  <c r="AA142" i="3"/>
  <c r="AC63" i="3" a="1"/>
  <c r="AC63" i="3"/>
  <c r="V286" i="3" a="1"/>
  <c r="V286" i="3"/>
  <c r="AA63" i="3" a="1"/>
  <c r="AA63" i="3"/>
  <c r="P110" i="3" a="1"/>
  <c r="P110" i="3"/>
  <c r="P8" i="3" a="1"/>
  <c r="P8" i="3"/>
  <c r="AF330" i="3" a="1"/>
  <c r="AF330" i="3"/>
  <c r="AJ231" i="3" a="1"/>
  <c r="AJ231" i="3"/>
  <c r="AJ286" i="3" a="1"/>
  <c r="AJ286" i="3"/>
  <c r="Z235" i="3" a="1"/>
  <c r="Z235" i="3"/>
  <c r="N235" i="3" a="1"/>
  <c r="N235" i="3"/>
  <c r="AH110" i="3" a="1"/>
  <c r="AH110" i="3"/>
  <c r="K142" i="3" a="1"/>
  <c r="K142" i="3"/>
  <c r="M231" i="3" a="1"/>
  <c r="M231" i="3"/>
  <c r="AH330" i="3" a="1"/>
  <c r="AH330" i="3"/>
  <c r="AJ142" i="3" a="1"/>
  <c r="AJ142" i="3"/>
  <c r="N231" i="3" a="1"/>
  <c r="N231" i="3"/>
  <c r="Z110" i="3" a="1"/>
  <c r="Z110" i="3"/>
  <c r="AK54" i="3" a="1"/>
  <c r="AK54" i="3"/>
  <c r="L8" i="3" a="1"/>
  <c r="L8" i="3"/>
  <c r="L142" i="3" a="1"/>
  <c r="L142" i="3"/>
  <c r="L286" i="3" a="1"/>
  <c r="L286" i="3"/>
  <c r="Z142" i="3" a="1"/>
  <c r="Z142" i="3"/>
  <c r="N110" i="3" a="1"/>
  <c r="N110" i="3"/>
  <c r="AK8" i="3" a="1"/>
  <c r="AK8" i="3"/>
  <c r="J330" i="3" a="1"/>
  <c r="J330" i="3"/>
  <c r="V330" i="3" a="1"/>
  <c r="V330" i="3"/>
  <c r="AF63" i="3" a="1"/>
  <c r="AF63" i="3"/>
  <c r="AB54" i="3" a="1"/>
  <c r="AB54" i="3"/>
  <c r="O54" i="3" a="1"/>
  <c r="O54" i="3"/>
  <c r="L54" i="3" a="1"/>
  <c r="L54" i="3"/>
  <c r="AI63" i="3" a="1"/>
  <c r="AI63" i="3"/>
  <c r="M286" i="3" a="1"/>
  <c r="M286" i="3"/>
  <c r="V142" i="3" a="1"/>
  <c r="V142" i="3"/>
  <c r="P142" i="3" a="1"/>
  <c r="P142" i="3"/>
  <c r="AD231" i="3" a="1"/>
  <c r="AD231" i="3"/>
  <c r="AJ54" i="3" a="1"/>
  <c r="AJ54" i="3"/>
  <c r="AE142" i="3" a="1"/>
  <c r="AE142" i="3"/>
  <c r="AK235" i="3" a="1"/>
  <c r="AK235" i="3"/>
  <c r="O8" i="3" a="1"/>
  <c r="O8" i="3"/>
  <c r="AE8" i="3" a="1"/>
  <c r="AE8" i="3"/>
  <c r="J286" i="3" a="1"/>
  <c r="J286" i="3"/>
  <c r="AH350" i="3" a="1"/>
  <c r="AH350" i="3"/>
  <c r="AB8" i="3" a="1"/>
  <c r="AB8" i="3"/>
  <c r="Z54" i="3" a="1"/>
  <c r="Z54" i="3"/>
  <c r="AD286" i="3" a="1"/>
  <c r="AD286" i="3"/>
  <c r="AC235" i="3" a="1"/>
  <c r="AC235" i="3"/>
  <c r="AH54" i="3" a="1"/>
  <c r="AH54" i="3"/>
  <c r="AA231" i="3" a="1"/>
  <c r="AA231" i="3"/>
  <c r="O231" i="3" a="1"/>
  <c r="O231" i="3"/>
  <c r="L110" i="3" a="1"/>
  <c r="L110" i="3"/>
  <c r="AI286" i="3" a="1"/>
  <c r="AI286" i="3"/>
  <c r="O63" i="3" a="1"/>
  <c r="O63" i="3"/>
  <c r="P54" i="3" a="1"/>
  <c r="P54" i="3"/>
  <c r="K330" i="3" a="1"/>
  <c r="K330" i="3"/>
  <c r="L330" i="3" a="1"/>
  <c r="L330" i="3"/>
  <c r="L235" i="3" a="1"/>
  <c r="L235" i="3"/>
  <c r="D286" i="3" a="1"/>
  <c r="D286" i="3"/>
  <c r="AB235" i="3" a="1"/>
  <c r="AB235" i="3"/>
  <c r="AA286" i="3" a="1"/>
  <c r="AA286" i="3"/>
  <c r="J54" i="3" a="1"/>
  <c r="J54" i="3"/>
  <c r="P235" i="3" a="1"/>
  <c r="P235" i="3"/>
  <c r="P231" i="3" a="1"/>
  <c r="P231" i="3"/>
  <c r="D110" i="3" a="1"/>
  <c r="D110" i="3"/>
  <c r="AE63" i="3" a="1"/>
  <c r="AE63" i="3"/>
  <c r="AE350" i="3" a="1"/>
  <c r="AE350" i="3"/>
  <c r="AI54" i="3" a="1"/>
  <c r="AI54" i="3"/>
  <c r="AG142" i="3" a="1"/>
  <c r="AG142" i="3"/>
  <c r="AH142" i="3" a="1"/>
  <c r="AH142" i="3"/>
  <c r="AF286" i="3" a="1"/>
  <c r="AF286" i="3"/>
  <c r="AD110" i="3" a="1"/>
  <c r="AD110" i="3"/>
  <c r="P350" i="3" a="1"/>
  <c r="P350" i="3"/>
  <c r="AC8" i="3" a="1"/>
  <c r="AC8" i="3"/>
  <c r="AC350" i="3" a="1"/>
  <c r="AC350" i="3"/>
  <c r="AC330" i="3" a="1"/>
  <c r="AC330" i="3"/>
  <c r="Z8" i="3" a="1"/>
  <c r="Z8" i="3"/>
  <c r="P63" i="3" a="1"/>
  <c r="P63" i="3"/>
  <c r="V231" i="3" a="1"/>
  <c r="V231" i="3"/>
  <c r="D330" i="3" a="1"/>
  <c r="D330" i="3"/>
  <c r="AA8" i="3" a="1"/>
  <c r="AA8" i="3"/>
  <c r="AK110" i="3" a="1"/>
  <c r="AK110" i="3"/>
  <c r="N54" i="3" a="1"/>
  <c r="N54" i="3"/>
  <c r="M110" i="3" a="1"/>
  <c r="M110" i="3"/>
  <c r="AC142" i="3" a="1"/>
  <c r="AC142" i="3"/>
  <c r="M8" i="3" a="1"/>
  <c r="M8" i="3"/>
  <c r="V63" i="3" a="1"/>
  <c r="V63" i="3"/>
  <c r="O142" i="3" a="1"/>
  <c r="O142" i="3"/>
  <c r="M350" i="3" a="1"/>
  <c r="M350" i="3"/>
  <c r="Z63" i="3" a="1"/>
  <c r="Z63" i="3"/>
  <c r="AG231" i="3" a="1"/>
  <c r="AG231" i="3"/>
  <c r="AC286" i="3" a="1"/>
  <c r="AC286" i="3"/>
  <c r="AE286" i="3" a="1"/>
  <c r="AE286" i="3"/>
  <c r="AJ63" i="3" a="1"/>
  <c r="AJ63" i="3"/>
  <c r="AG54" i="3" a="1"/>
  <c r="AG54" i="3"/>
  <c r="AH286" i="3" a="1"/>
  <c r="AH286" i="3"/>
  <c r="AK286" i="3" a="1"/>
  <c r="AK286" i="3"/>
  <c r="AE54" i="3" a="1"/>
  <c r="AE54" i="3"/>
  <c r="L231" i="3" a="1"/>
  <c r="L231" i="3"/>
  <c r="AD63" i="3" a="1"/>
  <c r="AD63" i="3"/>
  <c r="AH231" i="3" a="1"/>
  <c r="AH231" i="3"/>
  <c r="O330" i="3" a="1"/>
  <c r="O330" i="3"/>
  <c r="AH63" i="3" a="1"/>
  <c r="AH63" i="3"/>
  <c r="AH235" i="3" a="1"/>
  <c r="AH235" i="3"/>
  <c r="J235" i="3" a="1"/>
  <c r="J235" i="3"/>
  <c r="AE235" i="3" a="1"/>
  <c r="AE235" i="3"/>
  <c r="AB350" i="3" a="1"/>
  <c r="AB350" i="3"/>
  <c r="AF142" i="3" a="1"/>
  <c r="AF142" i="3"/>
  <c r="AB286" i="3" a="1"/>
  <c r="AB286" i="3"/>
  <c r="AA235" i="3" a="1"/>
  <c r="AA235" i="3"/>
  <c r="Z330" i="3" a="1"/>
  <c r="Z330" i="3"/>
  <c r="AC231" i="3" a="1"/>
  <c r="AC231" i="3"/>
  <c r="K110" i="3" a="1"/>
  <c r="K110" i="3"/>
  <c r="K8" i="3" a="1"/>
  <c r="K8" i="3"/>
  <c r="V54" i="3" a="1"/>
  <c r="V54" i="3"/>
  <c r="N63" i="3" a="1"/>
  <c r="N63" i="3"/>
  <c r="P157" i="3" a="1"/>
  <c r="P157" i="3"/>
  <c r="AH225" i="3" a="1"/>
  <c r="AH225" i="3"/>
  <c r="K323" i="3" a="1"/>
  <c r="K323" i="3"/>
  <c r="O198" i="3" a="1"/>
  <c r="O198" i="3"/>
  <c r="M158" i="3" a="1"/>
  <c r="M158" i="3"/>
  <c r="AG346" i="3" a="1"/>
  <c r="AG346" i="3"/>
  <c r="J225" i="3" a="1"/>
  <c r="J225" i="3"/>
  <c r="K151" i="3" a="1"/>
  <c r="K151" i="3"/>
  <c r="M323" i="3" a="1"/>
  <c r="M323" i="3"/>
  <c r="M151" i="3" a="1"/>
  <c r="M151" i="3"/>
  <c r="AE194" i="3" a="1"/>
  <c r="AE194" i="3"/>
  <c r="AD225" i="3" a="1"/>
  <c r="AD225" i="3"/>
  <c r="AK316" i="3" a="1"/>
  <c r="AK316" i="3"/>
  <c r="AI194" i="3" a="1"/>
  <c r="AI194" i="3"/>
  <c r="AI316" i="3" a="1"/>
  <c r="AI316" i="3"/>
  <c r="AH198" i="3" a="1"/>
  <c r="AH198" i="3"/>
  <c r="J323" i="3" a="1"/>
  <c r="J323" i="3"/>
  <c r="D316" i="3" a="1"/>
  <c r="D316" i="3"/>
  <c r="AC157" i="3" a="1"/>
  <c r="AC157" i="3"/>
  <c r="O151" i="3" a="1"/>
  <c r="O151" i="3"/>
  <c r="AC346" i="3" a="1"/>
  <c r="AC346" i="3"/>
  <c r="O157" i="3" a="1"/>
  <c r="O157" i="3"/>
  <c r="K194" i="3" a="1"/>
  <c r="K194" i="3"/>
  <c r="AF323" i="3" a="1"/>
  <c r="AF323" i="3"/>
  <c r="AA198" i="3" a="1"/>
  <c r="AA198" i="3"/>
  <c r="O316" i="3" a="1"/>
  <c r="O316" i="3"/>
  <c r="AE225" i="3" a="1"/>
  <c r="AE225" i="3"/>
  <c r="AJ194" i="3" a="1"/>
  <c r="AJ194" i="3"/>
  <c r="AJ323" i="3" a="1"/>
  <c r="AJ323" i="3"/>
  <c r="AD346" i="3" a="1"/>
  <c r="AD346" i="3"/>
  <c r="D323" i="3" a="1"/>
  <c r="D323" i="3"/>
  <c r="M346" i="3" a="1"/>
  <c r="M346" i="3"/>
  <c r="AG194" i="3" a="1"/>
  <c r="AG194" i="3"/>
  <c r="AG198" i="3" a="1"/>
  <c r="AG198" i="3"/>
  <c r="AD194" i="3" a="1"/>
  <c r="AD194" i="3"/>
  <c r="L158" i="3" a="1"/>
  <c r="L158" i="3"/>
  <c r="K225" i="3" a="1"/>
  <c r="K225" i="3"/>
  <c r="AA158" i="3" a="1"/>
  <c r="AA158" i="3"/>
  <c r="AE346" i="3" a="1"/>
  <c r="AE346" i="3"/>
  <c r="AG225" i="3" a="1"/>
  <c r="AG225" i="3"/>
  <c r="P198" i="3" a="1"/>
  <c r="P198" i="3"/>
  <c r="AC194" i="3" a="1"/>
  <c r="AC194" i="3"/>
  <c r="N198" i="3" a="1"/>
  <c r="N198" i="3"/>
  <c r="AJ158" i="3" a="1"/>
  <c r="AJ158" i="3"/>
  <c r="J194" i="3" a="1"/>
  <c r="J194" i="3"/>
  <c r="AH151" i="3" a="1"/>
  <c r="AH151" i="3"/>
  <c r="AJ316" i="3" a="1"/>
  <c r="AJ316" i="3"/>
  <c r="AD157" i="3" a="1"/>
  <c r="AD157" i="3"/>
  <c r="Z316" i="3" a="1"/>
  <c r="Z316" i="3"/>
  <c r="J316" i="3" a="1"/>
  <c r="J316" i="3"/>
  <c r="AI225" i="3" a="1"/>
  <c r="AI225" i="3"/>
  <c r="AC315" i="3" a="1"/>
  <c r="AC315" i="3"/>
  <c r="AE157" i="3" a="1"/>
  <c r="AE157" i="3"/>
  <c r="AB151" i="3" a="1"/>
  <c r="AB151" i="3"/>
  <c r="M315" i="3" a="1"/>
  <c r="M315" i="3"/>
  <c r="M316" i="3" a="1"/>
  <c r="M316" i="3"/>
  <c r="K198" i="3" a="1"/>
  <c r="K198" i="3"/>
  <c r="N225" i="3" a="1"/>
  <c r="N225" i="3"/>
  <c r="V194" i="3" a="1"/>
  <c r="V194" i="3"/>
  <c r="P346" i="3" a="1"/>
  <c r="P346" i="3"/>
  <c r="D151" i="3" a="1"/>
  <c r="D151" i="3"/>
  <c r="Z315" i="3" a="1"/>
  <c r="Z315" i="3"/>
  <c r="V225" i="3" a="1"/>
  <c r="V225" i="3"/>
  <c r="AA323" i="3" a="1"/>
  <c r="AA323" i="3"/>
  <c r="AK194" i="3" a="1"/>
  <c r="AK194" i="3"/>
  <c r="N158" i="3" a="1"/>
  <c r="N158" i="3"/>
  <c r="AJ315" i="3" a="1"/>
  <c r="AJ315" i="3"/>
  <c r="P316" i="3" a="1"/>
  <c r="P316" i="3"/>
  <c r="P151" i="3" a="1"/>
  <c r="P151" i="3"/>
  <c r="AK198" i="3" a="1"/>
  <c r="AK198" i="3"/>
  <c r="Z151" i="3" a="1"/>
  <c r="Z151" i="3"/>
  <c r="AH346" i="3" a="1"/>
  <c r="AH346" i="3"/>
  <c r="AB194" i="3" a="1"/>
  <c r="AB194" i="3"/>
  <c r="AI198" i="3" a="1"/>
  <c r="AI198" i="3"/>
  <c r="AK151" i="3" a="1"/>
  <c r="AK151" i="3"/>
  <c r="Z323" i="3" a="1"/>
  <c r="Z323" i="3"/>
  <c r="AH323" i="3" a="1"/>
  <c r="AH323" i="3"/>
  <c r="AB157" i="3" a="1"/>
  <c r="AB157" i="3"/>
  <c r="AI315" i="3" a="1"/>
  <c r="AI315" i="3"/>
  <c r="D158" i="3" a="1"/>
  <c r="D158" i="3"/>
  <c r="AA225" i="3" a="1"/>
  <c r="AA225" i="3"/>
  <c r="N315" i="3" a="1"/>
  <c r="N315" i="3"/>
  <c r="AJ225" i="3" a="1"/>
  <c r="AJ225" i="3"/>
  <c r="V315" i="3" a="1"/>
  <c r="V315" i="3"/>
  <c r="K158" i="3" a="1"/>
  <c r="K158" i="3"/>
  <c r="J158" i="3" a="1"/>
  <c r="J158" i="3"/>
  <c r="AB158" i="3" a="1"/>
  <c r="AB158" i="3"/>
  <c r="AA346" i="3" a="1"/>
  <c r="AA346" i="3"/>
  <c r="L157" i="3" a="1"/>
  <c r="L157" i="3"/>
  <c r="P323" i="3" a="1"/>
  <c r="P323" i="3"/>
  <c r="P194" i="3" a="1"/>
  <c r="P194" i="3"/>
  <c r="AK315" i="3" a="1"/>
  <c r="AK315" i="3"/>
  <c r="AB198" i="3" a="1"/>
  <c r="AB198" i="3"/>
  <c r="AF316" i="3" a="1"/>
  <c r="AF316" i="3"/>
  <c r="K346" i="3" a="1"/>
  <c r="K346" i="3"/>
  <c r="V157" i="3" a="1"/>
  <c r="V157" i="3"/>
  <c r="P315" i="3" a="1"/>
  <c r="P315" i="3"/>
  <c r="D194" i="3" a="1"/>
  <c r="D194" i="3"/>
  <c r="O225" i="3" a="1"/>
  <c r="O225" i="3"/>
  <c r="AG151" i="3" a="1"/>
  <c r="AG151" i="3"/>
  <c r="V198" i="3" a="1"/>
  <c r="V198" i="3"/>
  <c r="AH315" i="3" a="1"/>
  <c r="AH315" i="3"/>
  <c r="AA194" i="3" a="1"/>
  <c r="AA194" i="3"/>
  <c r="D157" i="3" a="1"/>
  <c r="D157" i="3"/>
  <c r="K157" i="3" a="1"/>
  <c r="K157" i="3"/>
  <c r="AG315" i="3" a="1"/>
  <c r="AG315" i="3"/>
  <c r="D315" i="3" a="1"/>
  <c r="D315" i="3"/>
  <c r="AE151" i="3" a="1"/>
  <c r="AE151" i="3"/>
  <c r="AG157" i="3" a="1"/>
  <c r="AG157" i="3"/>
  <c r="AK346" i="3" a="1"/>
  <c r="AK346" i="3"/>
  <c r="D225" i="3" a="1"/>
  <c r="D225" i="3"/>
  <c r="AG316" i="3" a="1"/>
  <c r="AG316" i="3"/>
  <c r="L315" i="3" a="1"/>
  <c r="L315" i="3"/>
  <c r="L323" i="3" a="1"/>
  <c r="L323" i="3"/>
  <c r="AE323" i="3" a="1"/>
  <c r="AE323" i="3"/>
  <c r="J151" i="3" a="1"/>
  <c r="J151" i="3"/>
  <c r="V323" i="3" a="1"/>
  <c r="V323" i="3"/>
  <c r="AJ151" i="3" a="1"/>
  <c r="AJ151" i="3"/>
  <c r="J198" i="3" a="1"/>
  <c r="J198" i="3"/>
  <c r="O323" i="3" a="1"/>
  <c r="O323" i="3"/>
  <c r="L151" i="3" a="1"/>
  <c r="L151" i="3"/>
  <c r="AH316" i="3" a="1"/>
  <c r="AH316" i="3"/>
  <c r="AD316" i="3" a="1"/>
  <c r="AD316" i="3"/>
  <c r="AB225" i="3" a="1"/>
  <c r="AB225" i="3"/>
  <c r="AF194" i="3" a="1"/>
  <c r="AF194" i="3"/>
  <c r="N316" i="3" a="1"/>
  <c r="N316" i="3"/>
  <c r="V158" i="3" a="1"/>
  <c r="V158" i="3"/>
  <c r="AD151" i="3" a="1"/>
  <c r="AD151" i="3"/>
  <c r="Z158" i="3" a="1"/>
  <c r="Z158" i="3"/>
  <c r="AD198" i="3" a="1"/>
  <c r="AD198" i="3"/>
  <c r="J346" i="3" a="1"/>
  <c r="J346" i="3"/>
  <c r="O194" i="3" a="1"/>
  <c r="O194" i="3"/>
  <c r="L194" i="3" a="1"/>
  <c r="L194" i="3"/>
  <c r="AA315" i="3" a="1"/>
  <c r="AA315" i="3"/>
  <c r="AG323" i="3" a="1"/>
  <c r="AG323" i="3"/>
  <c r="L225" i="3" a="1"/>
  <c r="L225" i="3"/>
  <c r="AC151" i="3" a="1"/>
  <c r="AC151" i="3"/>
  <c r="J315" i="3" a="1"/>
  <c r="J315" i="3"/>
  <c r="AE315" i="3" a="1"/>
  <c r="AE315" i="3"/>
  <c r="AC198" i="3" a="1"/>
  <c r="AC198" i="3"/>
  <c r="AK157" i="3" a="1"/>
  <c r="AK157" i="3"/>
  <c r="D198" i="3" a="1"/>
  <c r="D198" i="3"/>
  <c r="AD158" i="3" a="1"/>
  <c r="AD158" i="3"/>
  <c r="AC316" i="3" a="1"/>
  <c r="AC316" i="3"/>
  <c r="AI157" i="3" a="1"/>
  <c r="AI157" i="3"/>
  <c r="AB315" i="3" a="1"/>
  <c r="AB315" i="3"/>
  <c r="AI323" i="3" a="1"/>
  <c r="AI323" i="3"/>
  <c r="AF198" i="3" a="1"/>
  <c r="AF198" i="3"/>
  <c r="M225" i="3" a="1"/>
  <c r="M225" i="3"/>
  <c r="AK323" i="3" a="1"/>
  <c r="AK323" i="3"/>
  <c r="AB323" i="3" a="1"/>
  <c r="AB323" i="3"/>
  <c r="AE158" i="3" a="1"/>
  <c r="AE158" i="3"/>
  <c r="L316" i="3" a="1"/>
  <c r="L316" i="3"/>
  <c r="P225" i="3" a="1"/>
  <c r="P225" i="3"/>
  <c r="Z346" i="3" a="1"/>
  <c r="Z346" i="3"/>
  <c r="N151" i="3" a="1"/>
  <c r="N151" i="3"/>
  <c r="D346" i="3" a="1"/>
  <c r="D346" i="3"/>
  <c r="AI158" i="3" a="1"/>
  <c r="AI158" i="3"/>
  <c r="AF225" i="3" a="1"/>
  <c r="AF225" i="3"/>
  <c r="L346" i="3" a="1"/>
  <c r="L346" i="3"/>
  <c r="AI346" i="3" a="1"/>
  <c r="AI346" i="3"/>
  <c r="O346" i="3" a="1"/>
  <c r="O346" i="3"/>
  <c r="AH158" i="3" a="1"/>
  <c r="AH158" i="3"/>
  <c r="AK225" i="3" a="1"/>
  <c r="AK225" i="3"/>
  <c r="K316" i="3" a="1"/>
  <c r="K316" i="3"/>
  <c r="O315" i="3" a="1"/>
  <c r="O315" i="3"/>
  <c r="AJ157" i="3" a="1"/>
  <c r="AJ157" i="3"/>
  <c r="AD315" i="3" a="1"/>
  <c r="AD315" i="3"/>
  <c r="V151" i="3" a="1"/>
  <c r="V151" i="3"/>
  <c r="N346" i="3" a="1"/>
  <c r="N346" i="3"/>
  <c r="AE316" i="3" a="1"/>
  <c r="AE316" i="3"/>
  <c r="AF157" i="3" a="1"/>
  <c r="AF157" i="3"/>
  <c r="L198" i="3" a="1"/>
  <c r="L198" i="3"/>
  <c r="Z194" i="3" a="1"/>
  <c r="Z194" i="3"/>
  <c r="AF158" i="3" a="1"/>
  <c r="AF158" i="3"/>
  <c r="AK158" i="3" a="1"/>
  <c r="AK158" i="3"/>
  <c r="AF315" i="3" a="1"/>
  <c r="AF315" i="3"/>
  <c r="J157" i="3" a="1"/>
  <c r="J157" i="3"/>
  <c r="AF151" i="3" a="1"/>
  <c r="AF151" i="3"/>
  <c r="M198" i="3" a="1"/>
  <c r="M198" i="3"/>
  <c r="N323" i="3" a="1"/>
  <c r="N323" i="3"/>
  <c r="AC225" i="3" a="1"/>
  <c r="AC225" i="3"/>
  <c r="AI151" i="3" a="1"/>
  <c r="AI151" i="3"/>
  <c r="V346" i="3" a="1"/>
  <c r="V346" i="3"/>
  <c r="V316" i="3" a="1"/>
  <c r="V316" i="3"/>
  <c r="AJ198" i="3" a="1"/>
  <c r="AJ198" i="3"/>
  <c r="P158" i="3" a="1"/>
  <c r="P158" i="3"/>
  <c r="Z157" i="3" a="1"/>
  <c r="Z157" i="3"/>
  <c r="N157" i="3" a="1"/>
  <c r="N157" i="3"/>
  <c r="M157" i="3" a="1"/>
  <c r="M157" i="3"/>
  <c r="AA157" i="3" a="1"/>
  <c r="AA157" i="3"/>
  <c r="AC323" i="3" a="1"/>
  <c r="AC323" i="3"/>
  <c r="Z198" i="3" a="1"/>
  <c r="Z198" i="3"/>
  <c r="AH194" i="3" a="1"/>
  <c r="AH194" i="3"/>
  <c r="AF346" i="3" a="1"/>
  <c r="AF346" i="3"/>
  <c r="M194" i="3" a="1"/>
  <c r="M194" i="3"/>
  <c r="AG158" i="3" a="1"/>
  <c r="AG158" i="3"/>
  <c r="AB316" i="3" a="1"/>
  <c r="AB316" i="3"/>
  <c r="AJ346" i="3" a="1"/>
  <c r="AJ346" i="3"/>
  <c r="O158" i="3" a="1"/>
  <c r="O158" i="3"/>
  <c r="AD323" i="3" a="1"/>
  <c r="AD323" i="3"/>
  <c r="AH157" i="3" a="1"/>
  <c r="AH157" i="3"/>
  <c r="K315" i="3" a="1"/>
  <c r="K315" i="3"/>
  <c r="AA151" i="3" a="1"/>
  <c r="AA151" i="3"/>
  <c r="N194" i="3" a="1"/>
  <c r="N194" i="3"/>
  <c r="AE198" i="3" a="1"/>
  <c r="AE198" i="3"/>
  <c r="Z225" i="3" a="1"/>
  <c r="Z225" i="3"/>
  <c r="AB346" i="3" a="1"/>
  <c r="AB346" i="3"/>
  <c r="AA316" i="3" a="1"/>
  <c r="AA316" i="3"/>
  <c r="AC158" i="3" a="1"/>
  <c r="AC158" i="3"/>
  <c r="V77" i="3" a="1"/>
  <c r="V77" i="3"/>
  <c r="AB88" i="3" a="1"/>
  <c r="AB88" i="3"/>
  <c r="J238" i="3" a="1"/>
  <c r="J238" i="3"/>
  <c r="P288" i="3" a="1"/>
  <c r="P288" i="3"/>
  <c r="P77" i="3" a="1"/>
  <c r="P77" i="3"/>
  <c r="AJ77" i="3" a="1"/>
  <c r="AJ77" i="3"/>
  <c r="AF77" i="3" a="1"/>
  <c r="AF77" i="3"/>
  <c r="J77" i="3" a="1"/>
  <c r="J77" i="3"/>
  <c r="N88" i="3" a="1"/>
  <c r="N88" i="3"/>
  <c r="M88" i="3" a="1"/>
  <c r="M88" i="3"/>
  <c r="AB263" i="3" a="1"/>
  <c r="AB263" i="3"/>
  <c r="AD263" i="3" a="1"/>
  <c r="AD263" i="3"/>
  <c r="O118" i="3" a="1"/>
  <c r="O118" i="3"/>
  <c r="AH77" i="3" a="1"/>
  <c r="AH77" i="3"/>
  <c r="D353" i="3" a="1"/>
  <c r="D353" i="3"/>
  <c r="Z136" i="3" a="1"/>
  <c r="Z136" i="3"/>
  <c r="AK118" i="3" a="1"/>
  <c r="AK118" i="3"/>
  <c r="D118" i="3" a="1"/>
  <c r="D118" i="3"/>
  <c r="K77" i="3" a="1"/>
  <c r="K77" i="3"/>
  <c r="AF88" i="3" a="1"/>
  <c r="AF88" i="3"/>
  <c r="D77" i="3" a="1"/>
  <c r="D77" i="3"/>
  <c r="AK88" i="3" a="1"/>
  <c r="AK88" i="3"/>
  <c r="N238" i="3" a="1"/>
  <c r="N238" i="3"/>
  <c r="AE118" i="3" a="1"/>
  <c r="AE118" i="3"/>
  <c r="O263" i="3" a="1"/>
  <c r="O263" i="3"/>
  <c r="O319" i="3" a="1"/>
  <c r="O319" i="3"/>
  <c r="AJ238" i="3" a="1"/>
  <c r="AJ238" i="3"/>
  <c r="AD353" i="3" a="1"/>
  <c r="AD353" i="3"/>
  <c r="AA77" i="3" a="1"/>
  <c r="AA77" i="3"/>
  <c r="AA288" i="3" a="1"/>
  <c r="AA288" i="3"/>
  <c r="V118" i="3" a="1"/>
  <c r="V118" i="3"/>
  <c r="AK288" i="3" a="1"/>
  <c r="AK288" i="3"/>
  <c r="AF288" i="3" a="1"/>
  <c r="AF288" i="3"/>
  <c r="AD238" i="3" a="1"/>
  <c r="AD238" i="3"/>
  <c r="O216" i="3" a="1"/>
  <c r="O216" i="3"/>
  <c r="M77" i="3" a="1"/>
  <c r="M77" i="3"/>
  <c r="AF216" i="3" a="1"/>
  <c r="AF216" i="3"/>
  <c r="AA319" i="3" a="1"/>
  <c r="AA319" i="3"/>
  <c r="AH118" i="3" a="1"/>
  <c r="AH118" i="3"/>
  <c r="AG118" i="3" a="1"/>
  <c r="AG118" i="3"/>
  <c r="N216" i="3" a="1"/>
  <c r="N216" i="3"/>
  <c r="K238" i="3" a="1"/>
  <c r="K238" i="3"/>
  <c r="D319" i="3" a="1"/>
  <c r="D319" i="3"/>
  <c r="D88" i="3" a="1"/>
  <c r="D88" i="3"/>
  <c r="D238" i="3" a="1"/>
  <c r="D238" i="3"/>
  <c r="AJ263" i="3" a="1"/>
  <c r="AJ263" i="3"/>
  <c r="K216" i="3" a="1"/>
  <c r="K216" i="3"/>
  <c r="AB353" i="3" a="1"/>
  <c r="AB353" i="3"/>
  <c r="AE263" i="3" a="1"/>
  <c r="AE263" i="3"/>
  <c r="AH319" i="3" a="1"/>
  <c r="AH319" i="3"/>
  <c r="AB136" i="3" a="1"/>
  <c r="AB136" i="3"/>
  <c r="AJ88" i="3" a="1"/>
  <c r="AJ88" i="3"/>
  <c r="AF118" i="3" a="1"/>
  <c r="AF118" i="3"/>
  <c r="M319" i="3" a="1"/>
  <c r="M319" i="3"/>
  <c r="V88" i="3" a="1"/>
  <c r="V88" i="3"/>
  <c r="AK238" i="3" a="1"/>
  <c r="AK238" i="3"/>
  <c r="AG353" i="3" a="1"/>
  <c r="AG353" i="3"/>
  <c r="AA88" i="3" a="1"/>
  <c r="AA88" i="3"/>
  <c r="M263" i="3" a="1"/>
  <c r="M263" i="3"/>
  <c r="V238" i="3" a="1"/>
  <c r="V238" i="3"/>
  <c r="Z263" i="3" a="1"/>
  <c r="Z263" i="3"/>
  <c r="AC353" i="3" a="1"/>
  <c r="AC353" i="3"/>
  <c r="AE77" i="3" a="1"/>
  <c r="AE77" i="3"/>
  <c r="AK136" i="3" a="1"/>
  <c r="AK136" i="3"/>
  <c r="M216" i="3" a="1"/>
  <c r="M216" i="3"/>
  <c r="J136" i="3" a="1"/>
  <c r="J136" i="3"/>
  <c r="AH238" i="3" a="1"/>
  <c r="AH238" i="3"/>
  <c r="AI216" i="3" a="1"/>
  <c r="AI216" i="3"/>
  <c r="M353" i="3" a="1"/>
  <c r="M353" i="3"/>
  <c r="K319" i="3" a="1"/>
  <c r="K319" i="3"/>
  <c r="AH263" i="3" a="1"/>
  <c r="AH263" i="3"/>
  <c r="J288" i="3" a="1"/>
  <c r="J288" i="3"/>
  <c r="AI77" i="3" a="1"/>
  <c r="AI77" i="3"/>
  <c r="AE353" i="3" a="1"/>
  <c r="AE353" i="3"/>
  <c r="AD118" i="3" a="1"/>
  <c r="AD118" i="3"/>
  <c r="AC263" i="3" a="1"/>
  <c r="AC263" i="3"/>
  <c r="O136" i="3" a="1"/>
  <c r="O136" i="3"/>
  <c r="AD77" i="3" a="1"/>
  <c r="AD77" i="3"/>
  <c r="AC238" i="3" a="1"/>
  <c r="AC238" i="3"/>
  <c r="AB319" i="3" a="1"/>
  <c r="AB319" i="3"/>
  <c r="M136" i="3" a="1"/>
  <c r="M136" i="3"/>
  <c r="K353" i="3" a="1"/>
  <c r="K353" i="3"/>
  <c r="AK263" i="3" a="1"/>
  <c r="AK263" i="3"/>
  <c r="P216" i="3" a="1"/>
  <c r="P216" i="3"/>
  <c r="AJ118" i="3" a="1"/>
  <c r="AJ118" i="3"/>
  <c r="P136" i="3" a="1"/>
  <c r="P136" i="3"/>
  <c r="AA216" i="3" a="1"/>
  <c r="AA216" i="3"/>
  <c r="AH216" i="3" a="1"/>
  <c r="AH216" i="3"/>
  <c r="Z238" i="3" a="1"/>
  <c r="Z238" i="3"/>
  <c r="N118" i="3" a="1"/>
  <c r="N118" i="3"/>
  <c r="L238" i="3" a="1"/>
  <c r="L238" i="3"/>
  <c r="L77" i="3" a="1"/>
  <c r="L77" i="3"/>
  <c r="V136" i="3" a="1"/>
  <c r="V136" i="3"/>
  <c r="V216" i="3" a="1"/>
  <c r="V216" i="3"/>
  <c r="L118" i="3" a="1"/>
  <c r="L118" i="3"/>
  <c r="AG77" i="3" a="1"/>
  <c r="AG77" i="3"/>
  <c r="AA118" i="3" a="1"/>
  <c r="AA118" i="3"/>
  <c r="N77" i="3" a="1"/>
  <c r="N77" i="3"/>
  <c r="K118" i="3" a="1"/>
  <c r="K118" i="3"/>
  <c r="L319" i="3" a="1"/>
  <c r="L319" i="3"/>
  <c r="P263" i="3" a="1"/>
  <c r="P263" i="3"/>
  <c r="K136" i="3" a="1"/>
  <c r="K136" i="3"/>
  <c r="Z77" i="3" a="1"/>
  <c r="Z77" i="3"/>
  <c r="AG88" i="3" a="1"/>
  <c r="AG88" i="3"/>
  <c r="O238" i="3" a="1"/>
  <c r="O238" i="3"/>
  <c r="AE238" i="3" a="1"/>
  <c r="AE238" i="3"/>
  <c r="AB238" i="3" a="1"/>
  <c r="AB238" i="3"/>
  <c r="M118" i="3" a="1"/>
  <c r="M118" i="3"/>
  <c r="AF136" i="3" a="1"/>
  <c r="AF136" i="3"/>
  <c r="AB216" i="3" a="1"/>
  <c r="AB216" i="3"/>
  <c r="K263" i="3" a="1"/>
  <c r="K263" i="3"/>
  <c r="AE136" i="3" a="1"/>
  <c r="AE136" i="3"/>
  <c r="M238" i="3" a="1"/>
  <c r="M238" i="3"/>
  <c r="N136" i="3" a="1"/>
  <c r="N136" i="3"/>
  <c r="AA353" i="3" a="1"/>
  <c r="AA353" i="3"/>
  <c r="V288" i="3" a="1"/>
  <c r="V288" i="3"/>
  <c r="L353" i="3" a="1"/>
  <c r="L353" i="3"/>
  <c r="L288" i="3" a="1"/>
  <c r="L288" i="3"/>
  <c r="D263" i="3" a="1"/>
  <c r="D263" i="3"/>
  <c r="AI136" i="3" a="1"/>
  <c r="AI136" i="3"/>
  <c r="P319" i="3" a="1"/>
  <c r="P319" i="3"/>
  <c r="AC136" i="3" a="1"/>
  <c r="AC136" i="3"/>
  <c r="P353" i="3" a="1"/>
  <c r="P353" i="3"/>
  <c r="AG136" i="3" a="1"/>
  <c r="AG136" i="3"/>
  <c r="AJ216" i="3" a="1"/>
  <c r="AJ216" i="3"/>
  <c r="AH288" i="3" a="1"/>
  <c r="AH288" i="3"/>
  <c r="V353" i="3" a="1"/>
  <c r="V353" i="3"/>
  <c r="Z118" i="3" a="1"/>
  <c r="Z118" i="3"/>
  <c r="V263" i="3" a="1"/>
  <c r="V263" i="3"/>
  <c r="Z319" i="3" a="1"/>
  <c r="Z319" i="3"/>
  <c r="Z353" i="3" a="1"/>
  <c r="Z353" i="3"/>
  <c r="AJ353" i="3" a="1"/>
  <c r="AJ353" i="3"/>
  <c r="P118" i="3" a="1"/>
  <c r="P118" i="3"/>
  <c r="J263" i="3" a="1"/>
  <c r="J263" i="3"/>
  <c r="L216" i="3" a="1"/>
  <c r="L216" i="3"/>
  <c r="AA136" i="3" a="1"/>
  <c r="AA136" i="3"/>
  <c r="AI353" i="3" a="1"/>
  <c r="AI353" i="3"/>
  <c r="M288" i="3" a="1"/>
  <c r="M288" i="3"/>
  <c r="AG319" i="3" a="1"/>
  <c r="AG319" i="3"/>
  <c r="V319" i="3" a="1"/>
  <c r="V319" i="3"/>
  <c r="O88" i="3" a="1"/>
  <c r="O88" i="3"/>
  <c r="D288" i="3" a="1"/>
  <c r="D288" i="3"/>
  <c r="O77" i="3" a="1"/>
  <c r="O77" i="3"/>
  <c r="N319" i="3" a="1"/>
  <c r="N319" i="3"/>
  <c r="AK216" i="3" a="1"/>
  <c r="AK216" i="3"/>
  <c r="AD288" i="3" a="1"/>
  <c r="AD288" i="3"/>
  <c r="O288" i="3" a="1"/>
  <c r="O288" i="3"/>
  <c r="N263" i="3" a="1"/>
  <c r="N263" i="3"/>
  <c r="P238" i="3" a="1"/>
  <c r="P238" i="3"/>
  <c r="AA263" i="3" a="1"/>
  <c r="AA263" i="3"/>
  <c r="D136" i="3" a="1"/>
  <c r="D136" i="3"/>
  <c r="J353" i="3" a="1"/>
  <c r="J353" i="3"/>
  <c r="AG216" i="3" a="1"/>
  <c r="AG216" i="3"/>
  <c r="K288" i="3" a="1"/>
  <c r="K288" i="3"/>
  <c r="J319" i="3" a="1"/>
  <c r="J319" i="3"/>
  <c r="L136" i="3" a="1"/>
  <c r="L136" i="3"/>
  <c r="AH136" i="3" a="1"/>
  <c r="AH136" i="3"/>
  <c r="AI319" i="3" a="1"/>
  <c r="AI319" i="3"/>
  <c r="AG238" i="3" a="1"/>
  <c r="AG238" i="3"/>
  <c r="AI118" i="3" a="1"/>
  <c r="AI118" i="3"/>
  <c r="AE216" i="3" a="1"/>
  <c r="AE216" i="3"/>
  <c r="L263" i="3" a="1"/>
  <c r="L263" i="3"/>
  <c r="AD136" i="3" a="1"/>
  <c r="AD136" i="3"/>
  <c r="J118" i="3" a="1"/>
  <c r="J118" i="3"/>
  <c r="AE288" i="3" a="1"/>
  <c r="AE288" i="3"/>
  <c r="AJ288" i="3" a="1"/>
  <c r="AJ288" i="3"/>
  <c r="AB77" i="3" a="1"/>
  <c r="AB77" i="3"/>
  <c r="AF319" i="3" a="1"/>
  <c r="AF319" i="3"/>
  <c r="N288" i="3" a="1"/>
  <c r="N288" i="3"/>
  <c r="K88" i="3" a="1"/>
  <c r="K88" i="3"/>
  <c r="AB118" i="3" a="1"/>
  <c r="AB118" i="3"/>
  <c r="AB288" i="3" a="1"/>
  <c r="AB288" i="3"/>
  <c r="AD319" i="3" a="1"/>
  <c r="AD319" i="3"/>
  <c r="AD88" i="3" a="1"/>
  <c r="AD88" i="3"/>
  <c r="O353" i="3" a="1"/>
  <c r="O353" i="3"/>
  <c r="AF238" i="3" a="1"/>
  <c r="AF238" i="3"/>
  <c r="Z216" i="3" a="1"/>
  <c r="Z216" i="3"/>
  <c r="AI238" i="3" a="1"/>
  <c r="AI238" i="3"/>
  <c r="AE319" i="3" a="1"/>
  <c r="AE319" i="3"/>
  <c r="AD216" i="3" a="1"/>
  <c r="AD216" i="3"/>
  <c r="AK353" i="3" a="1"/>
  <c r="AK353" i="3"/>
  <c r="AC288" i="3" a="1"/>
  <c r="AC288" i="3"/>
  <c r="J88" i="3" a="1"/>
  <c r="J88" i="3"/>
  <c r="AF353" i="3" a="1"/>
  <c r="AF353" i="3"/>
  <c r="AK319" i="3" a="1"/>
  <c r="AK319" i="3"/>
  <c r="AH88" i="3" a="1"/>
  <c r="AH88" i="3"/>
  <c r="AF263" i="3" a="1"/>
  <c r="AF263" i="3"/>
  <c r="AI88" i="3" a="1"/>
  <c r="AI88" i="3"/>
  <c r="P88" i="3" a="1"/>
  <c r="P88" i="3"/>
  <c r="AC216" i="3" a="1"/>
  <c r="AC216" i="3"/>
  <c r="D216" i="3" a="1"/>
  <c r="D216" i="3"/>
  <c r="L88" i="3" a="1"/>
  <c r="L88" i="3"/>
  <c r="Z288" i="3" a="1"/>
  <c r="Z288" i="3"/>
  <c r="AC88" i="3" a="1"/>
  <c r="AC88" i="3"/>
  <c r="AE88" i="3" a="1"/>
  <c r="AE88" i="3"/>
  <c r="AK77" i="3" a="1"/>
  <c r="AK77" i="3"/>
  <c r="N353" i="3" a="1"/>
  <c r="N353" i="3"/>
  <c r="AG263" i="3" a="1"/>
  <c r="AG263" i="3"/>
  <c r="AJ319" i="3" a="1"/>
  <c r="AJ319" i="3"/>
  <c r="AI288" i="3" a="1"/>
  <c r="AI288" i="3"/>
  <c r="AJ136" i="3" a="1"/>
  <c r="AJ136" i="3"/>
  <c r="J216" i="3" a="1"/>
  <c r="J216" i="3"/>
  <c r="AA238" i="3" a="1"/>
  <c r="AA238" i="3"/>
  <c r="Z88" i="3" a="1"/>
  <c r="Z88" i="3"/>
  <c r="AG288" i="3" a="1"/>
  <c r="AG288" i="3"/>
  <c r="AC118" i="3" a="1"/>
  <c r="AC118" i="3"/>
  <c r="AC77" i="3" a="1"/>
  <c r="AC77" i="3"/>
  <c r="AI263" i="3" a="1"/>
  <c r="AI263" i="3"/>
  <c r="AC319" i="3" a="1"/>
  <c r="AC319" i="3"/>
  <c r="AH353" i="3" a="1"/>
  <c r="AH353" i="3"/>
  <c r="J349" i="3" a="1"/>
  <c r="J349" i="3"/>
  <c r="AB312" i="3" a="1"/>
  <c r="AB312" i="3"/>
  <c r="AB224" i="3" a="1"/>
  <c r="AB224" i="3"/>
  <c r="AH328" i="3" a="1"/>
  <c r="AH328" i="3"/>
  <c r="AA312" i="3" a="1"/>
  <c r="AA312" i="3"/>
  <c r="AK242" i="3" a="1"/>
  <c r="AK242" i="3"/>
  <c r="D243" i="3" a="1"/>
  <c r="D243" i="3"/>
  <c r="AF224" i="3" a="1"/>
  <c r="AF224" i="3"/>
  <c r="AG108" i="3" a="1"/>
  <c r="AG108" i="3"/>
  <c r="V340" i="3" a="1"/>
  <c r="V340" i="3"/>
  <c r="J242" i="3" a="1"/>
  <c r="J242" i="3"/>
  <c r="O30" i="3" a="1"/>
  <c r="O30" i="3"/>
  <c r="AG219" i="3" a="1"/>
  <c r="AG219" i="3"/>
  <c r="AF243" i="3" a="1"/>
  <c r="AF243" i="3"/>
  <c r="AC340" i="3" a="1"/>
  <c r="AC340" i="3"/>
  <c r="L349" i="3" a="1"/>
  <c r="L349" i="3"/>
  <c r="K312" i="3" a="1"/>
  <c r="K312" i="3"/>
  <c r="L312" i="3" a="1"/>
  <c r="L312" i="3"/>
  <c r="AE328" i="3" a="1"/>
  <c r="AE328" i="3"/>
  <c r="AC349" i="3" a="1"/>
  <c r="AC349" i="3"/>
  <c r="M108" i="3" a="1"/>
  <c r="M108" i="3"/>
  <c r="AI312" i="3" a="1"/>
  <c r="AI312" i="3"/>
  <c r="D340" i="3" a="1"/>
  <c r="D340" i="3"/>
  <c r="O243" i="3" a="1"/>
  <c r="O243" i="3"/>
  <c r="AB243" i="3" a="1"/>
  <c r="AB243" i="3"/>
  <c r="N312" i="3" a="1"/>
  <c r="N312" i="3"/>
  <c r="K340" i="3" a="1"/>
  <c r="K340" i="3"/>
  <c r="D30" i="3" a="1"/>
  <c r="D30" i="3"/>
  <c r="AC242" i="3" a="1"/>
  <c r="AC242" i="3"/>
  <c r="AE243" i="3" a="1"/>
  <c r="AE243" i="3"/>
  <c r="AI243" i="3" a="1"/>
  <c r="AI243" i="3"/>
  <c r="K242" i="3" a="1"/>
  <c r="K242" i="3"/>
  <c r="K30" i="3" a="1"/>
  <c r="K30" i="3"/>
  <c r="J30" i="3" a="1"/>
  <c r="J30" i="3"/>
  <c r="P30" i="3" a="1"/>
  <c r="P30" i="3"/>
  <c r="AB108" i="3" a="1"/>
  <c r="AB108" i="3"/>
  <c r="Z340" i="3" a="1"/>
  <c r="Z340" i="3"/>
  <c r="M340" i="3" a="1"/>
  <c r="M340" i="3"/>
  <c r="AJ340" i="3" a="1"/>
  <c r="AJ340" i="3"/>
  <c r="Z224" i="3" a="1"/>
  <c r="Z224" i="3"/>
  <c r="O108" i="3" a="1"/>
  <c r="O108" i="3"/>
  <c r="L108" i="3" a="1"/>
  <c r="L108" i="3"/>
  <c r="Z243" i="3" a="1"/>
  <c r="Z243" i="3"/>
  <c r="P340" i="3" a="1"/>
  <c r="P340" i="3"/>
  <c r="AF242" i="3" a="1"/>
  <c r="AF242" i="3"/>
  <c r="AI108" i="3" a="1"/>
  <c r="AI108" i="3"/>
  <c r="AH219" i="3" a="1"/>
  <c r="AH219" i="3"/>
  <c r="K108" i="3" a="1"/>
  <c r="K108" i="3"/>
  <c r="AA328" i="3" a="1"/>
  <c r="AA328" i="3"/>
  <c r="J224" i="3" a="1"/>
  <c r="J224" i="3"/>
  <c r="O224" i="3" a="1"/>
  <c r="O224" i="3"/>
  <c r="AA108" i="3" a="1"/>
  <c r="AA108" i="3"/>
  <c r="D224" i="3" a="1"/>
  <c r="D224" i="3"/>
  <c r="N108" i="3" a="1"/>
  <c r="N108" i="3"/>
  <c r="AH224" i="3" a="1"/>
  <c r="AH224" i="3"/>
  <c r="D312" i="3" a="1"/>
  <c r="D312" i="3"/>
  <c r="AI349" i="3" a="1"/>
  <c r="AI349" i="3"/>
  <c r="O312" i="3" a="1"/>
  <c r="O312" i="3"/>
  <c r="J243" i="3" a="1"/>
  <c r="J243" i="3"/>
  <c r="O340" i="3" a="1"/>
  <c r="O340" i="3"/>
  <c r="Z30" i="3" a="1"/>
  <c r="Z30" i="3"/>
  <c r="Z108" i="3" a="1"/>
  <c r="Z108" i="3"/>
  <c r="AG242" i="3" a="1"/>
  <c r="AG242" i="3"/>
  <c r="M349" i="3" a="1"/>
  <c r="M349" i="3"/>
  <c r="N243" i="3" a="1"/>
  <c r="N243" i="3"/>
  <c r="AE108" i="3" a="1"/>
  <c r="AE108" i="3"/>
  <c r="N349" i="3" a="1"/>
  <c r="N349" i="3"/>
  <c r="K224" i="3" a="1"/>
  <c r="K224" i="3"/>
  <c r="AE312" i="3" a="1"/>
  <c r="AE312" i="3"/>
  <c r="AG349" i="3" a="1"/>
  <c r="AG349" i="3"/>
  <c r="AI328" i="3" a="1"/>
  <c r="AI328" i="3"/>
  <c r="M243" i="3" a="1"/>
  <c r="M243" i="3"/>
  <c r="AE30" i="3" a="1"/>
  <c r="AE30" i="3"/>
  <c r="AE224" i="3" a="1"/>
  <c r="AE224" i="3"/>
  <c r="L242" i="3" a="1"/>
  <c r="L242" i="3"/>
  <c r="AH242" i="3" a="1"/>
  <c r="AH242" i="3"/>
  <c r="V328" i="3" a="1"/>
  <c r="V328" i="3"/>
  <c r="P108" i="3" a="1"/>
  <c r="P108" i="3"/>
  <c r="AD243" i="3" a="1"/>
  <c r="AD243" i="3"/>
  <c r="AD30" i="3" a="1"/>
  <c r="AD30" i="3"/>
  <c r="AG340" i="3" a="1"/>
  <c r="AG340" i="3"/>
  <c r="AF30" i="3" a="1"/>
  <c r="AF30" i="3"/>
  <c r="AB328" i="3" a="1"/>
  <c r="AB328" i="3"/>
  <c r="AG312" i="3" a="1"/>
  <c r="AG312" i="3"/>
  <c r="L219" i="3" a="1"/>
  <c r="L219" i="3"/>
  <c r="N224" i="3" a="1"/>
  <c r="N224" i="3"/>
  <c r="AJ312" i="3" a="1"/>
  <c r="AJ312" i="3"/>
  <c r="AH312" i="3" a="1"/>
  <c r="AH312" i="3"/>
  <c r="AI242" i="3" a="1"/>
  <c r="AI242" i="3"/>
  <c r="AG224" i="3" a="1"/>
  <c r="AG224" i="3"/>
  <c r="AI224" i="3" a="1"/>
  <c r="AI224" i="3"/>
  <c r="P224" i="3" a="1"/>
  <c r="P224" i="3"/>
  <c r="N242" i="3" a="1"/>
  <c r="N242" i="3"/>
  <c r="AD242" i="3" a="1"/>
  <c r="AD242" i="3"/>
  <c r="AI340" i="3" a="1"/>
  <c r="AI340" i="3"/>
  <c r="D349" i="3" a="1"/>
  <c r="D349" i="3"/>
  <c r="AB242" i="3" a="1"/>
  <c r="AB242" i="3"/>
  <c r="M242" i="3" a="1"/>
  <c r="M242" i="3"/>
  <c r="Z242" i="3" a="1"/>
  <c r="Z242" i="3"/>
  <c r="AH340" i="3" a="1"/>
  <c r="AH340" i="3"/>
  <c r="AA340" i="3" a="1"/>
  <c r="AA340" i="3"/>
  <c r="AA30" i="3" a="1"/>
  <c r="AA30" i="3"/>
  <c r="V242" i="3" a="1"/>
  <c r="V242" i="3"/>
  <c r="AK340" i="3" a="1"/>
  <c r="AK340" i="3"/>
  <c r="AF219" i="3" a="1"/>
  <c r="AF219" i="3"/>
  <c r="AC30" i="3" a="1"/>
  <c r="AC30" i="3"/>
  <c r="AI219" i="3" a="1"/>
  <c r="AI219" i="3"/>
  <c r="J340" i="3" a="1"/>
  <c r="J340" i="3"/>
  <c r="D328" i="3" a="1"/>
  <c r="D328" i="3"/>
  <c r="AH243" i="3" a="1"/>
  <c r="AH243" i="3"/>
  <c r="J108" i="3" a="1"/>
  <c r="J108" i="3"/>
  <c r="AK243" i="3" a="1"/>
  <c r="AK243" i="3"/>
  <c r="V224" i="3" a="1"/>
  <c r="V224" i="3"/>
  <c r="L30" i="3" a="1"/>
  <c r="L30" i="3"/>
  <c r="AF328" i="3" a="1"/>
  <c r="AF328" i="3"/>
  <c r="P243" i="3" a="1"/>
  <c r="P243" i="3"/>
  <c r="AA224" i="3" a="1"/>
  <c r="AA224" i="3"/>
  <c r="AG30" i="3" a="1"/>
  <c r="AG30" i="3"/>
  <c r="AJ328" i="3" a="1"/>
  <c r="AJ328" i="3"/>
  <c r="AB349" i="3" a="1"/>
  <c r="AB349" i="3"/>
  <c r="AF312" i="3" a="1"/>
  <c r="AF312" i="3"/>
  <c r="AC224" i="3" a="1"/>
  <c r="AC224" i="3"/>
  <c r="P312" i="3" a="1"/>
  <c r="P312" i="3"/>
  <c r="N219" i="3" a="1"/>
  <c r="N219" i="3"/>
  <c r="AG328" i="3" a="1"/>
  <c r="AG328" i="3"/>
  <c r="AD224" i="3" a="1"/>
  <c r="AD224" i="3"/>
  <c r="AK219" i="3" a="1"/>
  <c r="AK219" i="3"/>
  <c r="AK349" i="3" a="1"/>
  <c r="AK349" i="3"/>
  <c r="Z328" i="3" a="1"/>
  <c r="Z328" i="3"/>
  <c r="D219" i="3" a="1"/>
  <c r="D219" i="3"/>
  <c r="AA219" i="3" a="1"/>
  <c r="AA219" i="3"/>
  <c r="O349" i="3" a="1"/>
  <c r="O349" i="3"/>
  <c r="D242" i="3" a="1"/>
  <c r="D242" i="3"/>
  <c r="AJ30" i="3" a="1"/>
  <c r="AJ30" i="3"/>
  <c r="Z312" i="3" a="1"/>
  <c r="Z312" i="3"/>
  <c r="AK328" i="3" a="1"/>
  <c r="AK328" i="3"/>
  <c r="AH30" i="3" a="1"/>
  <c r="AH30" i="3"/>
  <c r="D108" i="3" a="1"/>
  <c r="D108" i="3"/>
  <c r="N30" i="3" a="1"/>
  <c r="N30" i="3"/>
  <c r="AC219" i="3" a="1"/>
  <c r="AC219" i="3"/>
  <c r="AF349" i="3" a="1"/>
  <c r="AF349" i="3"/>
  <c r="P328" i="3" a="1"/>
  <c r="P328" i="3"/>
  <c r="AH108" i="3" a="1"/>
  <c r="AH108" i="3"/>
  <c r="AJ349" i="3" a="1"/>
  <c r="AJ349" i="3"/>
  <c r="L340" i="3" a="1"/>
  <c r="L340" i="3"/>
  <c r="AH349" i="3" a="1"/>
  <c r="AH349" i="3"/>
  <c r="P219" i="3" a="1"/>
  <c r="P219" i="3"/>
  <c r="J328" i="3" a="1"/>
  <c r="J328" i="3"/>
  <c r="V30" i="3" a="1"/>
  <c r="V30" i="3"/>
  <c r="V219" i="3" a="1"/>
  <c r="V219" i="3"/>
  <c r="L328" i="3" a="1"/>
  <c r="L328" i="3"/>
  <c r="M30" i="3" a="1"/>
  <c r="M30" i="3"/>
  <c r="AD108" i="3" a="1"/>
  <c r="AD108" i="3"/>
  <c r="AK312" i="3" a="1"/>
  <c r="AK312" i="3"/>
  <c r="AB30" i="3" a="1"/>
  <c r="AB30" i="3"/>
  <c r="AG243" i="3" a="1"/>
  <c r="AG243" i="3"/>
  <c r="K349" i="3" a="1"/>
  <c r="K349" i="3"/>
  <c r="AC243" i="3" a="1"/>
  <c r="AC243" i="3"/>
  <c r="O219" i="3" a="1"/>
  <c r="O219" i="3"/>
  <c r="AA243" i="3" a="1"/>
  <c r="AA243" i="3"/>
  <c r="M224" i="3" a="1"/>
  <c r="M224" i="3"/>
  <c r="AC312" i="3" a="1"/>
  <c r="AC312" i="3"/>
  <c r="AJ219" i="3" a="1"/>
  <c r="AJ219" i="3"/>
  <c r="AC108" i="3" a="1"/>
  <c r="AC108" i="3"/>
  <c r="O328" i="3" a="1"/>
  <c r="O328" i="3"/>
  <c r="AD219" i="3" a="1"/>
  <c r="AD219" i="3"/>
  <c r="Z219" i="3" a="1"/>
  <c r="Z219" i="3"/>
  <c r="AC328" i="3" a="1"/>
  <c r="AC328" i="3"/>
  <c r="AE242" i="3" a="1"/>
  <c r="AE242" i="3"/>
  <c r="AD349" i="3" a="1"/>
  <c r="AD349" i="3"/>
  <c r="P242" i="3" a="1"/>
  <c r="P242" i="3"/>
  <c r="AD328" i="3" a="1"/>
  <c r="AD328" i="3"/>
  <c r="K219" i="3" a="1"/>
  <c r="K219" i="3"/>
  <c r="Z349" i="3" a="1"/>
  <c r="Z349" i="3"/>
  <c r="P349" i="3" a="1"/>
  <c r="P349" i="3"/>
  <c r="J219" i="3" a="1"/>
  <c r="J219" i="3"/>
  <c r="AD312" i="3" a="1"/>
  <c r="AD312" i="3"/>
  <c r="K243" i="3" a="1"/>
  <c r="K243" i="3"/>
  <c r="V349" i="3" a="1"/>
  <c r="V349" i="3"/>
  <c r="AF108" i="3" a="1"/>
  <c r="AF108" i="3"/>
  <c r="N328" i="3" a="1"/>
  <c r="N328" i="3"/>
  <c r="J312" i="3" a="1"/>
  <c r="J312" i="3"/>
  <c r="AA349" i="3" a="1"/>
  <c r="AA349" i="3"/>
  <c r="AF340" i="3" a="1"/>
  <c r="AF340" i="3"/>
  <c r="AB340" i="3" a="1"/>
  <c r="AB340" i="3"/>
  <c r="V312" i="3" a="1"/>
  <c r="V312" i="3"/>
  <c r="AD340" i="3" a="1"/>
  <c r="AD340" i="3"/>
  <c r="AK30" i="3" a="1"/>
  <c r="AK30" i="3"/>
  <c r="AK224" i="3" a="1"/>
  <c r="AK224" i="3"/>
  <c r="L224" i="3" a="1"/>
  <c r="L224" i="3"/>
  <c r="O242" i="3" a="1"/>
  <c r="O242" i="3"/>
  <c r="AE219" i="3" a="1"/>
  <c r="AE219" i="3"/>
  <c r="N340" i="3" a="1"/>
  <c r="N340" i="3"/>
  <c r="L243" i="3" a="1"/>
  <c r="L243" i="3"/>
  <c r="AB219" i="3" a="1"/>
  <c r="AB219" i="3"/>
  <c r="M328" i="3" a="1"/>
  <c r="M328" i="3"/>
  <c r="AJ242" i="3" a="1"/>
  <c r="AJ242" i="3"/>
  <c r="V108" i="3" a="1"/>
  <c r="V108" i="3"/>
  <c r="V243" i="3" a="1"/>
  <c r="V243" i="3"/>
  <c r="AK108" i="3" a="1"/>
  <c r="AK108" i="3"/>
  <c r="M219" i="3" a="1"/>
  <c r="M219" i="3"/>
  <c r="AA242" i="3" a="1"/>
  <c r="AA242" i="3"/>
  <c r="AE349" i="3" a="1"/>
  <c r="AE349" i="3"/>
  <c r="AI30" i="3" a="1"/>
  <c r="AI30" i="3"/>
  <c r="M312" i="3" a="1"/>
  <c r="M312" i="3"/>
  <c r="AJ224" i="3" a="1"/>
  <c r="AJ224" i="3"/>
  <c r="AJ243" i="3" a="1"/>
  <c r="AJ243" i="3"/>
  <c r="K328" i="3" a="1"/>
  <c r="K328" i="3"/>
  <c r="AJ108" i="3" a="1"/>
  <c r="AJ108" i="3"/>
  <c r="AE340" i="3" a="1"/>
  <c r="AE340" i="3"/>
  <c r="P32" i="3" a="1"/>
  <c r="P32" i="3"/>
  <c r="AI366" i="3" a="1"/>
  <c r="AI366" i="3"/>
  <c r="AC366" i="3" a="1"/>
  <c r="AC366" i="3"/>
  <c r="J104" i="3" a="1"/>
  <c r="J104" i="3"/>
  <c r="V190" i="3" a="1"/>
  <c r="V190" i="3"/>
  <c r="AH201" i="3" a="1"/>
  <c r="AH201" i="3"/>
  <c r="V32" i="3" a="1"/>
  <c r="V32" i="3"/>
  <c r="AJ104" i="3" a="1"/>
  <c r="AJ104" i="3"/>
  <c r="O201" i="3" a="1"/>
  <c r="O201" i="3"/>
  <c r="AI104" i="3" a="1"/>
  <c r="AI104" i="3"/>
  <c r="P115" i="3" a="1"/>
  <c r="P115" i="3"/>
  <c r="AE163" i="3" a="1"/>
  <c r="AE163" i="3"/>
  <c r="AA201" i="3" a="1"/>
  <c r="AA201" i="3"/>
  <c r="AF139" i="3" a="1"/>
  <c r="AF139" i="3"/>
  <c r="AA366" i="3" a="1"/>
  <c r="AA366" i="3"/>
  <c r="V47" i="3" a="1"/>
  <c r="V47" i="3"/>
  <c r="AG104" i="3" a="1"/>
  <c r="AG104" i="3"/>
  <c r="AI163" i="3" a="1"/>
  <c r="AI163" i="3"/>
  <c r="AI47" i="3" a="1"/>
  <c r="AI47" i="3"/>
  <c r="AB32" i="3" a="1"/>
  <c r="AB32" i="3"/>
  <c r="AE115" i="3" a="1"/>
  <c r="AE115" i="3"/>
  <c r="AK47" i="3" a="1"/>
  <c r="AK47" i="3"/>
  <c r="Z366" i="3" a="1"/>
  <c r="Z366" i="3"/>
  <c r="AJ32" i="3" a="1"/>
  <c r="AJ32" i="3"/>
  <c r="P163" i="3" a="1"/>
  <c r="P163" i="3"/>
  <c r="M139" i="3" a="1"/>
  <c r="M139" i="3"/>
  <c r="AJ125" i="3" a="1"/>
  <c r="AJ125" i="3"/>
  <c r="D201" i="3" a="1"/>
  <c r="D201" i="3"/>
  <c r="D115" i="3" a="1"/>
  <c r="D115" i="3"/>
  <c r="N163" i="3" a="1"/>
  <c r="N163" i="3"/>
  <c r="AC201" i="3" a="1"/>
  <c r="AC201" i="3"/>
  <c r="V125" i="3" a="1"/>
  <c r="V125" i="3"/>
  <c r="AK366" i="3" a="1"/>
  <c r="AK366" i="3"/>
  <c r="AC32" i="3" a="1"/>
  <c r="AC32" i="3"/>
  <c r="M115" i="3" a="1"/>
  <c r="M115" i="3"/>
  <c r="AF201" i="3" a="1"/>
  <c r="AF201" i="3"/>
  <c r="O125" i="3" a="1"/>
  <c r="O125" i="3"/>
  <c r="N366" i="3" a="1"/>
  <c r="N366" i="3"/>
  <c r="AK104" i="3" a="1"/>
  <c r="AK104" i="3"/>
  <c r="M366" i="3" a="1"/>
  <c r="M366" i="3"/>
  <c r="AE47" i="3" a="1"/>
  <c r="AE47" i="3"/>
  <c r="D125" i="3" a="1"/>
  <c r="D125" i="3"/>
  <c r="AI139" i="3" a="1"/>
  <c r="AI139" i="3"/>
  <c r="N139" i="3" a="1"/>
  <c r="N139" i="3"/>
  <c r="J190" i="3" a="1"/>
  <c r="J190" i="3"/>
  <c r="AG139" i="3" a="1"/>
  <c r="AG139" i="3"/>
  <c r="Z47" i="3" a="1"/>
  <c r="Z47" i="3"/>
  <c r="Z139" i="3" a="1"/>
  <c r="Z139" i="3"/>
  <c r="AK32" i="3" a="1"/>
  <c r="AK32" i="3"/>
  <c r="M47" i="3" a="1"/>
  <c r="M47" i="3"/>
  <c r="Z104" i="3" a="1"/>
  <c r="Z104" i="3"/>
  <c r="AA190" i="3" a="1"/>
  <c r="AA190" i="3"/>
  <c r="D366" i="3" a="1"/>
  <c r="D366" i="3"/>
  <c r="J139" i="3" a="1"/>
  <c r="J139" i="3"/>
  <c r="L366" i="3" a="1"/>
  <c r="L366" i="3"/>
  <c r="M190" i="3" a="1"/>
  <c r="M190" i="3"/>
  <c r="O163" i="3" a="1"/>
  <c r="O163" i="3"/>
  <c r="Z163" i="3" a="1"/>
  <c r="Z163" i="3"/>
  <c r="N190" i="3" a="1"/>
  <c r="N190" i="3"/>
  <c r="AC125" i="3" a="1"/>
  <c r="AC125" i="3"/>
  <c r="O104" i="3" a="1"/>
  <c r="O104" i="3"/>
  <c r="AH115" i="3" a="1"/>
  <c r="AH115" i="3"/>
  <c r="AE190" i="3" a="1"/>
  <c r="AE190" i="3"/>
  <c r="AK190" i="3" a="1"/>
  <c r="AK190" i="3"/>
  <c r="O366" i="3" a="1"/>
  <c r="O366" i="3"/>
  <c r="AI125" i="3" a="1"/>
  <c r="AI125" i="3"/>
  <c r="AG125" i="3" a="1"/>
  <c r="AG125" i="3"/>
  <c r="AJ139" i="3" a="1"/>
  <c r="AJ139" i="3"/>
  <c r="AF32" i="3" a="1"/>
  <c r="AF32" i="3"/>
  <c r="N115" i="3" a="1"/>
  <c r="N115" i="3"/>
  <c r="P201" i="3" a="1"/>
  <c r="P201" i="3"/>
  <c r="P47" i="3" a="1"/>
  <c r="P47" i="3"/>
  <c r="P190" i="3" a="1"/>
  <c r="P190" i="3"/>
  <c r="AD47" i="3" a="1"/>
  <c r="AD47" i="3"/>
  <c r="P104" i="3" a="1"/>
  <c r="P104" i="3"/>
  <c r="O139" i="3" a="1"/>
  <c r="O139" i="3"/>
  <c r="AG366" i="3" a="1"/>
  <c r="AG366" i="3"/>
  <c r="AB47" i="3" a="1"/>
  <c r="AB47" i="3"/>
  <c r="K163" i="3" a="1"/>
  <c r="K163" i="3"/>
  <c r="K32" i="3" a="1"/>
  <c r="K32" i="3"/>
  <c r="O32" i="3" a="1"/>
  <c r="O32" i="3"/>
  <c r="AC104" i="3" a="1"/>
  <c r="AC104" i="3"/>
  <c r="AE139" i="3" a="1"/>
  <c r="AE139" i="3"/>
  <c r="AJ190" i="3" a="1"/>
  <c r="AJ190" i="3"/>
  <c r="AB163" i="3" a="1"/>
  <c r="AB163" i="3"/>
  <c r="AI32" i="3" a="1"/>
  <c r="AI32" i="3"/>
  <c r="K47" i="3" a="1"/>
  <c r="K47" i="3"/>
  <c r="AD190" i="3" a="1"/>
  <c r="AD190" i="3"/>
  <c r="N125" i="3" a="1"/>
  <c r="N125" i="3"/>
  <c r="AJ115" i="3" a="1"/>
  <c r="AJ115" i="3"/>
  <c r="V115" i="3" a="1"/>
  <c r="V115" i="3"/>
  <c r="AE125" i="3" a="1"/>
  <c r="AE125" i="3"/>
  <c r="AF104" i="3" a="1"/>
  <c r="AF104" i="3"/>
  <c r="AC190" i="3" a="1"/>
  <c r="AC190" i="3"/>
  <c r="AG115" i="3" a="1"/>
  <c r="AG115" i="3"/>
  <c r="AF366" i="3" a="1"/>
  <c r="AF366" i="3"/>
  <c r="L115" i="3" a="1"/>
  <c r="L115" i="3"/>
  <c r="V366" i="3" a="1"/>
  <c r="V366" i="3"/>
  <c r="N32" i="3" a="1"/>
  <c r="N32" i="3"/>
  <c r="D104" i="3" a="1"/>
  <c r="D104" i="3"/>
  <c r="L32" i="3" a="1"/>
  <c r="L32" i="3"/>
  <c r="AC47" i="3" a="1"/>
  <c r="AC47" i="3"/>
  <c r="V163" i="3" a="1"/>
  <c r="V163" i="3"/>
  <c r="AA32" i="3" a="1"/>
  <c r="AA32" i="3"/>
  <c r="K201" i="3" a="1"/>
  <c r="K201" i="3"/>
  <c r="D163" i="3" a="1"/>
  <c r="D163" i="3"/>
  <c r="AD115" i="3" a="1"/>
  <c r="AD115" i="3"/>
  <c r="L163" i="3" a="1"/>
  <c r="L163" i="3"/>
  <c r="AH125" i="3" a="1"/>
  <c r="AH125" i="3"/>
  <c r="AG163" i="3" a="1"/>
  <c r="AG163" i="3"/>
  <c r="AE32" i="3" a="1"/>
  <c r="AE32" i="3"/>
  <c r="AA125" i="3" a="1"/>
  <c r="AA125" i="3"/>
  <c r="N47" i="3" a="1"/>
  <c r="N47" i="3"/>
  <c r="AE201" i="3" a="1"/>
  <c r="AE201" i="3"/>
  <c r="M163" i="3" a="1"/>
  <c r="M163" i="3"/>
  <c r="AB190" i="3" a="1"/>
  <c r="AB190" i="3"/>
  <c r="K366" i="3" a="1"/>
  <c r="K366" i="3"/>
  <c r="AD104" i="3" a="1"/>
  <c r="AD104" i="3"/>
  <c r="AF115" i="3" a="1"/>
  <c r="AF115" i="3"/>
  <c r="AB366" i="3" a="1"/>
  <c r="AB366" i="3"/>
  <c r="AB139" i="3" a="1"/>
  <c r="AB139" i="3"/>
  <c r="AC139" i="3" a="1"/>
  <c r="AC139" i="3"/>
  <c r="AF163" i="3" a="1"/>
  <c r="AF163" i="3"/>
  <c r="N104" i="3" a="1"/>
  <c r="N104" i="3"/>
  <c r="AJ47" i="3" a="1"/>
  <c r="AJ47" i="3"/>
  <c r="AG47" i="3" a="1"/>
  <c r="AG47" i="3"/>
  <c r="P366" i="3" a="1"/>
  <c r="P366" i="3"/>
  <c r="AK125" i="3" a="1"/>
  <c r="AK125" i="3"/>
  <c r="D139" i="3" a="1"/>
  <c r="D139" i="3"/>
  <c r="J115" i="3" a="1"/>
  <c r="J115" i="3"/>
  <c r="O190" i="3" a="1"/>
  <c r="O190" i="3"/>
  <c r="Z201" i="3" a="1"/>
  <c r="Z201" i="3"/>
  <c r="Z32" i="3" a="1"/>
  <c r="Z32" i="3"/>
  <c r="P139" i="3" a="1"/>
  <c r="P139" i="3"/>
  <c r="AG190" i="3" a="1"/>
  <c r="AG190" i="3"/>
  <c r="AK201" i="3" a="1"/>
  <c r="AK201" i="3"/>
  <c r="J201" i="3" a="1"/>
  <c r="J201" i="3"/>
  <c r="AB201" i="3" a="1"/>
  <c r="AB201" i="3"/>
  <c r="AC163" i="3" a="1"/>
  <c r="AC163" i="3"/>
  <c r="J32" i="3" a="1"/>
  <c r="J32" i="3"/>
  <c r="M104" i="3" a="1"/>
  <c r="M104" i="3"/>
  <c r="V104" i="3" a="1"/>
  <c r="V104" i="3"/>
  <c r="J47" i="3" a="1"/>
  <c r="J47" i="3"/>
  <c r="AK139" i="3" a="1"/>
  <c r="AK139" i="3"/>
  <c r="V139" i="3" a="1"/>
  <c r="V139" i="3"/>
  <c r="M201" i="3" a="1"/>
  <c r="M201" i="3"/>
  <c r="L201" i="3" a="1"/>
  <c r="L201" i="3"/>
  <c r="D32" i="3" a="1"/>
  <c r="D32" i="3"/>
  <c r="AD366" i="3" a="1"/>
  <c r="AD366" i="3"/>
  <c r="AB104" i="3" a="1"/>
  <c r="AB104" i="3"/>
  <c r="AG201" i="3" a="1"/>
  <c r="AG201" i="3"/>
  <c r="V201" i="3" a="1"/>
  <c r="V201" i="3"/>
  <c r="Z190" i="3" a="1"/>
  <c r="Z190" i="3"/>
  <c r="K190" i="3" a="1"/>
  <c r="K190" i="3"/>
  <c r="AH32" i="3" a="1"/>
  <c r="AH32" i="3"/>
  <c r="P125" i="3" a="1"/>
  <c r="P125" i="3"/>
  <c r="L47" i="3" a="1"/>
  <c r="L47" i="3"/>
  <c r="AD139" i="3" a="1"/>
  <c r="AD139" i="3"/>
  <c r="AD125" i="3" a="1"/>
  <c r="AD125" i="3"/>
  <c r="AJ366" i="3" a="1"/>
  <c r="AJ366" i="3"/>
  <c r="AA104" i="3" a="1"/>
  <c r="AA104" i="3"/>
  <c r="AH366" i="3" a="1"/>
  <c r="AH366" i="3"/>
  <c r="AB125" i="3" a="1"/>
  <c r="AB125" i="3"/>
  <c r="AE366" i="3" a="1"/>
  <c r="AE366" i="3"/>
  <c r="AB115" i="3" a="1"/>
  <c r="AB115" i="3"/>
  <c r="AA139" i="3" a="1"/>
  <c r="AA139" i="3"/>
  <c r="AI115" i="3" a="1"/>
  <c r="AI115" i="3"/>
  <c r="AF125" i="3" a="1"/>
  <c r="AF125" i="3"/>
  <c r="AI190" i="3" a="1"/>
  <c r="AI190" i="3"/>
  <c r="M32" i="3" a="1"/>
  <c r="M32" i="3"/>
  <c r="D47" i="3" a="1"/>
  <c r="D47" i="3"/>
  <c r="L139" i="3" a="1"/>
  <c r="L139" i="3"/>
  <c r="AH190" i="3" a="1"/>
  <c r="AH190" i="3"/>
  <c r="O47" i="3" a="1"/>
  <c r="O47" i="3"/>
  <c r="L104" i="3" a="1"/>
  <c r="L104" i="3"/>
  <c r="Z115" i="3" a="1"/>
  <c r="Z115" i="3"/>
  <c r="AD201" i="3" a="1"/>
  <c r="AD201" i="3"/>
  <c r="AF47" i="3" a="1"/>
  <c r="AF47" i="3"/>
  <c r="L125" i="3" a="1"/>
  <c r="L125" i="3"/>
  <c r="AH139" i="3" a="1"/>
  <c r="AH139" i="3"/>
  <c r="AC115" i="3" a="1"/>
  <c r="AC115" i="3"/>
  <c r="AI201" i="3" a="1"/>
  <c r="AI201" i="3"/>
  <c r="AK163" i="3" a="1"/>
  <c r="AK163" i="3"/>
  <c r="AJ201" i="3" a="1"/>
  <c r="AJ201" i="3"/>
  <c r="AH163" i="3" a="1"/>
  <c r="AH163" i="3"/>
  <c r="L190" i="3" a="1"/>
  <c r="L190" i="3"/>
  <c r="AA163" i="3" a="1"/>
  <c r="AA163" i="3"/>
  <c r="AA115" i="3" a="1"/>
  <c r="AA115" i="3"/>
  <c r="AG32" i="3" a="1"/>
  <c r="AG32" i="3"/>
  <c r="AA47" i="3" a="1"/>
  <c r="AA47" i="3"/>
  <c r="M125" i="3" a="1"/>
  <c r="M125" i="3"/>
  <c r="AH104" i="3" a="1"/>
  <c r="AH104" i="3"/>
  <c r="O115" i="3" a="1"/>
  <c r="O115" i="3"/>
  <c r="AJ163" i="3" a="1"/>
  <c r="AJ163" i="3"/>
  <c r="AD163" i="3" a="1"/>
  <c r="AD163" i="3"/>
  <c r="J125" i="3" a="1"/>
  <c r="J125" i="3"/>
  <c r="Z125" i="3" a="1"/>
  <c r="Z125" i="3"/>
  <c r="K115" i="3" a="1"/>
  <c r="K115" i="3"/>
  <c r="AE104" i="3" a="1"/>
  <c r="AE104" i="3"/>
  <c r="AF190" i="3" a="1"/>
  <c r="AF190" i="3"/>
  <c r="K125" i="3" a="1"/>
  <c r="K125" i="3"/>
  <c r="J366" i="3" a="1"/>
  <c r="J366" i="3"/>
  <c r="AH47" i="3" a="1"/>
  <c r="AH47" i="3"/>
  <c r="J163" i="3" a="1"/>
  <c r="J163" i="3"/>
  <c r="D190" i="3" a="1"/>
  <c r="D190" i="3"/>
  <c r="AD32" i="3" a="1"/>
  <c r="AD32" i="3"/>
  <c r="AK115" i="3" a="1"/>
  <c r="AK115" i="3"/>
  <c r="K104" i="3" a="1"/>
  <c r="K104" i="3"/>
  <c r="N201" i="3" a="1"/>
  <c r="N201" i="3"/>
  <c r="K139" i="3" a="1"/>
  <c r="K139" i="3"/>
  <c r="Z140" i="3" a="1"/>
  <c r="Z140" i="3"/>
  <c r="P135" i="3" a="1"/>
  <c r="P135" i="3"/>
  <c r="AI222" i="3" a="1"/>
  <c r="AI222" i="3"/>
  <c r="P222" i="3" a="1"/>
  <c r="P222" i="3"/>
  <c r="AK135" i="3" a="1"/>
  <c r="AK135" i="3"/>
  <c r="AE135" i="3" a="1"/>
  <c r="AE135" i="3"/>
  <c r="AG269" i="3" a="1"/>
  <c r="AG269" i="3"/>
  <c r="L180" i="3" a="1"/>
  <c r="L180" i="3"/>
  <c r="AE335" i="3" a="1"/>
  <c r="AE335" i="3"/>
  <c r="AD335" i="3" a="1"/>
  <c r="AD335" i="3"/>
  <c r="J269" i="3" a="1"/>
  <c r="J269" i="3"/>
  <c r="AF140" i="3" a="1"/>
  <c r="AF140" i="3"/>
  <c r="AC236" i="3" a="1"/>
  <c r="AC236" i="3"/>
  <c r="V236" i="3" a="1"/>
  <c r="V236" i="3"/>
  <c r="J335" i="3" a="1"/>
  <c r="J335" i="3"/>
  <c r="AH135" i="3" a="1"/>
  <c r="AH135" i="3"/>
  <c r="AE180" i="3" a="1"/>
  <c r="AE180" i="3"/>
  <c r="AI269" i="3" a="1"/>
  <c r="AI269" i="3"/>
  <c r="O68" i="3" a="1"/>
  <c r="O68" i="3"/>
  <c r="Z269" i="3" a="1"/>
  <c r="Z269" i="3"/>
  <c r="K222" i="3" a="1"/>
  <c r="K222" i="3"/>
  <c r="D236" i="3" a="1"/>
  <c r="D236" i="3"/>
  <c r="AD180" i="3" a="1"/>
  <c r="AD180" i="3"/>
  <c r="N97" i="3" a="1"/>
  <c r="N97" i="3"/>
  <c r="AK236" i="3" a="1"/>
  <c r="AK236" i="3"/>
  <c r="P335" i="3" a="1"/>
  <c r="P335" i="3"/>
  <c r="M335" i="3" a="1"/>
  <c r="M335" i="3"/>
  <c r="AA68" i="3" a="1"/>
  <c r="AA68" i="3"/>
  <c r="AJ140" i="3" a="1"/>
  <c r="AJ140" i="3"/>
  <c r="AD269" i="3" a="1"/>
  <c r="AD269" i="3"/>
  <c r="N68" i="3" a="1"/>
  <c r="N68" i="3"/>
  <c r="V180" i="3" a="1"/>
  <c r="V180" i="3"/>
  <c r="AD68" i="3" a="1"/>
  <c r="AD68" i="3"/>
  <c r="AB236" i="3" a="1"/>
  <c r="AB236" i="3"/>
  <c r="L140" i="3" a="1"/>
  <c r="L140" i="3"/>
  <c r="O229" i="3" a="1"/>
  <c r="O229" i="3"/>
  <c r="L135" i="3" a="1"/>
  <c r="L135" i="3"/>
  <c r="AD140" i="3" a="1"/>
  <c r="AD140" i="3"/>
  <c r="AE140" i="3" a="1"/>
  <c r="AE140" i="3"/>
  <c r="AG236" i="3" a="1"/>
  <c r="AG236" i="3"/>
  <c r="AC222" i="3" a="1"/>
  <c r="AC222" i="3"/>
  <c r="AH97" i="3" a="1"/>
  <c r="AH97" i="3"/>
  <c r="V97" i="3" a="1"/>
  <c r="V97" i="3"/>
  <c r="V68" i="3" a="1"/>
  <c r="V68" i="3"/>
  <c r="AD222" i="3" a="1"/>
  <c r="AD222" i="3"/>
  <c r="AG135" i="3" a="1"/>
  <c r="AG135" i="3"/>
  <c r="AB222" i="3" a="1"/>
  <c r="AB222" i="3"/>
  <c r="AG335" i="3" a="1"/>
  <c r="AG335" i="3"/>
  <c r="N135" i="3" a="1"/>
  <c r="N135" i="3"/>
  <c r="P229" i="3" a="1"/>
  <c r="P229" i="3"/>
  <c r="AC269" i="3" a="1"/>
  <c r="AC269" i="3"/>
  <c r="P180" i="3" a="1"/>
  <c r="P180" i="3"/>
  <c r="AH68" i="3" a="1"/>
  <c r="AH68" i="3"/>
  <c r="V140" i="3" a="1"/>
  <c r="V140" i="3"/>
  <c r="J140" i="3" a="1"/>
  <c r="J140" i="3"/>
  <c r="O97" i="3" a="1"/>
  <c r="O97" i="3"/>
  <c r="AG222" i="3" a="1"/>
  <c r="AG222" i="3"/>
  <c r="K97" i="3" a="1"/>
  <c r="K97" i="3"/>
  <c r="K269" i="3" a="1"/>
  <c r="K269" i="3"/>
  <c r="K135" i="3" a="1"/>
  <c r="K135" i="3"/>
  <c r="AB97" i="3" a="1"/>
  <c r="AB97" i="3"/>
  <c r="AF335" i="3" a="1"/>
  <c r="AF335" i="3"/>
  <c r="D140" i="3" a="1"/>
  <c r="D140" i="3"/>
  <c r="AB68" i="3" a="1"/>
  <c r="AB68" i="3"/>
  <c r="P236" i="3" a="1"/>
  <c r="P236" i="3"/>
  <c r="Z180" i="3" a="1"/>
  <c r="Z180" i="3"/>
  <c r="AK269" i="3" a="1"/>
  <c r="AK269" i="3"/>
  <c r="AA222" i="3" a="1"/>
  <c r="AA222" i="3"/>
  <c r="AC68" i="3" a="1"/>
  <c r="AC68" i="3"/>
  <c r="AH140" i="3" a="1"/>
  <c r="AH140" i="3"/>
  <c r="L335" i="3" a="1"/>
  <c r="L335" i="3"/>
  <c r="J236" i="3" a="1"/>
  <c r="J236" i="3"/>
  <c r="Z68" i="3" a="1"/>
  <c r="Z68" i="3"/>
  <c r="AA229" i="3" a="1"/>
  <c r="AA229" i="3"/>
  <c r="AI68" i="3" a="1"/>
  <c r="AI68" i="3"/>
  <c r="O180" i="3" a="1"/>
  <c r="O180" i="3"/>
  <c r="O236" i="3" a="1"/>
  <c r="O236" i="3"/>
  <c r="AB269" i="3" a="1"/>
  <c r="AB269" i="3"/>
  <c r="AG229" i="3" a="1"/>
  <c r="AG229" i="3"/>
  <c r="AH335" i="3" a="1"/>
  <c r="AH335" i="3"/>
  <c r="M140" i="3" a="1"/>
  <c r="M140" i="3"/>
  <c r="AB335" i="3" a="1"/>
  <c r="AB335" i="3"/>
  <c r="AE236" i="3" a="1"/>
  <c r="AE236" i="3"/>
  <c r="N236" i="3" a="1"/>
  <c r="N236" i="3"/>
  <c r="AF180" i="3" a="1"/>
  <c r="AF180" i="3"/>
  <c r="AF135" i="3" a="1"/>
  <c r="AF135" i="3"/>
  <c r="K140" i="3" a="1"/>
  <c r="K140" i="3"/>
  <c r="O222" i="3" a="1"/>
  <c r="O222" i="3"/>
  <c r="L68" i="3" a="1"/>
  <c r="L68" i="3"/>
  <c r="AD236" i="3" a="1"/>
  <c r="AD236" i="3"/>
  <c r="M229" i="3" a="1"/>
  <c r="M229" i="3"/>
  <c r="AK140" i="3" a="1"/>
  <c r="AK140" i="3"/>
  <c r="M135" i="3" a="1"/>
  <c r="M135" i="3"/>
  <c r="AC97" i="3" a="1"/>
  <c r="AC97" i="3"/>
  <c r="N269" i="3" a="1"/>
  <c r="N269" i="3"/>
  <c r="AG180" i="3" a="1"/>
  <c r="AG180" i="3"/>
  <c r="N140" i="3" a="1"/>
  <c r="N140" i="3"/>
  <c r="O335" i="3" a="1"/>
  <c r="O335" i="3"/>
  <c r="AE222" i="3" a="1"/>
  <c r="AE222" i="3"/>
  <c r="AJ229" i="3" a="1"/>
  <c r="AJ229" i="3"/>
  <c r="AA335" i="3" a="1"/>
  <c r="AA335" i="3"/>
  <c r="O269" i="3" a="1"/>
  <c r="O269" i="3"/>
  <c r="K229" i="3" a="1"/>
  <c r="K229" i="3"/>
  <c r="D335" i="3" a="1"/>
  <c r="D335" i="3"/>
  <c r="AI236" i="3" a="1"/>
  <c r="AI236" i="3"/>
  <c r="AA135" i="3" a="1"/>
  <c r="AA135" i="3"/>
  <c r="AF229" i="3" a="1"/>
  <c r="AF229" i="3"/>
  <c r="AI180" i="3" a="1"/>
  <c r="AI180" i="3"/>
  <c r="AI229" i="3" a="1"/>
  <c r="AI229" i="3"/>
  <c r="AA97" i="3" a="1"/>
  <c r="AA97" i="3"/>
  <c r="AG97" i="3" a="1"/>
  <c r="AG97" i="3"/>
  <c r="J68" i="3" a="1"/>
  <c r="J68" i="3"/>
  <c r="AE68" i="3" a="1"/>
  <c r="AE68" i="3"/>
  <c r="J222" i="3" a="1"/>
  <c r="J222" i="3"/>
  <c r="AJ236" i="3" a="1"/>
  <c r="AJ236" i="3"/>
  <c r="M222" i="3" a="1"/>
  <c r="M222" i="3"/>
  <c r="N180" i="3" a="1"/>
  <c r="N180" i="3"/>
  <c r="AJ222" i="3" a="1"/>
  <c r="AJ222" i="3"/>
  <c r="AE229" i="3" a="1"/>
  <c r="AE229" i="3"/>
  <c r="AA236" i="3" a="1"/>
  <c r="AA236" i="3"/>
  <c r="AK97" i="3" a="1"/>
  <c r="AK97" i="3"/>
  <c r="L269" i="3" a="1"/>
  <c r="L269" i="3"/>
  <c r="Z135" i="3" a="1"/>
  <c r="Z135" i="3"/>
  <c r="N229" i="3" a="1"/>
  <c r="N229" i="3"/>
  <c r="AK335" i="3" a="1"/>
  <c r="AK335" i="3"/>
  <c r="L229" i="3" a="1"/>
  <c r="L229" i="3"/>
  <c r="D222" i="3" a="1"/>
  <c r="D222" i="3"/>
  <c r="AJ135" i="3" a="1"/>
  <c r="AJ135" i="3"/>
  <c r="Z97" i="3" a="1"/>
  <c r="Z97" i="3"/>
  <c r="V229" i="3" a="1"/>
  <c r="V229" i="3"/>
  <c r="AC180" i="3" a="1"/>
  <c r="AC180" i="3"/>
  <c r="O135" i="3" a="1"/>
  <c r="O135" i="3"/>
  <c r="AK180" i="3" a="1"/>
  <c r="AK180" i="3"/>
  <c r="K236" i="3" a="1"/>
  <c r="K236" i="3"/>
  <c r="AG68" i="3" a="1"/>
  <c r="AG68" i="3"/>
  <c r="AJ335" i="3" a="1"/>
  <c r="AJ335" i="3"/>
  <c r="D135" i="3" a="1"/>
  <c r="D135" i="3"/>
  <c r="AD135" i="3" a="1"/>
  <c r="AD135" i="3"/>
  <c r="AE97" i="3" a="1"/>
  <c r="AE97" i="3"/>
  <c r="P140" i="3" a="1"/>
  <c r="P140" i="3"/>
  <c r="AF68" i="3" a="1"/>
  <c r="AF68" i="3"/>
  <c r="AF269" i="3" a="1"/>
  <c r="AF269" i="3"/>
  <c r="M180" i="3" a="1"/>
  <c r="M180" i="3"/>
  <c r="AA180" i="3" a="1"/>
  <c r="AA180" i="3"/>
  <c r="AC335" i="3" a="1"/>
  <c r="AC335" i="3"/>
  <c r="AH229" i="3" a="1"/>
  <c r="AH229" i="3"/>
  <c r="Z335" i="3" a="1"/>
  <c r="Z335" i="3"/>
  <c r="V269" i="3" a="1"/>
  <c r="V269" i="3"/>
  <c r="P269" i="3" a="1"/>
  <c r="P269" i="3"/>
  <c r="AF97" i="3" a="1"/>
  <c r="AF97" i="3"/>
  <c r="L236" i="3" a="1"/>
  <c r="L236" i="3"/>
  <c r="K180" i="3" a="1"/>
  <c r="K180" i="3"/>
  <c r="D97" i="3" a="1"/>
  <c r="D97" i="3"/>
  <c r="K335" i="3" a="1"/>
  <c r="K335" i="3"/>
  <c r="AH180" i="3" a="1"/>
  <c r="AH180" i="3"/>
  <c r="V135" i="3" a="1"/>
  <c r="V135" i="3"/>
  <c r="L97" i="3" a="1"/>
  <c r="L97" i="3"/>
  <c r="AJ269" i="3" a="1"/>
  <c r="AJ269" i="3"/>
  <c r="Z222" i="3" a="1"/>
  <c r="Z222" i="3"/>
  <c r="AB140" i="3" a="1"/>
  <c r="AB140" i="3"/>
  <c r="AE269" i="3" a="1"/>
  <c r="AE269" i="3"/>
  <c r="V222" i="3" a="1"/>
  <c r="V222" i="3"/>
  <c r="AC229" i="3" a="1"/>
  <c r="AC229" i="3"/>
  <c r="J229" i="3" a="1"/>
  <c r="J229" i="3"/>
  <c r="AJ97" i="3" a="1"/>
  <c r="AJ97" i="3"/>
  <c r="AJ68" i="3" a="1"/>
  <c r="AJ68" i="3"/>
  <c r="M97" i="3" a="1"/>
  <c r="M97" i="3"/>
  <c r="M68" i="3" a="1"/>
  <c r="M68" i="3"/>
  <c r="AF236" i="3" a="1"/>
  <c r="AF236" i="3"/>
  <c r="AK222" i="3" a="1"/>
  <c r="AK222" i="3"/>
  <c r="AJ180" i="3" a="1"/>
  <c r="AJ180" i="3"/>
  <c r="AB180" i="3" a="1"/>
  <c r="AB180" i="3"/>
  <c r="AG140" i="3" a="1"/>
  <c r="AG140" i="3"/>
  <c r="AI335" i="3" a="1"/>
  <c r="AI335" i="3"/>
  <c r="AF222" i="3" a="1"/>
  <c r="AF222" i="3"/>
  <c r="Z236" i="3" a="1"/>
  <c r="Z236" i="3"/>
  <c r="AC140" i="3" a="1"/>
  <c r="AC140" i="3"/>
  <c r="AH236" i="3" a="1"/>
  <c r="AH236" i="3"/>
  <c r="AK229" i="3" a="1"/>
  <c r="AK229" i="3"/>
  <c r="N222" i="3" a="1"/>
  <c r="N222" i="3"/>
  <c r="P97" i="3" a="1"/>
  <c r="P97" i="3"/>
  <c r="AB135" i="3" a="1"/>
  <c r="AB135" i="3"/>
  <c r="AH269" i="3" a="1"/>
  <c r="AH269" i="3"/>
  <c r="D68" i="3" a="1"/>
  <c r="D68" i="3"/>
  <c r="O140" i="3" a="1"/>
  <c r="O140" i="3"/>
  <c r="J135" i="3" a="1"/>
  <c r="J135" i="3"/>
  <c r="L222" i="3" a="1"/>
  <c r="L222" i="3"/>
  <c r="D229" i="3" a="1"/>
  <c r="D229" i="3"/>
  <c r="AD229" i="3" a="1"/>
  <c r="AD229" i="3"/>
  <c r="AI135" i="3" a="1"/>
  <c r="AI135" i="3"/>
  <c r="K68" i="3" a="1"/>
  <c r="K68" i="3"/>
  <c r="P68" i="3" a="1"/>
  <c r="P68" i="3"/>
  <c r="N335" i="3" a="1"/>
  <c r="N335" i="3"/>
  <c r="J97" i="3" a="1"/>
  <c r="J97" i="3"/>
  <c r="D180" i="3" a="1"/>
  <c r="D180" i="3"/>
  <c r="Z229" i="3" a="1"/>
  <c r="Z229" i="3"/>
  <c r="AD97" i="3" a="1"/>
  <c r="AD97" i="3"/>
  <c r="M269" i="3" a="1"/>
  <c r="M269" i="3"/>
  <c r="D269" i="3" a="1"/>
  <c r="D269" i="3"/>
  <c r="AA140" i="3" a="1"/>
  <c r="AA140" i="3"/>
  <c r="AH222" i="3" a="1"/>
  <c r="AH222" i="3"/>
  <c r="AB229" i="3" a="1"/>
  <c r="AB229" i="3"/>
  <c r="J180" i="3" a="1"/>
  <c r="J180" i="3"/>
  <c r="V335" i="3" a="1"/>
  <c r="V335" i="3"/>
  <c r="M236" i="3" a="1"/>
  <c r="M236" i="3"/>
  <c r="AI140" i="3" a="1"/>
  <c r="AI140" i="3"/>
  <c r="AC135" i="3" a="1"/>
  <c r="AC135" i="3"/>
  <c r="AA269" i="3" a="1"/>
  <c r="AA269" i="3"/>
  <c r="AI97" i="3" a="1"/>
  <c r="AI97" i="3"/>
  <c r="AK68" i="3" a="1"/>
  <c r="AK68" i="3"/>
  <c r="O76" i="3" a="1"/>
  <c r="O76" i="3"/>
  <c r="AI76" i="3" a="1"/>
  <c r="AI76" i="3"/>
  <c r="M331" i="3" a="1"/>
  <c r="M331" i="3"/>
  <c r="K146" i="3" a="1"/>
  <c r="K146" i="3"/>
  <c r="J202" i="3" a="1"/>
  <c r="J202" i="3"/>
  <c r="Z146" i="3" a="1"/>
  <c r="Z146" i="3"/>
  <c r="N76" i="3" a="1"/>
  <c r="N76" i="3"/>
  <c r="J76" i="3" a="1"/>
  <c r="J76" i="3"/>
  <c r="P230" i="3" a="1"/>
  <c r="P230" i="3"/>
  <c r="Z202" i="3" a="1"/>
  <c r="Z202" i="3"/>
  <c r="AA230" i="3" a="1"/>
  <c r="AA230" i="3"/>
  <c r="O6" i="3" a="1"/>
  <c r="O6" i="3"/>
  <c r="AF13" i="3" a="1"/>
  <c r="AF13" i="3"/>
  <c r="L291" i="3" a="1"/>
  <c r="L291" i="3"/>
  <c r="D112" i="3" a="1"/>
  <c r="D112" i="3"/>
  <c r="J112" i="3" a="1"/>
  <c r="J112" i="3"/>
  <c r="N292" i="3" a="1"/>
  <c r="N292" i="3"/>
  <c r="AI259" i="3" a="1"/>
  <c r="AI259" i="3"/>
  <c r="AE185" i="3" a="1"/>
  <c r="AE185" i="3"/>
  <c r="AK13" i="3" a="1"/>
  <c r="AK13" i="3"/>
  <c r="Z6" i="3" a="1"/>
  <c r="Z6" i="3"/>
  <c r="AG341" i="3" a="1"/>
  <c r="AG341" i="3"/>
  <c r="AJ112" i="3" a="1"/>
  <c r="AJ112" i="3"/>
  <c r="K351" i="3" a="1"/>
  <c r="K351" i="3"/>
  <c r="O233" i="3" a="1"/>
  <c r="O233" i="3"/>
  <c r="V237" i="3" a="1"/>
  <c r="V237" i="3"/>
  <c r="AB341" i="3" a="1"/>
  <c r="AB341" i="3"/>
  <c r="O61" i="3" a="1"/>
  <c r="O61" i="3"/>
  <c r="AF220" i="3" a="1"/>
  <c r="AF220" i="3"/>
  <c r="AG6" i="3" a="1"/>
  <c r="AG6" i="3"/>
  <c r="AD230" i="3" a="1"/>
  <c r="AD230" i="3"/>
  <c r="AB61" i="3" a="1"/>
  <c r="AB61" i="3"/>
  <c r="Z230" i="3" a="1"/>
  <c r="Z230" i="3"/>
  <c r="AA146" i="3" a="1"/>
  <c r="AA146" i="3"/>
  <c r="AD291" i="3" a="1"/>
  <c r="AD291" i="3"/>
  <c r="AH351" i="3" a="1"/>
  <c r="AH351" i="3"/>
  <c r="O146" i="3" a="1"/>
  <c r="O146" i="3"/>
  <c r="K230" i="3" a="1"/>
  <c r="K230" i="3"/>
  <c r="AK292" i="3" a="1"/>
  <c r="AK292" i="3"/>
  <c r="AI291" i="3" a="1"/>
  <c r="AI291" i="3"/>
  <c r="D6" i="3" a="1"/>
  <c r="D6" i="3"/>
  <c r="AH185" i="3" a="1"/>
  <c r="AH185" i="3"/>
  <c r="AI112" i="3" a="1"/>
  <c r="AI112" i="3"/>
  <c r="AB237" i="3" a="1"/>
  <c r="AB237" i="3"/>
  <c r="AE13" i="3" a="1"/>
  <c r="AE13" i="3"/>
  <c r="AC291" i="3" a="1"/>
  <c r="AC291" i="3"/>
  <c r="AG61" i="3" a="1"/>
  <c r="AG61" i="3"/>
  <c r="M146" i="3" a="1"/>
  <c r="M146" i="3"/>
  <c r="AC341" i="3" a="1"/>
  <c r="AC341" i="3"/>
  <c r="N237" i="3" a="1"/>
  <c r="N237" i="3"/>
  <c r="N202" i="3" a="1"/>
  <c r="N202" i="3"/>
  <c r="J13" i="3" a="1"/>
  <c r="J13" i="3"/>
  <c r="O220" i="3" a="1"/>
  <c r="O220" i="3"/>
  <c r="AJ331" i="3" a="1"/>
  <c r="AJ331" i="3"/>
  <c r="AH76" i="3" a="1"/>
  <c r="AH76" i="3"/>
  <c r="AI126" i="3" a="1"/>
  <c r="AI126" i="3"/>
  <c r="AE341" i="3" a="1"/>
  <c r="AE341" i="3"/>
  <c r="AB13" i="3" a="1"/>
  <c r="AB13" i="3"/>
  <c r="L185" i="3" a="1"/>
  <c r="L185" i="3"/>
  <c r="P331" i="3" a="1"/>
  <c r="P331" i="3"/>
  <c r="AH202" i="3" a="1"/>
  <c r="AH202" i="3"/>
  <c r="P259" i="3" a="1"/>
  <c r="P259" i="3"/>
  <c r="AB292" i="3" a="1"/>
  <c r="AB292" i="3"/>
  <c r="AA126" i="3" a="1"/>
  <c r="AA126" i="3"/>
  <c r="AB230" i="3" a="1"/>
  <c r="AB230" i="3"/>
  <c r="AI237" i="3" a="1"/>
  <c r="AI237" i="3"/>
  <c r="V112" i="3" a="1"/>
  <c r="V112" i="3"/>
  <c r="J341" i="3" a="1"/>
  <c r="J341" i="3"/>
  <c r="K13" i="3" a="1"/>
  <c r="K13" i="3"/>
  <c r="K61" i="3" a="1"/>
  <c r="K61" i="3"/>
  <c r="AC297" i="3" a="1"/>
  <c r="AC297" i="3"/>
  <c r="AB202" i="3" a="1"/>
  <c r="AB202" i="3"/>
  <c r="AK233" i="3" a="1"/>
  <c r="AK233" i="3"/>
  <c r="D220" i="3" a="1"/>
  <c r="D220" i="3"/>
  <c r="Z13" i="3" a="1"/>
  <c r="Z13" i="3"/>
  <c r="V331" i="3" a="1"/>
  <c r="V331" i="3"/>
  <c r="AI146" i="3" a="1"/>
  <c r="AI146" i="3"/>
  <c r="D351" i="3" a="1"/>
  <c r="D351" i="3"/>
  <c r="AJ185" i="3" a="1"/>
  <c r="AJ185" i="3"/>
  <c r="AF233" i="3" a="1"/>
  <c r="AF233" i="3"/>
  <c r="AK112" i="3" a="1"/>
  <c r="AK112" i="3"/>
  <c r="Z297" i="3" a="1"/>
  <c r="Z297" i="3"/>
  <c r="AB291" i="3" a="1"/>
  <c r="AB291" i="3"/>
  <c r="AC185" i="3" a="1"/>
  <c r="AC185" i="3"/>
  <c r="Z259" i="3" a="1"/>
  <c r="Z259" i="3"/>
  <c r="J6" i="3" a="1"/>
  <c r="J6" i="3"/>
  <c r="AH220" i="3" a="1"/>
  <c r="AH220" i="3"/>
  <c r="L13" i="3" a="1"/>
  <c r="L13" i="3"/>
  <c r="N126" i="3"/>
  <c r="O13" i="3" a="1"/>
  <c r="O13" i="3"/>
  <c r="AF126" i="3" a="1"/>
  <c r="AF126" i="3"/>
  <c r="K292" i="3" a="1"/>
  <c r="K292" i="3"/>
  <c r="Z112" i="3" a="1"/>
  <c r="Z112" i="3"/>
  <c r="N351" i="3" a="1"/>
  <c r="N351" i="3"/>
  <c r="D331" i="3" a="1"/>
  <c r="D331" i="3"/>
  <c r="AI292" i="3" a="1"/>
  <c r="AI292" i="3"/>
  <c r="O331" i="3" a="1"/>
  <c r="O331" i="3"/>
  <c r="AE146" i="3" a="1"/>
  <c r="AE146" i="3"/>
  <c r="P202" i="3" a="1"/>
  <c r="P202" i="3"/>
  <c r="D259" i="3" a="1"/>
  <c r="D259" i="3"/>
  <c r="Z76" i="3" a="1"/>
  <c r="Z76" i="3"/>
  <c r="P233" i="3" a="1"/>
  <c r="P233" i="3"/>
  <c r="AH230" i="3" a="1"/>
  <c r="AH230" i="3"/>
  <c r="AI6" i="3" a="1"/>
  <c r="AI6" i="3"/>
  <c r="AF259" i="3" a="1"/>
  <c r="AF259" i="3"/>
  <c r="AG13" i="3" a="1"/>
  <c r="AG13" i="3"/>
  <c r="Z291" i="3" a="1"/>
  <c r="Z291" i="3"/>
  <c r="K331" i="3" a="1"/>
  <c r="K331" i="3"/>
  <c r="AJ220" i="3" a="1"/>
  <c r="AJ220" i="3"/>
  <c r="AA259" i="3" a="1"/>
  <c r="AA259" i="3"/>
  <c r="AK76" i="3" a="1"/>
  <c r="AK76" i="3"/>
  <c r="AA351" i="3" a="1"/>
  <c r="AA351" i="3"/>
  <c r="AG331" i="3" a="1"/>
  <c r="AG331" i="3"/>
  <c r="K112" i="3" a="1"/>
  <c r="K112" i="3"/>
  <c r="D292" i="3" a="1"/>
  <c r="D292" i="3"/>
  <c r="AJ233" i="3" a="1"/>
  <c r="AJ233" i="3"/>
  <c r="AI331" i="3" a="1"/>
  <c r="AI331" i="3"/>
  <c r="AA185" i="3" a="1"/>
  <c r="AA185" i="3"/>
  <c r="Z237" i="3" a="1"/>
  <c r="Z237" i="3"/>
  <c r="AF6" i="3" a="1"/>
  <c r="AF6" i="3"/>
  <c r="AD112" i="3" a="1"/>
  <c r="AD112" i="3"/>
  <c r="M291" i="3" a="1"/>
  <c r="M291" i="3"/>
  <c r="AJ61" i="3" a="1"/>
  <c r="AJ61" i="3"/>
  <c r="L61" i="3" a="1"/>
  <c r="L61" i="3"/>
  <c r="D185" i="3" a="1"/>
  <c r="D185" i="3"/>
  <c r="AF237" i="3" a="1"/>
  <c r="AF237" i="3"/>
  <c r="AA237" i="3" a="1"/>
  <c r="AA237" i="3"/>
  <c r="AI233" i="3" a="1"/>
  <c r="AI233" i="3"/>
  <c r="AF146" i="3" a="1"/>
  <c r="AF146" i="3"/>
  <c r="AI297" i="3" a="1"/>
  <c r="AI297" i="3"/>
  <c r="V76" i="3" a="1"/>
  <c r="V76" i="3"/>
  <c r="D341" i="3" a="1"/>
  <c r="D341" i="3"/>
  <c r="AG185" i="3" a="1"/>
  <c r="AG185" i="3"/>
  <c r="AI230" i="3" a="1"/>
  <c r="AI230" i="3"/>
  <c r="N291" i="3" a="1"/>
  <c r="N291" i="3"/>
  <c r="AK202" i="3" a="1"/>
  <c r="AK202" i="3"/>
  <c r="M6" i="3" a="1"/>
  <c r="M6" i="3"/>
  <c r="P76" i="3" a="1"/>
  <c r="P76" i="3"/>
  <c r="AF351" i="3" a="1"/>
  <c r="AF351" i="3"/>
  <c r="N259" i="3" a="1"/>
  <c r="N259" i="3"/>
  <c r="AD76" i="3" a="1"/>
  <c r="AD76" i="3"/>
  <c r="Z351" i="3" a="1"/>
  <c r="Z351" i="3"/>
  <c r="AH331" i="3" a="1"/>
  <c r="AH331" i="3"/>
  <c r="M292" i="3" a="1"/>
  <c r="M292" i="3"/>
  <c r="AE291" i="3" a="1"/>
  <c r="AE291" i="3"/>
  <c r="AK237" i="3" a="1"/>
  <c r="AK237" i="3"/>
  <c r="AB233" i="3" a="1"/>
  <c r="AB233" i="3"/>
  <c r="N341" i="3" a="1"/>
  <c r="N341" i="3"/>
  <c r="AA233" i="3" a="1"/>
  <c r="AA233" i="3"/>
  <c r="P185" i="3" a="1"/>
  <c r="P185" i="3"/>
  <c r="AD233" i="3" a="1"/>
  <c r="AD233" i="3"/>
  <c r="AA220" i="3" a="1"/>
  <c r="AA220" i="3"/>
  <c r="N185" i="3" a="1"/>
  <c r="N185" i="3"/>
  <c r="AA341" i="3" a="1"/>
  <c r="AA341" i="3"/>
  <c r="AF230" i="3" a="1"/>
  <c r="AF230" i="3"/>
  <c r="AC331" i="3" a="1"/>
  <c r="AC331" i="3"/>
  <c r="M112" i="3" a="1"/>
  <c r="M112" i="3"/>
  <c r="AD341" i="3" a="1"/>
  <c r="AD341" i="3"/>
  <c r="AE61" i="3" a="1"/>
  <c r="AE61" i="3"/>
  <c r="N233" i="3" a="1"/>
  <c r="N233" i="3"/>
  <c r="J292" i="3" a="1"/>
  <c r="J292" i="3"/>
  <c r="AA112" i="3" a="1"/>
  <c r="AA112" i="3"/>
  <c r="AB259" i="3" a="1"/>
  <c r="AB259" i="3"/>
  <c r="AJ341" i="3" a="1"/>
  <c r="AJ341" i="3"/>
  <c r="V6" i="3" a="1"/>
  <c r="V6" i="3"/>
  <c r="AB297" i="3" a="1"/>
  <c r="AB297" i="3"/>
  <c r="AE76" i="3" a="1"/>
  <c r="AE76" i="3"/>
  <c r="O259" i="3" a="1"/>
  <c r="O259" i="3"/>
  <c r="AC13" i="3" a="1"/>
  <c r="AC13" i="3"/>
  <c r="AK341" i="3" a="1"/>
  <c r="AK341" i="3"/>
  <c r="M230" i="3" a="1"/>
  <c r="M230" i="3"/>
  <c r="L292" i="3" a="1"/>
  <c r="L292" i="3"/>
  <c r="AD351" i="3" a="1"/>
  <c r="AD351" i="3"/>
  <c r="AF291" i="3" a="1"/>
  <c r="AF291" i="3"/>
  <c r="AJ297" i="3" a="1"/>
  <c r="AJ297" i="3"/>
  <c r="L297" i="3"/>
  <c r="D76" i="3" a="1"/>
  <c r="D76" i="3"/>
  <c r="AJ13" i="3" a="1"/>
  <c r="AJ13" i="3"/>
  <c r="J297" i="3" a="1"/>
  <c r="J297" i="3"/>
  <c r="AH233" i="3" a="1"/>
  <c r="AH233" i="3"/>
  <c r="L237" i="3" a="1"/>
  <c r="L237" i="3"/>
  <c r="Z233" i="3" a="1"/>
  <c r="Z233" i="3"/>
  <c r="P13" i="3" a="1"/>
  <c r="P13" i="3"/>
  <c r="O291" i="3" a="1"/>
  <c r="O291" i="3"/>
  <c r="AG220" i="3" a="1"/>
  <c r="AG220" i="3"/>
  <c r="AJ6" i="3" a="1"/>
  <c r="AJ6" i="3"/>
  <c r="V297" i="3" a="1"/>
  <c r="V297" i="3"/>
  <c r="AD126" i="3" a="1"/>
  <c r="AD126" i="3"/>
  <c r="L202" i="3" a="1"/>
  <c r="L202" i="3"/>
  <c r="V220" i="3" a="1"/>
  <c r="V220" i="3"/>
  <c r="AH126" i="3" a="1"/>
  <c r="AH126" i="3"/>
  <c r="AK220" i="3" a="1"/>
  <c r="AK220" i="3"/>
  <c r="M351" i="3" a="1"/>
  <c r="M351" i="3"/>
  <c r="AK230" i="3" a="1"/>
  <c r="AK230" i="3"/>
  <c r="D202" i="3" a="1"/>
  <c r="D202" i="3"/>
  <c r="M13" i="3" a="1"/>
  <c r="M13" i="3"/>
  <c r="AH297" i="3" a="1"/>
  <c r="AH297" i="3"/>
  <c r="AJ76" i="3" a="1"/>
  <c r="AJ76" i="3"/>
  <c r="O126" i="3"/>
  <c r="AI202" i="3" a="1"/>
  <c r="AI202" i="3"/>
  <c r="N61" i="3" a="1"/>
  <c r="N61" i="3"/>
  <c r="AE112" i="3" a="1"/>
  <c r="AE112" i="3"/>
  <c r="L76" i="3" a="1"/>
  <c r="L76" i="3"/>
  <c r="O185" i="3" a="1"/>
  <c r="O185" i="3"/>
  <c r="AF76" i="3" a="1"/>
  <c r="AF76" i="3"/>
  <c r="K76" i="3" a="1"/>
  <c r="K76" i="3"/>
  <c r="AB6" i="3" a="1"/>
  <c r="AB6" i="3"/>
  <c r="N220" i="3" a="1"/>
  <c r="N220" i="3"/>
  <c r="AD13" i="3" a="1"/>
  <c r="AD13" i="3"/>
  <c r="J331" i="3" a="1"/>
  <c r="J331" i="3"/>
  <c r="AF202" i="3" a="1"/>
  <c r="AF202" i="3"/>
  <c r="AC233" i="3" a="1"/>
  <c r="AC233" i="3"/>
  <c r="N297" i="3"/>
  <c r="AA297" i="3" a="1"/>
  <c r="AA297" i="3"/>
  <c r="N13" i="3" a="1"/>
  <c r="N13" i="3"/>
  <c r="J230" i="3" a="1"/>
  <c r="J230" i="3"/>
  <c r="AK61" i="3" a="1"/>
  <c r="AK61" i="3"/>
  <c r="V202" i="3" a="1"/>
  <c r="V202" i="3"/>
  <c r="L220" i="3" a="1"/>
  <c r="L220" i="3"/>
  <c r="AJ292" i="3" a="1"/>
  <c r="AJ292" i="3"/>
  <c r="P112" i="3" a="1"/>
  <c r="P112" i="3"/>
  <c r="Z61" i="3" a="1"/>
  <c r="Z61" i="3"/>
  <c r="AJ291" i="3" a="1"/>
  <c r="AJ291" i="3"/>
  <c r="AH259" i="3" a="1"/>
  <c r="AH259" i="3"/>
  <c r="M202" i="3" a="1"/>
  <c r="M202" i="3"/>
  <c r="D230" i="3" a="1"/>
  <c r="D230" i="3"/>
  <c r="AC76" i="3" a="1"/>
  <c r="AC76" i="3"/>
  <c r="D61" i="3" a="1"/>
  <c r="D61" i="3"/>
  <c r="K6" i="3" a="1"/>
  <c r="K6" i="3"/>
  <c r="AG259" i="3" a="1"/>
  <c r="AG259" i="3"/>
  <c r="AF331" i="3" a="1"/>
  <c r="AF331" i="3"/>
  <c r="AB351" i="3" a="1"/>
  <c r="AB351" i="3"/>
  <c r="AG292" i="3" a="1"/>
  <c r="AG292" i="3"/>
  <c r="AJ146" i="3" a="1"/>
  <c r="AJ146" i="3"/>
  <c r="P341" i="3" a="1"/>
  <c r="P341" i="3"/>
  <c r="AE351" i="3" a="1"/>
  <c r="AE351" i="3"/>
  <c r="AI341" i="3" a="1"/>
  <c r="AI341" i="3"/>
  <c r="AH13" i="3" a="1"/>
  <c r="AH13" i="3"/>
  <c r="AJ230" i="3" a="1"/>
  <c r="AJ230" i="3"/>
  <c r="AC292" i="3" a="1"/>
  <c r="AC292" i="3"/>
  <c r="L146" i="3" a="1"/>
  <c r="L146" i="3"/>
  <c r="AD61" i="3" a="1"/>
  <c r="AD61" i="3"/>
  <c r="AE220" i="3" a="1"/>
  <c r="AE220" i="3"/>
  <c r="AH237" i="3" a="1"/>
  <c r="AH237" i="3"/>
  <c r="K341" i="3" a="1"/>
  <c r="K341" i="3"/>
  <c r="N112" i="3" a="1"/>
  <c r="N112" i="3"/>
  <c r="AA6" i="3" a="1"/>
  <c r="AA6" i="3"/>
  <c r="O237" i="3" a="1"/>
  <c r="O237" i="3"/>
  <c r="P61" i="3" a="1"/>
  <c r="P61" i="3"/>
  <c r="V146" i="3" a="1"/>
  <c r="V146" i="3"/>
  <c r="V291" i="3" a="1"/>
  <c r="V291" i="3"/>
  <c r="D297" i="3" a="1"/>
  <c r="D297" i="3"/>
  <c r="AD6" i="3" a="1"/>
  <c r="AD6" i="3"/>
  <c r="AH6" i="3" a="1"/>
  <c r="AH6" i="3"/>
  <c r="AH61" i="3" a="1"/>
  <c r="AH61" i="3"/>
  <c r="V341" i="3" a="1"/>
  <c r="V341" i="3"/>
  <c r="V259" i="3" a="1"/>
  <c r="V259" i="3"/>
  <c r="AD331" i="3" a="1"/>
  <c r="AD331" i="3"/>
  <c r="P126" i="3"/>
  <c r="D126" i="3" a="1"/>
  <c r="D126" i="3"/>
  <c r="O112" i="3" a="1"/>
  <c r="O112" i="3"/>
  <c r="AC220" i="3" a="1"/>
  <c r="AC220" i="3"/>
  <c r="K297" i="3" a="1"/>
  <c r="K297" i="3"/>
  <c r="K233" i="3" a="1"/>
  <c r="K233" i="3"/>
  <c r="K259" i="3" a="1"/>
  <c r="K259" i="3"/>
  <c r="AF185" i="3" a="1"/>
  <c r="AF185" i="3"/>
  <c r="J146" i="3" a="1"/>
  <c r="J146" i="3"/>
  <c r="AE237" i="3" a="1"/>
  <c r="AE237" i="3"/>
  <c r="P292" i="3" a="1"/>
  <c r="P292" i="3"/>
  <c r="AA291" i="3" a="1"/>
  <c r="AA291" i="3"/>
  <c r="AG233" i="3" a="1"/>
  <c r="AG233" i="3"/>
  <c r="D291" i="3" a="1"/>
  <c r="D291" i="3"/>
  <c r="AB76" i="3" a="1"/>
  <c r="AB76" i="3"/>
  <c r="AI351" i="3" a="1"/>
  <c r="AI351" i="3"/>
  <c r="V126" i="3" a="1"/>
  <c r="V126" i="3"/>
  <c r="O297" i="3"/>
  <c r="J237" i="3" a="1"/>
  <c r="J237" i="3"/>
  <c r="AF297" i="3" a="1"/>
  <c r="AF297" i="3"/>
  <c r="L126" i="3"/>
  <c r="AA292" i="3" a="1"/>
  <c r="AA292" i="3"/>
  <c r="M341" i="3" a="1"/>
  <c r="M341" i="3"/>
  <c r="AE233" i="3" a="1"/>
  <c r="AE233" i="3"/>
  <c r="AF61" i="3" a="1"/>
  <c r="AF61" i="3"/>
  <c r="AC6" i="3" a="1"/>
  <c r="AC6" i="3"/>
  <c r="O341" i="3" a="1"/>
  <c r="O341" i="3"/>
  <c r="L341" i="3" a="1"/>
  <c r="L341" i="3"/>
  <c r="M233" i="3" a="1"/>
  <c r="M233" i="3"/>
  <c r="AK291" i="3" a="1"/>
  <c r="AK291" i="3"/>
  <c r="V351" i="3" a="1"/>
  <c r="V351" i="3"/>
  <c r="K291" i="3" a="1"/>
  <c r="K291" i="3"/>
  <c r="AD185" i="3" a="1"/>
  <c r="AD185" i="3"/>
  <c r="D233" i="3" a="1"/>
  <c r="D233" i="3"/>
  <c r="AF112" i="3" a="1"/>
  <c r="AF112" i="3"/>
  <c r="AD146" i="3" a="1"/>
  <c r="AD146" i="3"/>
  <c r="AA331" i="3" a="1"/>
  <c r="AA331" i="3"/>
  <c r="V13" i="3" a="1"/>
  <c r="V13" i="3"/>
  <c r="AE259" i="3" a="1"/>
  <c r="AE259" i="3"/>
  <c r="J351" i="3" a="1"/>
  <c r="J351" i="3"/>
  <c r="AH292" i="3" a="1"/>
  <c r="AH292" i="3"/>
  <c r="AK185" i="3" a="1"/>
  <c r="AK185" i="3"/>
  <c r="N6" i="3" a="1"/>
  <c r="N6" i="3"/>
  <c r="J185" i="3" a="1"/>
  <c r="J185" i="3"/>
  <c r="J259" i="3" a="1"/>
  <c r="J259" i="3"/>
  <c r="P291" i="3" a="1"/>
  <c r="P291" i="3"/>
  <c r="P297" i="3"/>
  <c r="P146" i="3" a="1"/>
  <c r="P146" i="3"/>
  <c r="L112" i="3" a="1"/>
  <c r="L112" i="3"/>
  <c r="M259" i="3" a="1"/>
  <c r="M259" i="3"/>
  <c r="AE297" i="3" a="1"/>
  <c r="AE297" i="3"/>
  <c r="AB185" i="3" a="1"/>
  <c r="AB185" i="3"/>
  <c r="D146" i="3" a="1"/>
  <c r="D146" i="3"/>
  <c r="AG126" i="3" a="1"/>
  <c r="AG126" i="3"/>
  <c r="AA13" i="3" a="1"/>
  <c r="AA13" i="3"/>
  <c r="AD220" i="3" a="1"/>
  <c r="AD220" i="3"/>
  <c r="AK351" i="3" a="1"/>
  <c r="AK351" i="3"/>
  <c r="AJ237" i="3" a="1"/>
  <c r="AJ237" i="3"/>
  <c r="D237" i="3" a="1"/>
  <c r="D237" i="3"/>
  <c r="AC230" i="3" a="1"/>
  <c r="AC230" i="3"/>
  <c r="AG202" i="3" a="1"/>
  <c r="AG202" i="3"/>
  <c r="V61" i="3" a="1"/>
  <c r="V61" i="3"/>
  <c r="AJ202" i="3" a="1"/>
  <c r="AJ202" i="3"/>
  <c r="M297" i="3"/>
  <c r="L331" i="3" a="1"/>
  <c r="L331" i="3"/>
  <c r="AB126" i="3" a="1"/>
  <c r="AB126" i="3"/>
  <c r="J61" i="3" a="1"/>
  <c r="J61" i="3"/>
  <c r="Z126" i="3" a="1"/>
  <c r="Z126" i="3"/>
  <c r="AG351" i="3" a="1"/>
  <c r="AG351" i="3"/>
  <c r="AE126" i="3" a="1"/>
  <c r="AE126" i="3"/>
  <c r="AD297" i="3" a="1"/>
  <c r="AD297" i="3"/>
  <c r="Z220" i="3" a="1"/>
  <c r="Z220" i="3"/>
  <c r="AD237" i="3" a="1"/>
  <c r="AD237" i="3"/>
  <c r="AC146" i="3" a="1"/>
  <c r="AC146" i="3"/>
  <c r="N230" i="3" a="1"/>
  <c r="N230" i="3"/>
  <c r="J220" i="3" a="1"/>
  <c r="J220" i="3"/>
  <c r="L351" i="3" a="1"/>
  <c r="L351" i="3"/>
  <c r="AH146" i="3" a="1"/>
  <c r="AH146" i="3"/>
  <c r="V233" i="3" a="1"/>
  <c r="V233" i="3"/>
  <c r="L230" i="3" a="1"/>
  <c r="L230" i="3"/>
  <c r="N146" i="3" a="1"/>
  <c r="N146" i="3"/>
  <c r="AE331" i="3" a="1"/>
  <c r="AE331" i="3"/>
  <c r="M126" i="3"/>
  <c r="P351" i="3" a="1"/>
  <c r="P351" i="3"/>
  <c r="L259" i="3" a="1"/>
  <c r="L259" i="3"/>
  <c r="P220" i="3" a="1"/>
  <c r="P220" i="3"/>
  <c r="M185" i="3" a="1"/>
  <c r="M185" i="3"/>
  <c r="AD259" i="3" a="1"/>
  <c r="AD259" i="3"/>
  <c r="K126" i="3" a="1"/>
  <c r="K126" i="3"/>
  <c r="AB220" i="3" a="1"/>
  <c r="AB220" i="3"/>
  <c r="N331" i="3" a="1"/>
  <c r="N331" i="3"/>
  <c r="M237" i="3" a="1"/>
  <c r="M237" i="3"/>
  <c r="AJ259" i="3" a="1"/>
  <c r="AJ259" i="3"/>
  <c r="AG291" i="3" a="1"/>
  <c r="AG291" i="3"/>
  <c r="V185" i="3" a="1"/>
  <c r="V185" i="3"/>
  <c r="AG112" i="3" a="1"/>
  <c r="AG112" i="3"/>
  <c r="P237" i="3" a="1"/>
  <c r="P237" i="3"/>
  <c r="AK146" i="3" a="1"/>
  <c r="AK146" i="3"/>
  <c r="Z292" i="3" a="1"/>
  <c r="Z292" i="3"/>
  <c r="AC202" i="3" a="1"/>
  <c r="AC202" i="3"/>
  <c r="AE230" i="3" a="1"/>
  <c r="AE230" i="3"/>
  <c r="AJ126" i="3" a="1"/>
  <c r="AJ126" i="3"/>
  <c r="AG237" i="3" a="1"/>
  <c r="AG237" i="3"/>
  <c r="K220" i="3" a="1"/>
  <c r="K220" i="3"/>
  <c r="AC112" i="3" a="1"/>
  <c r="AC112" i="3"/>
  <c r="O202" i="3" a="1"/>
  <c r="O202" i="3"/>
  <c r="J233" i="3" a="1"/>
  <c r="J233" i="3"/>
  <c r="AK297" i="3" a="1"/>
  <c r="AK297" i="3"/>
  <c r="AK6" i="3" a="1"/>
  <c r="AK6" i="3"/>
  <c r="K202" i="3" a="1"/>
  <c r="K202" i="3"/>
  <c r="AE292" i="3" a="1"/>
  <c r="AE292" i="3"/>
  <c r="AC61" i="3" a="1"/>
  <c r="AC61" i="3"/>
  <c r="AK259" i="3" a="1"/>
  <c r="AK259" i="3"/>
  <c r="AD292" i="3" a="1"/>
  <c r="AD292" i="3"/>
  <c r="O292" i="3" a="1"/>
  <c r="O292" i="3"/>
  <c r="P6" i="3" a="1"/>
  <c r="P6" i="3"/>
  <c r="AA76" i="3" a="1"/>
  <c r="AA76" i="3"/>
  <c r="AE6" i="3" a="1"/>
  <c r="AE6" i="3"/>
  <c r="AD202" i="3" a="1"/>
  <c r="AD202" i="3"/>
  <c r="AB331" i="3" a="1"/>
  <c r="AB331" i="3"/>
  <c r="O230" i="3" a="1"/>
  <c r="O230" i="3"/>
  <c r="AF292" i="3" a="1"/>
  <c r="AF292" i="3"/>
  <c r="V230" i="3" a="1"/>
  <c r="V230" i="3"/>
  <c r="O351" i="3" a="1"/>
  <c r="O351" i="3"/>
  <c r="AI61" i="3" a="1"/>
  <c r="AI61" i="3"/>
  <c r="M220" i="3" a="1"/>
  <c r="M220" i="3"/>
  <c r="K237" i="3" a="1"/>
  <c r="K237" i="3"/>
  <c r="AK331" i="3" a="1"/>
  <c r="AK331" i="3"/>
  <c r="AE202" i="3" a="1"/>
  <c r="AE202" i="3"/>
  <c r="AG76" i="3" a="1"/>
  <c r="AG76" i="3"/>
  <c r="AB112" i="3" a="1"/>
  <c r="AB112" i="3"/>
  <c r="AF341" i="3" a="1"/>
  <c r="AF341" i="3"/>
  <c r="M61" i="3" a="1"/>
  <c r="M61" i="3"/>
  <c r="D13" i="3" a="1"/>
  <c r="D13" i="3"/>
  <c r="AJ351" i="3" a="1"/>
  <c r="AJ351" i="3"/>
  <c r="J126" i="3" a="1"/>
  <c r="J126" i="3"/>
  <c r="Z341" i="3" a="1"/>
  <c r="Z341" i="3"/>
  <c r="AG146" i="3" a="1"/>
  <c r="AG146" i="3"/>
  <c r="AH112" i="3" a="1"/>
  <c r="AH112" i="3"/>
  <c r="AG230" i="3" a="1"/>
  <c r="AG230" i="3"/>
  <c r="AC351" i="3" a="1"/>
  <c r="AC351" i="3"/>
  <c r="AI220" i="3" a="1"/>
  <c r="AI220" i="3"/>
  <c r="M76" i="3" a="1"/>
  <c r="M76" i="3"/>
  <c r="AC237" i="3" a="1"/>
  <c r="AC237" i="3"/>
  <c r="AA61" i="3" a="1"/>
  <c r="AA61" i="3"/>
  <c r="Z331" i="3" a="1"/>
  <c r="Z331" i="3"/>
  <c r="L233" i="3" a="1"/>
  <c r="L233" i="3"/>
  <c r="AB146" i="3" a="1"/>
  <c r="AB146" i="3"/>
  <c r="AK126" i="3" a="1"/>
  <c r="AK126" i="3"/>
  <c r="Z185" i="3" a="1"/>
  <c r="Z185" i="3"/>
  <c r="K185" i="3" a="1"/>
  <c r="K185" i="3"/>
  <c r="J291" i="3" a="1"/>
  <c r="J291" i="3"/>
  <c r="AI185" i="3" a="1"/>
  <c r="AI185" i="3"/>
  <c r="AC126" i="3" a="1"/>
  <c r="AC126" i="3"/>
  <c r="AG297" i="3" a="1"/>
  <c r="AG297" i="3"/>
  <c r="AH341" i="3" a="1"/>
  <c r="AH341" i="3"/>
  <c r="AH291" i="3" a="1"/>
  <c r="AH291" i="3"/>
  <c r="AA202" i="3" a="1"/>
  <c r="AA202" i="3"/>
  <c r="AC259" i="3" a="1"/>
  <c r="AC259" i="3"/>
  <c r="V292" i="3" a="1"/>
  <c r="V292" i="3"/>
  <c r="AI13" i="3" a="1"/>
  <c r="AI13" i="3"/>
  <c r="L6" i="3" a="1"/>
  <c r="L6" i="3"/>
  <c r="M96" i="3" a="1"/>
  <c r="M96" i="3"/>
  <c r="AE244" i="3" a="1"/>
  <c r="AE244" i="3"/>
  <c r="AC228" i="3" a="1"/>
  <c r="AC228" i="3"/>
  <c r="AD228" i="3" a="1"/>
  <c r="AD228" i="3"/>
  <c r="AE123" i="3" a="1"/>
  <c r="AE123" i="3"/>
  <c r="AA96" i="3" a="1"/>
  <c r="AA96" i="3"/>
  <c r="AE228" i="3" a="1"/>
  <c r="AE228" i="3"/>
  <c r="AH167" i="3" a="1"/>
  <c r="AH167" i="3"/>
  <c r="J228" i="3" a="1"/>
  <c r="J228" i="3"/>
  <c r="J258" i="3" a="1"/>
  <c r="J258" i="3"/>
  <c r="AK324" i="3" a="1"/>
  <c r="AK324" i="3"/>
  <c r="M324" i="3" a="1"/>
  <c r="M324" i="3"/>
  <c r="AA324" i="3" a="1"/>
  <c r="AA324" i="3"/>
  <c r="AK258" i="3" a="1"/>
  <c r="AK258" i="3"/>
  <c r="V96" i="3" a="1"/>
  <c r="V96" i="3"/>
  <c r="P324" i="3" a="1"/>
  <c r="P324" i="3"/>
  <c r="J282" i="3" a="1"/>
  <c r="J282" i="3"/>
  <c r="AG339" i="3" a="1"/>
  <c r="AG339" i="3"/>
  <c r="AG282" i="3" a="1"/>
  <c r="AG282" i="3"/>
  <c r="O258" i="3" a="1"/>
  <c r="O258" i="3"/>
  <c r="AJ339" i="3" a="1"/>
  <c r="AJ339" i="3"/>
  <c r="N96" i="3" a="1"/>
  <c r="N96" i="3"/>
  <c r="P96" i="3" a="1"/>
  <c r="P96" i="3"/>
  <c r="AD339" i="3" a="1"/>
  <c r="AD339" i="3"/>
  <c r="V282" i="3" a="1"/>
  <c r="V282" i="3"/>
  <c r="AG167" i="3" a="1"/>
  <c r="AG167" i="3"/>
  <c r="AC123" i="3" a="1"/>
  <c r="AC123" i="3"/>
  <c r="M123" i="3" a="1"/>
  <c r="M123" i="3"/>
  <c r="J96" i="3" a="1"/>
  <c r="J96" i="3"/>
  <c r="AE167" i="3" a="1"/>
  <c r="AE167" i="3"/>
  <c r="D167" i="3" a="1"/>
  <c r="D167" i="3"/>
  <c r="L228" i="3" a="1"/>
  <c r="L228" i="3"/>
  <c r="V167" i="3" a="1"/>
  <c r="V167" i="3"/>
  <c r="AI35" i="3" a="1"/>
  <c r="AI35" i="3"/>
  <c r="P282" i="3" a="1"/>
  <c r="P282" i="3"/>
  <c r="AJ123" i="3" a="1"/>
  <c r="AJ123" i="3"/>
  <c r="L96" i="3" a="1"/>
  <c r="L96" i="3"/>
  <c r="AE35" i="3" a="1"/>
  <c r="AE35" i="3"/>
  <c r="AG258" i="3" a="1"/>
  <c r="AG258" i="3"/>
  <c r="AC35" i="3" a="1"/>
  <c r="AC35" i="3"/>
  <c r="J324" i="3" a="1"/>
  <c r="J324" i="3"/>
  <c r="Z258" i="3" a="1"/>
  <c r="Z258" i="3"/>
  <c r="N324" i="3" a="1"/>
  <c r="N324" i="3"/>
  <c r="AB244" i="3" a="1"/>
  <c r="AB244" i="3"/>
  <c r="AB123" i="3" a="1"/>
  <c r="AB123" i="3"/>
  <c r="AI282" i="3" a="1"/>
  <c r="AI282" i="3"/>
  <c r="AC282" i="3" a="1"/>
  <c r="AC282" i="3"/>
  <c r="V244" i="3" a="1"/>
  <c r="V244" i="3"/>
  <c r="K123" i="3" a="1"/>
  <c r="K123" i="3"/>
  <c r="O167" i="3" a="1"/>
  <c r="O167" i="3"/>
  <c r="AC96" i="3" a="1"/>
  <c r="AC96" i="3"/>
  <c r="N167" i="3" a="1"/>
  <c r="N167" i="3"/>
  <c r="AE282" i="3" a="1"/>
  <c r="AE282" i="3"/>
  <c r="AD35" i="3" a="1"/>
  <c r="AD35" i="3"/>
  <c r="AF228" i="3" a="1"/>
  <c r="AF228" i="3"/>
  <c r="P228" i="3" a="1"/>
  <c r="P228" i="3"/>
  <c r="M258" i="3" a="1"/>
  <c r="M258" i="3"/>
  <c r="Z35" i="3" a="1"/>
  <c r="Z35" i="3"/>
  <c r="N244" i="3" a="1"/>
  <c r="N244" i="3"/>
  <c r="AD167" i="3" a="1"/>
  <c r="AD167" i="3"/>
  <c r="M167" i="3" a="1"/>
  <c r="M167" i="3"/>
  <c r="AJ282" i="3" a="1"/>
  <c r="AJ282" i="3"/>
  <c r="AJ167" i="3" a="1"/>
  <c r="AJ167" i="3"/>
  <c r="AF35" i="3" a="1"/>
  <c r="AF35" i="3"/>
  <c r="AA258" i="3" a="1"/>
  <c r="AA258" i="3"/>
  <c r="K258" i="3" a="1"/>
  <c r="K258" i="3"/>
  <c r="AA339" i="3" a="1"/>
  <c r="AA339" i="3"/>
  <c r="AA244" i="3" a="1"/>
  <c r="AA244" i="3"/>
  <c r="O35" i="3" a="1"/>
  <c r="O35" i="3"/>
  <c r="K35" i="3" a="1"/>
  <c r="K35" i="3"/>
  <c r="AH324" i="3" a="1"/>
  <c r="AH324" i="3"/>
  <c r="AE258" i="3" a="1"/>
  <c r="AE258" i="3"/>
  <c r="K244" i="3" a="1"/>
  <c r="K244" i="3"/>
  <c r="AI228" i="3" a="1"/>
  <c r="AI228" i="3"/>
  <c r="AB96" i="3" a="1"/>
  <c r="AB96" i="3"/>
  <c r="O96" i="3" a="1"/>
  <c r="O96" i="3"/>
  <c r="L258" i="3" a="1"/>
  <c r="L258" i="3"/>
  <c r="AB258" i="3" a="1"/>
  <c r="AB258" i="3"/>
  <c r="V258" i="3" a="1"/>
  <c r="V258" i="3"/>
  <c r="P123" i="3" a="1"/>
  <c r="P123" i="3"/>
  <c r="AE339" i="3" a="1"/>
  <c r="AE339" i="3"/>
  <c r="D258" i="3" a="1"/>
  <c r="D258" i="3"/>
  <c r="P35" i="3" a="1"/>
  <c r="P35" i="3"/>
  <c r="AK167" i="3" a="1"/>
  <c r="AK167" i="3"/>
  <c r="AG123" i="3" a="1"/>
  <c r="AG123" i="3"/>
  <c r="AK35" i="3" a="1"/>
  <c r="AK35" i="3"/>
  <c r="AH258" i="3" a="1"/>
  <c r="AH258" i="3"/>
  <c r="Z96" i="3" a="1"/>
  <c r="Z96" i="3"/>
  <c r="AH96" i="3" a="1"/>
  <c r="AH96" i="3"/>
  <c r="L123" i="3" a="1"/>
  <c r="L123" i="3"/>
  <c r="AA228" i="3" a="1"/>
  <c r="AA228" i="3"/>
  <c r="AI258" i="3" a="1"/>
  <c r="AI258" i="3"/>
  <c r="AJ228" i="3" a="1"/>
  <c r="AJ228" i="3"/>
  <c r="N282" i="3" a="1"/>
  <c r="N282" i="3"/>
  <c r="L324" i="3" a="1"/>
  <c r="L324" i="3"/>
  <c r="K167" i="3" a="1"/>
  <c r="K167" i="3"/>
  <c r="AH282" i="3" a="1"/>
  <c r="AH282" i="3"/>
  <c r="AK123" i="3" a="1"/>
  <c r="AK123" i="3"/>
  <c r="AD324" i="3" a="1"/>
  <c r="AD324" i="3"/>
  <c r="AJ258" i="3" a="1"/>
  <c r="AJ258" i="3"/>
  <c r="AJ244" i="3" a="1"/>
  <c r="AJ244" i="3"/>
  <c r="AA123" i="3" a="1"/>
  <c r="AA123" i="3"/>
  <c r="AK228" i="3" a="1"/>
  <c r="AK228" i="3"/>
  <c r="AA35" i="3" a="1"/>
  <c r="AA35" i="3"/>
  <c r="V324" i="3" a="1"/>
  <c r="V324" i="3"/>
  <c r="O228" i="3" a="1"/>
  <c r="O228" i="3"/>
  <c r="AI96" i="3" a="1"/>
  <c r="AI96" i="3"/>
  <c r="O324" i="3" a="1"/>
  <c r="O324" i="3"/>
  <c r="AF282" i="3" a="1"/>
  <c r="AF282" i="3"/>
  <c r="D324" i="3" a="1"/>
  <c r="D324" i="3"/>
  <c r="AE96" i="3" a="1"/>
  <c r="AE96" i="3"/>
  <c r="P244" i="3" a="1"/>
  <c r="P244" i="3"/>
  <c r="K324" i="3" a="1"/>
  <c r="K324" i="3"/>
  <c r="AH123" i="3" a="1"/>
  <c r="AH123" i="3"/>
  <c r="Z244" i="3" a="1"/>
  <c r="Z244" i="3"/>
  <c r="AF167" i="3" a="1"/>
  <c r="AF167" i="3"/>
  <c r="P339" i="3" a="1"/>
  <c r="P339" i="3"/>
  <c r="AI123" i="3" a="1"/>
  <c r="AI123" i="3"/>
  <c r="AG228" i="3" a="1"/>
  <c r="AG228" i="3"/>
  <c r="AC324" i="3" a="1"/>
  <c r="AC324" i="3"/>
  <c r="AH228" i="3" a="1"/>
  <c r="AH228" i="3"/>
  <c r="M244" i="3" a="1"/>
  <c r="M244" i="3"/>
  <c r="Z282" i="3" a="1"/>
  <c r="Z282" i="3"/>
  <c r="AD123" i="3" a="1"/>
  <c r="AD123" i="3"/>
  <c r="M282" i="3" a="1"/>
  <c r="M282" i="3"/>
  <c r="N339" i="3" a="1"/>
  <c r="N339" i="3"/>
  <c r="P167" i="3" a="1"/>
  <c r="P167" i="3"/>
  <c r="AB324" i="3" a="1"/>
  <c r="AB324" i="3"/>
  <c r="M339" i="3" a="1"/>
  <c r="M339" i="3"/>
  <c r="AH244" i="3" a="1"/>
  <c r="AH244" i="3"/>
  <c r="O244" i="3" a="1"/>
  <c r="O244" i="3"/>
  <c r="J339" i="3" a="1"/>
  <c r="J339" i="3"/>
  <c r="AB167" i="3" a="1"/>
  <c r="AB167" i="3"/>
  <c r="AA167" i="3" a="1"/>
  <c r="AA167" i="3"/>
  <c r="AK282" i="3" a="1"/>
  <c r="AK282" i="3"/>
  <c r="D228" i="3" a="1"/>
  <c r="D228" i="3"/>
  <c r="D244" i="3" a="1"/>
  <c r="D244" i="3"/>
  <c r="K339" i="3" a="1"/>
  <c r="K339" i="3"/>
  <c r="AF258" i="3" a="1"/>
  <c r="AF258" i="3"/>
  <c r="AH339" i="3" a="1"/>
  <c r="AH339" i="3"/>
  <c r="AB228" i="3" a="1"/>
  <c r="AB228" i="3"/>
  <c r="Z339" i="3" a="1"/>
  <c r="Z339" i="3"/>
  <c r="L167" i="3" a="1"/>
  <c r="L167" i="3"/>
  <c r="M228" i="3" a="1"/>
  <c r="M228" i="3"/>
  <c r="AF339" i="3" a="1"/>
  <c r="AF339" i="3"/>
  <c r="L244" i="3" a="1"/>
  <c r="L244" i="3"/>
  <c r="AD258" i="3" a="1"/>
  <c r="AD258" i="3"/>
  <c r="AD244" i="3" a="1"/>
  <c r="AD244" i="3"/>
  <c r="V35" i="3" a="1"/>
  <c r="V35" i="3"/>
  <c r="AJ35" i="3" a="1"/>
  <c r="AJ35" i="3"/>
  <c r="D339" i="3" a="1"/>
  <c r="D339" i="3"/>
  <c r="AC244" i="3" a="1"/>
  <c r="AC244" i="3"/>
  <c r="AD96" i="3" a="1"/>
  <c r="AD96" i="3"/>
  <c r="AI167" i="3" a="1"/>
  <c r="AI167" i="3"/>
  <c r="V123" i="3" a="1"/>
  <c r="V123" i="3"/>
  <c r="O339" i="3" a="1"/>
  <c r="O339" i="3"/>
  <c r="AJ324" i="3" a="1"/>
  <c r="AJ324" i="3"/>
  <c r="Z324" i="3" a="1"/>
  <c r="Z324" i="3"/>
  <c r="Z123" i="3" a="1"/>
  <c r="Z123" i="3"/>
  <c r="AK96" i="3" a="1"/>
  <c r="AK96" i="3"/>
  <c r="P258" i="3" a="1"/>
  <c r="P258" i="3"/>
  <c r="AI324" i="3" a="1"/>
  <c r="AI324" i="3"/>
  <c r="O123" i="3" a="1"/>
  <c r="O123" i="3"/>
  <c r="D282" i="3" a="1"/>
  <c r="D282" i="3"/>
  <c r="AG244" i="3" a="1"/>
  <c r="AG244" i="3"/>
  <c r="J244" i="3" a="1"/>
  <c r="J244" i="3"/>
  <c r="J123" i="3" a="1"/>
  <c r="J123" i="3"/>
  <c r="AC339" i="3" a="1"/>
  <c r="AC339" i="3"/>
  <c r="AI244" i="3" a="1"/>
  <c r="AI244" i="3"/>
  <c r="N228" i="3" a="1"/>
  <c r="N228" i="3"/>
  <c r="N35" i="3" a="1"/>
  <c r="N35" i="3"/>
  <c r="D96" i="3" a="1"/>
  <c r="D96" i="3"/>
  <c r="L35" i="3" a="1"/>
  <c r="L35" i="3"/>
  <c r="AB35" i="3" a="1"/>
  <c r="AB35" i="3"/>
  <c r="AJ96" i="3" a="1"/>
  <c r="AJ96" i="3"/>
  <c r="K228" i="3" a="1"/>
  <c r="K228" i="3"/>
  <c r="N123" i="3" a="1"/>
  <c r="N123" i="3"/>
  <c r="AA282" i="3" a="1"/>
  <c r="AA282" i="3"/>
  <c r="AF96" i="3" a="1"/>
  <c r="AF96" i="3"/>
  <c r="K282" i="3" a="1"/>
  <c r="K282" i="3"/>
  <c r="AH35" i="3" a="1"/>
  <c r="AH35" i="3"/>
  <c r="L282" i="3" a="1"/>
  <c r="L282" i="3"/>
  <c r="AC258" i="3" a="1"/>
  <c r="AC258" i="3"/>
  <c r="AK244" i="3" a="1"/>
  <c r="AK244" i="3"/>
  <c r="D35" i="3" a="1"/>
  <c r="D35" i="3"/>
  <c r="AB339" i="3" a="1"/>
  <c r="AB339" i="3"/>
  <c r="AF123" i="3" a="1"/>
  <c r="AF123" i="3"/>
  <c r="AK339" i="3" a="1"/>
  <c r="AK339" i="3"/>
  <c r="AE324" i="3" a="1"/>
  <c r="AE324" i="3"/>
  <c r="V339" i="3" a="1"/>
  <c r="V339" i="3"/>
  <c r="AG35" i="3" a="1"/>
  <c r="AG35" i="3"/>
  <c r="AF324" i="3" a="1"/>
  <c r="AF324" i="3"/>
  <c r="M35" i="3" a="1"/>
  <c r="M35" i="3"/>
  <c r="J167" i="3" a="1"/>
  <c r="J167" i="3"/>
  <c r="AC167" i="3" a="1"/>
  <c r="AC167" i="3"/>
  <c r="AB282" i="3" a="1"/>
  <c r="AB282" i="3"/>
  <c r="AD282" i="3" a="1"/>
  <c r="AD282" i="3"/>
  <c r="AI339" i="3" a="1"/>
  <c r="AI339" i="3"/>
  <c r="V228" i="3" a="1"/>
  <c r="V228" i="3"/>
  <c r="D123" i="3" a="1"/>
  <c r="D123" i="3"/>
  <c r="AF244" i="3" a="1"/>
  <c r="AF244" i="3"/>
  <c r="AG96" i="3" a="1"/>
  <c r="AG96" i="3"/>
  <c r="K96" i="3" a="1"/>
  <c r="K96" i="3"/>
  <c r="L339" i="3" a="1"/>
  <c r="L339" i="3"/>
  <c r="Z167" i="3" a="1"/>
  <c r="Z167" i="3"/>
  <c r="O282" i="3" a="1"/>
  <c r="O282" i="3"/>
  <c r="J35" i="3" a="1"/>
  <c r="J35" i="3"/>
  <c r="AG324" i="3" a="1"/>
  <c r="AG324" i="3"/>
  <c r="N258" i="3" a="1"/>
  <c r="N258" i="3"/>
  <c r="Z228" i="3" a="1"/>
  <c r="Z228" i="3"/>
  <c r="U87" i="8"/>
  <c r="O87" i="8"/>
  <c r="N87" i="8"/>
  <c r="AF85" i="8"/>
  <c r="T85" i="8" l="1"/>
  <c r="S85" i="8"/>
  <c r="R85" i="8"/>
  <c r="Y85" i="8" s="1"/>
  <c r="Q85" i="8"/>
  <c r="P85" i="8"/>
  <c r="W85" i="8" s="1"/>
  <c r="M85" i="8"/>
  <c r="X85" i="8" l="1"/>
  <c r="V85" i="8"/>
  <c r="AF84" i="8"/>
  <c r="T84" i="8" l="1"/>
  <c r="R84" i="8"/>
  <c r="Y84" i="8" s="1"/>
  <c r="P84" i="8"/>
  <c r="V84" i="8" s="1"/>
  <c r="M84" i="8"/>
  <c r="W84" i="8" l="1"/>
  <c r="X84" i="8"/>
  <c r="AF83" i="8"/>
  <c r="T83" i="8" l="1"/>
  <c r="S83" i="8"/>
  <c r="R83" i="8"/>
  <c r="Y83" i="8" s="1"/>
  <c r="Q83" i="8"/>
  <c r="P83" i="8"/>
  <c r="W83" i="8" s="1"/>
  <c r="M83" i="8"/>
  <c r="V83" i="8" l="1"/>
  <c r="X83" i="8"/>
  <c r="AF82" i="8"/>
  <c r="T82" i="8" l="1"/>
  <c r="S82" i="8"/>
  <c r="R82" i="8"/>
  <c r="Y82" i="8" s="1"/>
  <c r="Q82" i="8"/>
  <c r="P82" i="8"/>
  <c r="W82" i="8" s="1"/>
  <c r="M82" i="8"/>
  <c r="X82" i="8" l="1"/>
  <c r="V82" i="8"/>
  <c r="AF81" i="8"/>
  <c r="T81" i="8" l="1"/>
  <c r="R81" i="8"/>
  <c r="Y81" i="8" s="1"/>
  <c r="Q81" i="8"/>
  <c r="P81" i="8"/>
  <c r="W81" i="8" s="1"/>
  <c r="M81" i="8"/>
  <c r="S81" i="8" l="1"/>
  <c r="V81" i="8"/>
  <c r="X81" i="8"/>
  <c r="AF80" i="8"/>
  <c r="T80" i="8" l="1"/>
  <c r="S80" i="8"/>
  <c r="R80" i="8"/>
  <c r="Y80" i="8" s="1"/>
  <c r="Q80" i="8"/>
  <c r="P80" i="8"/>
  <c r="W80" i="8" s="1"/>
  <c r="M80" i="8"/>
  <c r="V80" i="8" l="1"/>
  <c r="X80" i="8"/>
  <c r="AF79" i="8"/>
  <c r="T79" i="8" l="1"/>
  <c r="R79" i="8"/>
  <c r="X79" i="8" s="1"/>
  <c r="P79" i="8"/>
  <c r="W79" i="8" s="1"/>
  <c r="M79" i="8"/>
  <c r="V79" i="8" l="1"/>
  <c r="Y79" i="8"/>
  <c r="AF78" i="8"/>
  <c r="T78" i="8" l="1"/>
  <c r="S78" i="8"/>
  <c r="R78" i="8"/>
  <c r="Y78" i="8" s="1"/>
  <c r="Q78" i="8"/>
  <c r="P78" i="8"/>
  <c r="W78" i="8" s="1"/>
  <c r="M78" i="8"/>
  <c r="V78" i="8" l="1"/>
  <c r="X78" i="8"/>
  <c r="AF77" i="8"/>
  <c r="T77" i="8" l="1"/>
  <c r="R77" i="8"/>
  <c r="Y77" i="8" s="1"/>
  <c r="Q77" i="8"/>
  <c r="P77" i="8"/>
  <c r="W77" i="8" s="1"/>
  <c r="M77" i="8"/>
  <c r="S77" i="8" l="1"/>
  <c r="V77" i="8"/>
  <c r="X77" i="8"/>
  <c r="AF76" i="8"/>
  <c r="T76" i="8" l="1"/>
  <c r="R76" i="8"/>
  <c r="Y76" i="8" s="1"/>
  <c r="P76" i="8"/>
  <c r="W76" i="8" s="1"/>
  <c r="M76" i="8"/>
  <c r="V76" i="8" l="1"/>
  <c r="X76" i="8"/>
  <c r="AF75" i="8"/>
  <c r="T75" i="8" l="1"/>
  <c r="S75" i="8"/>
  <c r="R75" i="8"/>
  <c r="Y75" i="8" s="1"/>
  <c r="Q75" i="8"/>
  <c r="P75" i="8"/>
  <c r="W75" i="8" s="1"/>
  <c r="M75" i="8"/>
  <c r="V75" i="8" l="1"/>
  <c r="X75" i="8"/>
  <c r="AF74" i="8"/>
  <c r="T74" i="8" l="1"/>
  <c r="S74" i="8"/>
  <c r="R74" i="8"/>
  <c r="Y74" i="8" s="1"/>
  <c r="Q74" i="8"/>
  <c r="P74" i="8"/>
  <c r="W74" i="8" s="1"/>
  <c r="M74" i="8"/>
  <c r="V74" i="8" l="1"/>
  <c r="X74" i="8"/>
  <c r="AF73" i="8"/>
  <c r="T73" i="8" l="1"/>
  <c r="R73" i="8"/>
  <c r="Y73" i="8" s="1"/>
  <c r="P73" i="8"/>
  <c r="W73" i="8" s="1"/>
  <c r="M73" i="8"/>
  <c r="V73" i="8" l="1"/>
  <c r="X73" i="8"/>
  <c r="AF72" i="8"/>
  <c r="T72" i="8" l="1"/>
  <c r="R72" i="8"/>
  <c r="Y72" i="8" s="1"/>
  <c r="P72" i="8"/>
  <c r="W72" i="8" s="1"/>
  <c r="M72" i="8"/>
  <c r="Q72" i="8" l="1"/>
  <c r="S72" i="8"/>
  <c r="V72" i="8"/>
  <c r="X72" i="8"/>
  <c r="AF71" i="8"/>
  <c r="T71" i="8" l="1"/>
  <c r="R71" i="8"/>
  <c r="Y71" i="8" s="1"/>
  <c r="Q71" i="8"/>
  <c r="P71" i="8"/>
  <c r="W71" i="8" s="1"/>
  <c r="M71" i="8"/>
  <c r="S71" i="8" l="1"/>
  <c r="V71" i="8"/>
  <c r="X71" i="8"/>
  <c r="AF70" i="8"/>
  <c r="T70" i="8" l="1"/>
  <c r="S70" i="8"/>
  <c r="R70" i="8"/>
  <c r="Y70" i="8" s="1"/>
  <c r="Q70" i="8"/>
  <c r="P70" i="8"/>
  <c r="W70" i="8" s="1"/>
  <c r="M70" i="8"/>
  <c r="V70" i="8" l="1"/>
  <c r="X70" i="8"/>
  <c r="AF69" i="8"/>
  <c r="T69" i="8" l="1"/>
  <c r="S69" i="8"/>
  <c r="R69" i="8"/>
  <c r="Y69" i="8" s="1"/>
  <c r="Q69" i="8"/>
  <c r="P69" i="8"/>
  <c r="W69" i="8" s="1"/>
  <c r="M69" i="8"/>
  <c r="V69" i="8" l="1"/>
  <c r="X69" i="8"/>
  <c r="AF68" i="8"/>
  <c r="T68" i="8" l="1"/>
  <c r="R68" i="8"/>
  <c r="Y68" i="8" s="1"/>
  <c r="P68" i="8"/>
  <c r="W68" i="8" s="1"/>
  <c r="M68" i="8"/>
  <c r="V68" i="8" l="1"/>
  <c r="X68" i="8"/>
  <c r="AF67" i="8"/>
  <c r="T67" i="8" l="1"/>
  <c r="S67" i="8"/>
  <c r="R67" i="8"/>
  <c r="Y67" i="8" s="1"/>
  <c r="Q67" i="8"/>
  <c r="P67" i="8"/>
  <c r="V67" i="8" s="1"/>
  <c r="M67" i="8"/>
  <c r="W67" i="8" l="1"/>
  <c r="X67" i="8"/>
  <c r="AF66" i="8"/>
  <c r="T66" i="8" l="1"/>
  <c r="R66" i="8"/>
  <c r="Y66" i="8" s="1"/>
  <c r="P66" i="8"/>
  <c r="V66" i="8" s="1"/>
  <c r="M66" i="8"/>
  <c r="W66" i="8" l="1"/>
  <c r="X66" i="8"/>
  <c r="AF65" i="8"/>
  <c r="T65" i="8" l="1"/>
  <c r="S65" i="8"/>
  <c r="R65" i="8"/>
  <c r="Y65" i="8" s="1"/>
  <c r="Q65" i="8"/>
  <c r="P65" i="8"/>
  <c r="V65" i="8" s="1"/>
  <c r="M65" i="8"/>
  <c r="W65" i="8" l="1"/>
  <c r="X65" i="8"/>
  <c r="AF64" i="8"/>
  <c r="T64" i="8" l="1"/>
  <c r="S64" i="8"/>
  <c r="R64" i="8"/>
  <c r="Y64" i="8" s="1"/>
  <c r="Q64" i="8"/>
  <c r="P64" i="8"/>
  <c r="W64" i="8" s="1"/>
  <c r="M64" i="8"/>
  <c r="V64" i="8" l="1"/>
  <c r="X64" i="8"/>
  <c r="AF63" i="8"/>
  <c r="T63" i="8" l="1"/>
  <c r="S63" i="8"/>
  <c r="R63" i="8"/>
  <c r="S79" i="8" s="1"/>
  <c r="Q63" i="8"/>
  <c r="P63" i="8"/>
  <c r="Q79" i="8" s="1"/>
  <c r="M63" i="8"/>
  <c r="W63" i="8" l="1"/>
  <c r="X63" i="8"/>
  <c r="V63" i="8"/>
  <c r="Y63" i="8"/>
  <c r="AF62" i="8"/>
  <c r="T62" i="8" l="1"/>
  <c r="S62" i="8"/>
  <c r="R62" i="8"/>
  <c r="Y62" i="8" s="1"/>
  <c r="Q62" i="8"/>
  <c r="P62" i="8"/>
  <c r="W62" i="8" s="1"/>
  <c r="M62" i="8"/>
  <c r="V62" i="8" l="1"/>
  <c r="X62" i="8"/>
  <c r="AF61" i="8"/>
  <c r="T61" i="8" l="1"/>
  <c r="S61" i="8"/>
  <c r="R61" i="8"/>
  <c r="Y61" i="8" s="1"/>
  <c r="Q61" i="8"/>
  <c r="P61" i="8"/>
  <c r="W61" i="8" s="1"/>
  <c r="M61" i="8"/>
  <c r="V61" i="8" l="1"/>
  <c r="X61" i="8"/>
  <c r="AF60" i="8"/>
  <c r="T60" i="8" l="1"/>
  <c r="S60" i="8"/>
  <c r="R60" i="8"/>
  <c r="Y60" i="8" s="1"/>
  <c r="Q60" i="8"/>
  <c r="P60" i="8"/>
  <c r="W60" i="8" s="1"/>
  <c r="M60" i="8"/>
  <c r="V60" i="8" l="1"/>
  <c r="X60" i="8"/>
  <c r="AF59" i="8"/>
  <c r="T59" i="8" l="1"/>
  <c r="R59" i="8"/>
  <c r="Y59" i="8" s="1"/>
  <c r="P59" i="8"/>
  <c r="W59" i="8" s="1"/>
  <c r="M59" i="8"/>
  <c r="V59" i="8" l="1"/>
  <c r="X59" i="8"/>
  <c r="AF58" i="8"/>
  <c r="T58" i="8" l="1"/>
  <c r="S58" i="8"/>
  <c r="R58" i="8"/>
  <c r="Y58" i="8" s="1"/>
  <c r="Q58" i="8"/>
  <c r="P58" i="8"/>
  <c r="W58" i="8" s="1"/>
  <c r="M58" i="8"/>
  <c r="V58" i="8" l="1"/>
  <c r="X58" i="8"/>
  <c r="AF57" i="8"/>
  <c r="T57" i="8" l="1"/>
  <c r="R57" i="8"/>
  <c r="Y57" i="8" s="1"/>
  <c r="P57" i="8"/>
  <c r="W57" i="8" s="1"/>
  <c r="M57" i="8"/>
  <c r="V57" i="8" l="1"/>
  <c r="X57" i="8"/>
  <c r="AF56" i="8"/>
  <c r="T56" i="8" l="1"/>
  <c r="R56" i="8"/>
  <c r="S68" i="8" s="1"/>
  <c r="Q56" i="8"/>
  <c r="P56" i="8"/>
  <c r="Q68" i="8" s="1"/>
  <c r="M56" i="8"/>
  <c r="S56" i="8" l="1"/>
  <c r="V56" i="8"/>
  <c r="W56" i="8"/>
  <c r="X56" i="8"/>
  <c r="Y56" i="8"/>
  <c r="AF55" i="8"/>
  <c r="T55" i="8" l="1"/>
  <c r="R55" i="8"/>
  <c r="S66" i="8" s="1"/>
  <c r="P55" i="8"/>
  <c r="Q66" i="8" s="1"/>
  <c r="M55" i="8"/>
  <c r="Q55" i="8" l="1"/>
  <c r="S55" i="8"/>
  <c r="V55" i="8"/>
  <c r="W55" i="8"/>
  <c r="X55" i="8"/>
  <c r="Y55" i="8"/>
  <c r="AF54" i="8"/>
  <c r="T54" i="8" l="1"/>
  <c r="S54" i="8"/>
  <c r="R54" i="8"/>
  <c r="Y54" i="8" s="1"/>
  <c r="Q54" i="8"/>
  <c r="P54" i="8"/>
  <c r="W54" i="8" s="1"/>
  <c r="M54" i="8"/>
  <c r="X54" i="8" l="1"/>
  <c r="V54" i="8"/>
  <c r="AF53" i="8"/>
  <c r="T53" i="8" l="1"/>
  <c r="R53" i="8"/>
  <c r="Y53" i="8" s="1"/>
  <c r="P53" i="8"/>
  <c r="V53" i="8" s="1"/>
  <c r="M53" i="8"/>
  <c r="W53" i="8" l="1"/>
  <c r="X53" i="8"/>
  <c r="AF52" i="8"/>
  <c r="T52" i="8" l="1"/>
  <c r="R52" i="8"/>
  <c r="Y52" i="8" s="1"/>
  <c r="P52" i="8"/>
  <c r="V52" i="8" s="1"/>
  <c r="M52" i="8"/>
  <c r="W52" i="8" l="1"/>
  <c r="X52" i="8"/>
  <c r="AF51" i="8"/>
  <c r="T51" i="8" l="1"/>
  <c r="R51" i="8"/>
  <c r="Y51" i="8" s="1"/>
  <c r="P51" i="8"/>
  <c r="W51" i="8" s="1"/>
  <c r="M51" i="8"/>
  <c r="V51" i="8" l="1"/>
  <c r="X51" i="8"/>
  <c r="AF50" i="8"/>
  <c r="T50" i="8" l="1"/>
  <c r="S50" i="8"/>
  <c r="R50" i="8"/>
  <c r="Y50" i="8" s="1"/>
  <c r="Q50" i="8"/>
  <c r="P50" i="8"/>
  <c r="W50" i="8" s="1"/>
  <c r="M50" i="8"/>
  <c r="V50" i="8" l="1"/>
  <c r="X50" i="8"/>
  <c r="AF49" i="8"/>
  <c r="T49" i="8" l="1"/>
  <c r="R49" i="8"/>
  <c r="Y49" i="8" s="1"/>
  <c r="P49" i="8"/>
  <c r="W49" i="8" s="1"/>
  <c r="M49" i="8"/>
  <c r="Q49" i="8" l="1"/>
  <c r="S49" i="8"/>
  <c r="V49" i="8"/>
  <c r="X49" i="8"/>
  <c r="AF48" i="8"/>
  <c r="T48" i="8" l="1"/>
  <c r="R48" i="8"/>
  <c r="Y48" i="8" s="1"/>
  <c r="Q48" i="8"/>
  <c r="P48" i="8"/>
  <c r="W48" i="8" s="1"/>
  <c r="M48" i="8"/>
  <c r="S48" i="8" l="1"/>
  <c r="V48" i="8"/>
  <c r="X48" i="8"/>
  <c r="AF47" i="8"/>
  <c r="T47" i="8" l="1"/>
  <c r="R47" i="8"/>
  <c r="Y47" i="8" s="1"/>
  <c r="P47" i="8"/>
  <c r="W47" i="8" s="1"/>
  <c r="M47" i="8"/>
  <c r="Q47" i="8" l="1"/>
  <c r="S47" i="8"/>
  <c r="V47" i="8"/>
  <c r="X47" i="8"/>
  <c r="AF46" i="8"/>
  <c r="T46" i="8" l="1"/>
  <c r="R46" i="8"/>
  <c r="Y46" i="8" s="1"/>
  <c r="P46" i="8"/>
  <c r="W46" i="8" s="1"/>
  <c r="M46" i="8"/>
  <c r="Q46" i="8" l="1"/>
  <c r="S46" i="8"/>
  <c r="V46" i="8"/>
  <c r="X46" i="8"/>
  <c r="AF45" i="8"/>
  <c r="T45" i="8" l="1"/>
  <c r="R45" i="8"/>
  <c r="Y45" i="8" s="1"/>
  <c r="P45" i="8"/>
  <c r="W45" i="8" s="1"/>
  <c r="M45" i="8"/>
  <c r="V45" i="8" l="1"/>
  <c r="X45" i="8"/>
  <c r="AF44" i="8"/>
  <c r="T44" i="8" l="1"/>
  <c r="R44" i="8"/>
  <c r="Y44" i="8" s="1"/>
  <c r="P44" i="8"/>
  <c r="W44" i="8" s="1"/>
  <c r="M44" i="8"/>
  <c r="V44" i="8" l="1"/>
  <c r="X44" i="8"/>
  <c r="AF43" i="8"/>
  <c r="T43" i="8" l="1"/>
  <c r="S43" i="8"/>
  <c r="R43" i="8"/>
  <c r="Y43" i="8" s="1"/>
  <c r="Q43" i="8"/>
  <c r="P43" i="8"/>
  <c r="W43" i="8" s="1"/>
  <c r="M43" i="8"/>
  <c r="V43" i="8" l="1"/>
  <c r="X43" i="8"/>
  <c r="AF42" i="8"/>
  <c r="T42" i="8" l="1"/>
  <c r="S42" i="8"/>
  <c r="R42" i="8"/>
  <c r="S53" i="8" s="1"/>
  <c r="Q42" i="8"/>
  <c r="P42" i="8"/>
  <c r="Q53" i="8" s="1"/>
  <c r="M42" i="8"/>
  <c r="W42" i="8" l="1"/>
  <c r="V42" i="8"/>
  <c r="X42" i="8"/>
  <c r="Y42" i="8"/>
  <c r="AF41" i="8"/>
  <c r="AD41" i="8" a="1"/>
  <c r="AD41" i="8" s="1"/>
  <c r="AC41" i="8" a="1"/>
  <c r="AC41" i="8" s="1"/>
  <c r="AB41" i="8" a="1"/>
  <c r="AB41" i="8" s="1"/>
  <c r="AA41" i="8" a="1"/>
  <c r="AA41" i="8" s="1"/>
  <c r="Z41" i="8" a="1"/>
  <c r="Z41" i="8" s="1"/>
  <c r="T41" i="8"/>
  <c r="Y41" i="8" s="1"/>
  <c r="S41" i="8"/>
  <c r="R41" i="8"/>
  <c r="Q41" i="8"/>
  <c r="P41" i="8"/>
  <c r="M41" i="8"/>
  <c r="G41" i="8" a="1"/>
  <c r="G41" i="8" s="1"/>
  <c r="AF40" i="8"/>
  <c r="AD40" i="8"/>
  <c r="AD40" i="8" a="1"/>
  <c r="AC40" i="8" a="1"/>
  <c r="AC40" i="8" s="1"/>
  <c r="AB40" i="8" a="1"/>
  <c r="AB40" i="8" s="1"/>
  <c r="AA40" i="8" a="1"/>
  <c r="AA40" i="8" s="1"/>
  <c r="Z40" i="8" a="1"/>
  <c r="Z40" i="8" s="1"/>
  <c r="T40" i="8"/>
  <c r="Y40" i="8" s="1"/>
  <c r="R40" i="8"/>
  <c r="Q40" i="8"/>
  <c r="P40" i="8"/>
  <c r="M40" i="8"/>
  <c r="G40" i="8" a="1"/>
  <c r="G40" i="8" s="1"/>
  <c r="AF39" i="8"/>
  <c r="AD39" i="8" a="1"/>
  <c r="AD39" i="8" s="1"/>
  <c r="AC39" i="8" a="1"/>
  <c r="AC39" i="8" s="1"/>
  <c r="AB39" i="8" a="1"/>
  <c r="AB39" i="8" s="1"/>
  <c r="AA39" i="8" a="1"/>
  <c r="AA39" i="8" s="1"/>
  <c r="Z39" i="8" a="1"/>
  <c r="Z39" i="8" s="1"/>
  <c r="Y39" i="8"/>
  <c r="X39" i="8"/>
  <c r="W39" i="8"/>
  <c r="V39" i="8"/>
  <c r="T39" i="8"/>
  <c r="R39" i="8"/>
  <c r="S40" i="8" s="1"/>
  <c r="P39" i="8"/>
  <c r="Q39" i="8" s="1"/>
  <c r="M39" i="8"/>
  <c r="G39" i="8" a="1"/>
  <c r="G39" i="8" s="1"/>
  <c r="AF38" i="8"/>
  <c r="V40" i="8" l="1"/>
  <c r="X41" i="8"/>
  <c r="W40" i="8"/>
  <c r="V41" i="8"/>
  <c r="X40" i="8"/>
  <c r="W41" i="8"/>
  <c r="S39" i="8"/>
  <c r="T38" i="8" l="1"/>
  <c r="R38" i="8"/>
  <c r="S84" i="8" s="1"/>
  <c r="Q38" i="8"/>
  <c r="P38" i="8"/>
  <c r="Q84" i="8" s="1"/>
  <c r="M38" i="8"/>
  <c r="S38" i="8" l="1"/>
  <c r="V38" i="8"/>
  <c r="W38" i="8"/>
  <c r="X38" i="8"/>
  <c r="Y38" i="8"/>
  <c r="AF37" i="8"/>
  <c r="T37" i="8" l="1"/>
  <c r="R37" i="8"/>
  <c r="S76" i="8" s="1"/>
  <c r="Q37" i="8"/>
  <c r="P37" i="8"/>
  <c r="Q76" i="8" s="1"/>
  <c r="M37" i="8"/>
  <c r="S37" i="8" l="1"/>
  <c r="V37" i="8"/>
  <c r="W37" i="8"/>
  <c r="X37" i="8"/>
  <c r="Y37" i="8"/>
  <c r="AF36" i="8"/>
  <c r="T36" i="8" l="1"/>
  <c r="R36" i="8"/>
  <c r="Y36" i="8" s="1"/>
  <c r="P36" i="8"/>
  <c r="W36" i="8" s="1"/>
  <c r="M36" i="8"/>
  <c r="Q36" i="8" l="1"/>
  <c r="S36" i="8"/>
  <c r="V36" i="8"/>
  <c r="X36" i="8"/>
  <c r="AF35" i="8"/>
  <c r="AD35" i="8" a="1"/>
  <c r="AD35" i="8" s="1"/>
  <c r="AC35" i="8" a="1"/>
  <c r="AC35" i="8" s="1"/>
  <c r="AB35" i="8" a="1"/>
  <c r="AB35" i="8" s="1"/>
  <c r="AA35" i="8" a="1"/>
  <c r="AA35" i="8" s="1"/>
  <c r="Z35" i="8" a="1"/>
  <c r="Z35" i="8" s="1"/>
  <c r="T35" i="8"/>
  <c r="Y35" i="8" s="1"/>
  <c r="R35" i="8"/>
  <c r="P35" i="8"/>
  <c r="M35" i="8"/>
  <c r="G35" i="8" a="1"/>
  <c r="G35" i="8" s="1"/>
  <c r="AF34" i="8"/>
  <c r="V35" i="8" l="1"/>
  <c r="W35" i="8"/>
  <c r="X35" i="8"/>
  <c r="T34" i="8" l="1"/>
  <c r="S34" i="8"/>
  <c r="R34" i="8"/>
  <c r="S51" i="8" s="1"/>
  <c r="P34" i="8"/>
  <c r="Q51" i="8" s="1"/>
  <c r="M34" i="8"/>
  <c r="X34" i="8" l="1"/>
  <c r="Y34" i="8"/>
  <c r="Q34" i="8"/>
  <c r="V34" i="8"/>
  <c r="W34" i="8"/>
  <c r="AF33" i="8"/>
  <c r="T33" i="8" l="1"/>
  <c r="R33" i="8"/>
  <c r="S52" i="8" s="1"/>
  <c r="Q33" i="8"/>
  <c r="P33" i="8"/>
  <c r="Q52" i="8" s="1"/>
  <c r="M33" i="8"/>
  <c r="S33" i="8" l="1"/>
  <c r="V33" i="8"/>
  <c r="W33" i="8"/>
  <c r="X33" i="8"/>
  <c r="Y33" i="8"/>
  <c r="AF32" i="8"/>
  <c r="T32" i="8" l="1"/>
  <c r="R32" i="8"/>
  <c r="S57" i="8" s="1"/>
  <c r="P32" i="8"/>
  <c r="Q57" i="8" s="1"/>
  <c r="M32" i="8"/>
  <c r="Q32" i="8" l="1"/>
  <c r="S32" i="8"/>
  <c r="V32" i="8"/>
  <c r="W32" i="8"/>
  <c r="X32" i="8"/>
  <c r="Y32" i="8"/>
  <c r="AF31" i="8"/>
  <c r="T31" i="8" l="1"/>
  <c r="R31" i="8"/>
  <c r="Y31" i="8" s="1"/>
  <c r="P31" i="8"/>
  <c r="W31" i="8" s="1"/>
  <c r="M31" i="8"/>
  <c r="Q31" i="8" l="1"/>
  <c r="S31" i="8"/>
  <c r="V31" i="8"/>
  <c r="X31" i="8"/>
  <c r="AF30" i="8"/>
  <c r="T30" i="8" l="1"/>
  <c r="R30" i="8"/>
  <c r="S45" i="8" s="1"/>
  <c r="P30" i="8"/>
  <c r="Q45" i="8" s="1"/>
  <c r="M30" i="8"/>
  <c r="Q30" i="8" l="1"/>
  <c r="S30" i="8"/>
  <c r="V30" i="8"/>
  <c r="W30" i="8"/>
  <c r="X30" i="8"/>
  <c r="Y30" i="8"/>
  <c r="AF29" i="8"/>
  <c r="T29" i="8" l="1"/>
  <c r="R29" i="8"/>
  <c r="Y29" i="8" s="1"/>
  <c r="Q29" i="8"/>
  <c r="P29" i="8"/>
  <c r="W29" i="8" s="1"/>
  <c r="M29" i="8"/>
  <c r="S29" i="8" l="1"/>
  <c r="V29" i="8"/>
  <c r="X29" i="8"/>
  <c r="AF28" i="8"/>
  <c r="T28" i="8" l="1"/>
  <c r="R28" i="8"/>
  <c r="Y28" i="8" s="1"/>
  <c r="P28" i="8"/>
  <c r="W28" i="8" s="1"/>
  <c r="M28" i="8"/>
  <c r="V28" i="8" l="1"/>
  <c r="X28" i="8"/>
  <c r="AF27" i="8"/>
  <c r="T27" i="8" l="1"/>
  <c r="S27" i="8"/>
  <c r="R27" i="8"/>
  <c r="S59" i="8" s="1"/>
  <c r="Q27" i="8"/>
  <c r="P27" i="8"/>
  <c r="Q59" i="8" s="1"/>
  <c r="M27" i="8"/>
  <c r="V27" i="8" l="1"/>
  <c r="W27" i="8"/>
  <c r="X27" i="8"/>
  <c r="Y27" i="8"/>
  <c r="AF26" i="8"/>
  <c r="AD26" i="8" a="1"/>
  <c r="AD26" i="8" s="1"/>
  <c r="AC26" i="8" a="1"/>
  <c r="AC26" i="8" s="1"/>
  <c r="AB26" i="8" a="1"/>
  <c r="AB26" i="8" s="1"/>
  <c r="AA26" i="8" a="1"/>
  <c r="AA26" i="8" s="1"/>
  <c r="Z26" i="8" a="1"/>
  <c r="Z26" i="8" s="1"/>
  <c r="T26" i="8"/>
  <c r="X26" i="8" s="1"/>
  <c r="R26" i="8"/>
  <c r="P26" i="8"/>
  <c r="M26" i="8"/>
  <c r="G26" i="8" a="1"/>
  <c r="G26" i="8" s="1"/>
  <c r="AF25" i="8"/>
  <c r="W26" i="8" l="1"/>
  <c r="V26" i="8"/>
  <c r="Y26" i="8"/>
  <c r="T25" i="8" l="1"/>
  <c r="S25" i="8"/>
  <c r="R25" i="8"/>
  <c r="S44" i="8" s="1"/>
  <c r="Q25" i="8"/>
  <c r="P25" i="8"/>
  <c r="Q44" i="8" s="1"/>
  <c r="M25" i="8"/>
  <c r="V25" i="8" l="1"/>
  <c r="W25" i="8"/>
  <c r="X25" i="8"/>
  <c r="Y25" i="8"/>
  <c r="AF24" i="8"/>
  <c r="T24" i="8" l="1"/>
  <c r="R24" i="8"/>
  <c r="Y24" i="8" s="1"/>
  <c r="P24" i="8"/>
  <c r="W24" i="8" s="1"/>
  <c r="M24" i="8"/>
  <c r="Q24" i="8" l="1"/>
  <c r="S24" i="8"/>
  <c r="V24" i="8"/>
  <c r="X24" i="8"/>
  <c r="AF23" i="8"/>
  <c r="T23" i="8" l="1"/>
  <c r="R23" i="8"/>
  <c r="S35" i="8" s="1"/>
  <c r="P23" i="8"/>
  <c r="Q35" i="8" s="1"/>
  <c r="M23" i="8"/>
  <c r="Q23" i="8" l="1"/>
  <c r="S23" i="8"/>
  <c r="V23" i="8"/>
  <c r="W23" i="8"/>
  <c r="X23" i="8"/>
  <c r="Y23" i="8"/>
  <c r="AF22" i="8"/>
  <c r="AD22" i="8" a="1"/>
  <c r="AD22" i="8" s="1"/>
  <c r="AC22" i="8" a="1"/>
  <c r="AC22" i="8" s="1"/>
  <c r="AB22" i="8" a="1"/>
  <c r="AB22" i="8" s="1"/>
  <c r="AA22" i="8" a="1"/>
  <c r="AA22" i="8" s="1"/>
  <c r="Z22" i="8" a="1"/>
  <c r="Z22" i="8" s="1"/>
  <c r="Y22" i="8"/>
  <c r="X22" i="8"/>
  <c r="W22" i="8"/>
  <c r="V22" i="8"/>
  <c r="T22" i="8"/>
  <c r="R22" i="8"/>
  <c r="P22" i="8"/>
  <c r="M22" i="8"/>
  <c r="G22" i="8" a="1"/>
  <c r="G22" i="8" s="1"/>
  <c r="AF21" i="8"/>
  <c r="T21" i="8" l="1"/>
  <c r="R21" i="8"/>
  <c r="Y21" i="8" s="1"/>
  <c r="Q21" i="8"/>
  <c r="P21" i="8"/>
  <c r="W21" i="8" s="1"/>
  <c r="M21" i="8"/>
  <c r="S21" i="8" l="1"/>
  <c r="V21" i="8"/>
  <c r="X21" i="8"/>
  <c r="AF20" i="8"/>
  <c r="T20" i="8" l="1"/>
  <c r="R20" i="8"/>
  <c r="S28" i="8" s="1"/>
  <c r="P20" i="8"/>
  <c r="Q28" i="8" s="1"/>
  <c r="M20" i="8"/>
  <c r="Q20" i="8" l="1"/>
  <c r="S20" i="8"/>
  <c r="V20" i="8"/>
  <c r="W20" i="8"/>
  <c r="X20" i="8"/>
  <c r="Y20" i="8"/>
  <c r="AF19" i="8"/>
  <c r="T19" i="8" l="1"/>
  <c r="R19" i="8"/>
  <c r="Y19" i="8" s="1"/>
  <c r="Q19" i="8"/>
  <c r="P19" i="8"/>
  <c r="W19" i="8" s="1"/>
  <c r="M19" i="8"/>
  <c r="S19" i="8" l="1"/>
  <c r="V19" i="8"/>
  <c r="X19" i="8"/>
  <c r="AF18" i="8"/>
  <c r="T18" i="8" l="1"/>
  <c r="R18" i="8"/>
  <c r="Y18" i="8" s="1"/>
  <c r="Q18" i="8"/>
  <c r="P18" i="8"/>
  <c r="W18" i="8" s="1"/>
  <c r="M18" i="8"/>
  <c r="S18" i="8" l="1"/>
  <c r="V18" i="8"/>
  <c r="X18" i="8"/>
  <c r="AF17" i="8"/>
  <c r="T17" i="8" l="1"/>
  <c r="R17" i="8"/>
  <c r="S73" i="8" s="1"/>
  <c r="P17" i="8"/>
  <c r="Q73" i="8" s="1"/>
  <c r="M17" i="8"/>
  <c r="Q17" i="8" l="1"/>
  <c r="S17" i="8"/>
  <c r="V17" i="8"/>
  <c r="W17" i="8"/>
  <c r="X17" i="8"/>
  <c r="Y17" i="8"/>
  <c r="AF16" i="8"/>
  <c r="AD16" i="8" a="1"/>
  <c r="AD16" i="8" s="1"/>
  <c r="AC16" i="8" a="1"/>
  <c r="AC16" i="8" s="1"/>
  <c r="AB16" i="8" a="1"/>
  <c r="AB16" i="8" s="1"/>
  <c r="AA16" i="8" a="1"/>
  <c r="AA16" i="8" s="1"/>
  <c r="Z16" i="8" a="1"/>
  <c r="Z16" i="8" s="1"/>
  <c r="Y16" i="8"/>
  <c r="X16" i="8"/>
  <c r="W16" i="8"/>
  <c r="V16" i="8"/>
  <c r="T16" i="8"/>
  <c r="R16" i="8"/>
  <c r="Q16" i="8"/>
  <c r="P16" i="8"/>
  <c r="M16" i="8"/>
  <c r="G16" i="8" a="1"/>
  <c r="G16" i="8" s="1"/>
  <c r="AF15" i="8"/>
  <c r="Q26" i="8" l="1"/>
  <c r="Q22" i="8"/>
  <c r="S26" i="8"/>
  <c r="S22" i="8"/>
  <c r="S16" i="8"/>
  <c r="T15" i="8" l="1"/>
  <c r="R15" i="8"/>
  <c r="Y15" i="8" s="1"/>
  <c r="P15" i="8"/>
  <c r="W15" i="8" s="1"/>
  <c r="M15" i="8"/>
  <c r="Q15" i="8" l="1"/>
  <c r="S15" i="8"/>
  <c r="V15" i="8"/>
  <c r="X15" i="8"/>
  <c r="AF14" i="8"/>
  <c r="T14" i="8" l="1"/>
  <c r="R14" i="8"/>
  <c r="Y14" i="8" s="1"/>
  <c r="P14" i="8"/>
  <c r="W14" i="8" s="1"/>
  <c r="M14" i="8"/>
  <c r="Q14" i="8" l="1"/>
  <c r="S14" i="8"/>
  <c r="V14" i="8"/>
  <c r="X14" i="8"/>
  <c r="AF13" i="8"/>
  <c r="T13" i="8" l="1"/>
  <c r="R13" i="8"/>
  <c r="Y13" i="8" s="1"/>
  <c r="P13" i="8"/>
  <c r="W13" i="8" s="1"/>
  <c r="M13" i="8"/>
  <c r="Q13" i="8" l="1"/>
  <c r="S13" i="8"/>
  <c r="V13" i="8"/>
  <c r="X13" i="8"/>
  <c r="AF12" i="8"/>
  <c r="T12" i="8" l="1"/>
  <c r="R12" i="8"/>
  <c r="Y12" i="8" s="1"/>
  <c r="P12" i="8"/>
  <c r="W12" i="8" s="1"/>
  <c r="M12" i="8"/>
  <c r="Q12" i="8" l="1"/>
  <c r="S12" i="8"/>
  <c r="V12" i="8"/>
  <c r="X12" i="8"/>
  <c r="AF11" i="8"/>
  <c r="T11" i="8" l="1"/>
  <c r="R11" i="8"/>
  <c r="Y11" i="8" s="1"/>
  <c r="P11" i="8"/>
  <c r="W11" i="8" s="1"/>
  <c r="M11" i="8"/>
  <c r="Q11" i="8" l="1"/>
  <c r="S11" i="8"/>
  <c r="V11" i="8"/>
  <c r="X11" i="8"/>
  <c r="AF10" i="8"/>
  <c r="T10" i="8" l="1"/>
  <c r="R10" i="8"/>
  <c r="Y10" i="8" s="1"/>
  <c r="P10" i="8"/>
  <c r="W10" i="8" s="1"/>
  <c r="M10" i="8"/>
  <c r="Q10" i="8" l="1"/>
  <c r="S10" i="8"/>
  <c r="V10" i="8"/>
  <c r="X10" i="8"/>
  <c r="AF9" i="8"/>
  <c r="T9" i="8" l="1"/>
  <c r="R9" i="8"/>
  <c r="Y9" i="8" s="1"/>
  <c r="P9" i="8"/>
  <c r="W9" i="8" s="1"/>
  <c r="M9" i="8"/>
  <c r="Q9" i="8" l="1"/>
  <c r="S9" i="8"/>
  <c r="V9" i="8"/>
  <c r="X9" i="8"/>
  <c r="AF8" i="8"/>
  <c r="T8" i="8" l="1"/>
  <c r="R8" i="8"/>
  <c r="Y8" i="8" s="1"/>
  <c r="P8" i="8"/>
  <c r="W8" i="8" s="1"/>
  <c r="M8" i="8"/>
  <c r="Q8" i="8" l="1"/>
  <c r="S8" i="8"/>
  <c r="V8" i="8"/>
  <c r="X8" i="8"/>
  <c r="AF7" i="8"/>
  <c r="T7" i="8" l="1"/>
  <c r="S7" i="8"/>
  <c r="R7" i="8"/>
  <c r="Y7" i="8" s="1"/>
  <c r="Q7" i="8"/>
  <c r="P7" i="8"/>
  <c r="W7" i="8" s="1"/>
  <c r="M7" i="8"/>
  <c r="V7" i="8" l="1"/>
  <c r="X7" i="8"/>
  <c r="AF6" i="8"/>
  <c r="T6" i="8" l="1"/>
  <c r="R6" i="8"/>
  <c r="Y6" i="8" s="1"/>
  <c r="P6" i="8"/>
  <c r="W6" i="8" s="1"/>
  <c r="M6" i="8"/>
  <c r="Q6" i="8" l="1"/>
  <c r="S6" i="8"/>
  <c r="V6" i="8"/>
  <c r="X6" i="8"/>
  <c r="AF5" i="8"/>
  <c r="T5" i="8" l="1"/>
  <c r="R5" i="8"/>
  <c r="Y5" i="8" s="1"/>
  <c r="P5" i="8"/>
  <c r="W5" i="8" s="1"/>
  <c r="M5" i="8"/>
  <c r="Q5" i="8" l="1"/>
  <c r="S5" i="8"/>
  <c r="V5" i="8"/>
  <c r="X5" i="8"/>
  <c r="AF4" i="8"/>
  <c r="T4" i="8" l="1"/>
  <c r="T87" i="8" s="1"/>
  <c r="S4" i="8"/>
  <c r="R4" i="8"/>
  <c r="R87" i="8" s="1"/>
  <c r="Q4" i="8"/>
  <c r="P4" i="8"/>
  <c r="P87" i="8" s="1"/>
  <c r="M4" i="8"/>
  <c r="M87" i="8" s="1"/>
  <c r="V4" i="8" l="1"/>
  <c r="W4" i="8"/>
  <c r="X4" i="8"/>
  <c r="Y4" i="8"/>
  <c r="J264" i="4" l="1"/>
  <c r="H264" i="4" l="1"/>
  <c r="J263" i="4" l="1"/>
  <c r="H263" i="4" l="1"/>
  <c r="J262" i="4" l="1"/>
  <c r="H262" i="4" l="1"/>
  <c r="J261" i="4" l="1"/>
  <c r="H261" i="4" l="1"/>
  <c r="J260" i="4" l="1"/>
  <c r="H260" i="4" l="1"/>
  <c r="J259" i="4" l="1"/>
  <c r="H259" i="4" l="1"/>
  <c r="J258" i="4" l="1"/>
  <c r="H258" i="4" l="1"/>
  <c r="J257" i="4" l="1"/>
  <c r="H257" i="4" l="1"/>
  <c r="J256" i="4" l="1"/>
  <c r="H256" i="4" l="1"/>
  <c r="J255" i="4" l="1"/>
  <c r="H255" i="4" l="1"/>
  <c r="J254" i="4" l="1"/>
  <c r="H254" i="4" l="1"/>
  <c r="J253" i="4" l="1"/>
  <c r="H253" i="4" l="1"/>
  <c r="J252" i="4" l="1"/>
  <c r="H252" i="4" l="1"/>
  <c r="J251" i="4" l="1"/>
  <c r="H251" i="4" l="1"/>
  <c r="J250" i="4" l="1"/>
  <c r="H250" i="4" l="1"/>
  <c r="J249" i="4" l="1"/>
  <c r="H249" i="4" l="1"/>
  <c r="J248" i="4" l="1"/>
  <c r="H248" i="4" l="1"/>
  <c r="J247" i="4" l="1"/>
  <c r="H247" i="4" l="1"/>
  <c r="J246" i="4" l="1"/>
  <c r="H246" i="4" l="1"/>
  <c r="J245" i="4" l="1"/>
  <c r="H245" i="4" l="1"/>
  <c r="J244" i="4" l="1"/>
  <c r="H244" i="4" l="1"/>
  <c r="J243" i="4" l="1"/>
  <c r="H243" i="4" l="1"/>
  <c r="J242" i="4" l="1"/>
  <c r="H242" i="4" l="1"/>
  <c r="J241" i="4" l="1"/>
  <c r="H241" i="4" l="1"/>
  <c r="J240" i="4" l="1"/>
  <c r="H240" i="4" l="1"/>
  <c r="J239" i="4" l="1"/>
  <c r="H239" i="4" l="1"/>
  <c r="J238" i="4" l="1"/>
  <c r="H238" i="4" l="1"/>
  <c r="J237" i="4" l="1"/>
  <c r="H237" i="4" l="1"/>
  <c r="J236" i="4" l="1"/>
  <c r="H236" i="4" l="1"/>
  <c r="J235" i="4" l="1"/>
  <c r="H235" i="4" l="1"/>
  <c r="J234" i="4" l="1"/>
  <c r="H234" i="4" l="1"/>
  <c r="J233" i="4" l="1"/>
  <c r="H233" i="4" l="1"/>
  <c r="J232" i="4" l="1"/>
  <c r="H232" i="4" l="1"/>
  <c r="J231" i="4" l="1"/>
  <c r="H231" i="4" l="1"/>
  <c r="J230" i="4" l="1"/>
  <c r="H230" i="4" l="1"/>
  <c r="J229" i="4" l="1"/>
  <c r="H229" i="4" l="1"/>
  <c r="J228" i="4" l="1"/>
  <c r="H228" i="4" l="1"/>
  <c r="J227" i="4" l="1"/>
  <c r="H227" i="4" l="1"/>
  <c r="J226" i="4" l="1"/>
  <c r="H226" i="4" l="1"/>
  <c r="J225" i="4" l="1"/>
  <c r="H225" i="4" l="1"/>
  <c r="J224" i="4" l="1"/>
  <c r="H224" i="4" l="1"/>
  <c r="J223" i="4" l="1"/>
  <c r="H223" i="4" l="1"/>
  <c r="J222" i="4" l="1"/>
  <c r="H222" i="4" l="1"/>
  <c r="J221" i="4" l="1"/>
  <c r="H221" i="4" l="1"/>
  <c r="J220" i="4" l="1"/>
  <c r="H220" i="4" l="1"/>
  <c r="J219" i="4" l="1"/>
  <c r="H219" i="4" l="1"/>
  <c r="J218" i="4" l="1"/>
  <c r="H218" i="4" l="1"/>
  <c r="J217" i="4" l="1"/>
  <c r="H217" i="4" l="1"/>
  <c r="J216" i="4" l="1"/>
  <c r="H216" i="4" l="1"/>
  <c r="J215" i="4" l="1"/>
  <c r="H215" i="4" l="1"/>
  <c r="J214" i="4" l="1"/>
  <c r="H214" i="4" l="1"/>
  <c r="J213" i="4" l="1"/>
  <c r="H213" i="4" l="1"/>
  <c r="J212" i="4" l="1"/>
  <c r="H212" i="4" l="1"/>
  <c r="J211" i="4" l="1"/>
  <c r="H211" i="4" l="1"/>
  <c r="J210" i="4" l="1"/>
  <c r="H210" i="4" l="1"/>
  <c r="J209" i="4" l="1"/>
  <c r="H209" i="4" l="1"/>
  <c r="J208" i="4" l="1"/>
  <c r="H208" i="4" l="1"/>
  <c r="J207" i="4" l="1"/>
  <c r="H207" i="4" l="1"/>
  <c r="J206" i="4" l="1"/>
  <c r="H206" i="4" l="1"/>
  <c r="J205" i="4" l="1"/>
  <c r="H205" i="4" l="1"/>
  <c r="J204" i="4" l="1"/>
  <c r="H204" i="4" l="1"/>
  <c r="J203" i="4" l="1"/>
  <c r="H203" i="4" l="1"/>
  <c r="J202" i="4" l="1"/>
  <c r="H202" i="4" l="1"/>
  <c r="J201" i="4" l="1"/>
  <c r="H201" i="4" l="1"/>
  <c r="J200" i="4" l="1"/>
  <c r="H200" i="4" l="1"/>
  <c r="J199" i="4" l="1"/>
  <c r="H199" i="4" l="1"/>
  <c r="J198" i="4" l="1"/>
  <c r="H198" i="4" l="1"/>
  <c r="J197" i="4" l="1"/>
  <c r="H197" i="4" l="1"/>
  <c r="J196" i="4" l="1"/>
  <c r="H196" i="4" l="1"/>
  <c r="J195" i="4" l="1"/>
  <c r="H195" i="4" l="1"/>
  <c r="J194" i="4" l="1"/>
  <c r="H194" i="4" l="1"/>
  <c r="J193" i="4" l="1"/>
  <c r="H193" i="4" l="1"/>
  <c r="J192" i="4" l="1"/>
  <c r="H192" i="4" l="1"/>
  <c r="J191" i="4" l="1"/>
  <c r="H191" i="4" l="1"/>
  <c r="J190" i="4" l="1"/>
  <c r="H190" i="4" l="1"/>
  <c r="J189" i="4" l="1"/>
  <c r="H189" i="4" l="1"/>
  <c r="J188" i="4" l="1"/>
  <c r="H188" i="4" l="1"/>
  <c r="J187" i="4" l="1"/>
  <c r="H187" i="4" l="1"/>
  <c r="J186" i="4" l="1"/>
  <c r="H186" i="4" l="1"/>
  <c r="J185" i="4" l="1"/>
  <c r="H185" i="4" l="1"/>
  <c r="J184" i="4" l="1"/>
  <c r="H184" i="4" l="1"/>
  <c r="J183" i="4" l="1"/>
  <c r="H183" i="4" l="1"/>
  <c r="J182" i="4" l="1"/>
  <c r="H182" i="4" l="1"/>
  <c r="J181" i="4" l="1"/>
  <c r="H181" i="4" l="1"/>
  <c r="J180" i="4" l="1"/>
  <c r="H180" i="4" l="1"/>
  <c r="J179" i="4" l="1"/>
  <c r="H179" i="4" l="1"/>
  <c r="J178" i="4" l="1"/>
  <c r="H178" i="4" l="1"/>
  <c r="J177" i="4" l="1"/>
  <c r="H177" i="4" l="1"/>
  <c r="J176" i="4" l="1"/>
  <c r="H176" i="4" l="1"/>
  <c r="J175" i="4" l="1"/>
  <c r="H175" i="4" l="1"/>
  <c r="J174" i="4" l="1"/>
  <c r="H174" i="4" l="1"/>
  <c r="J173" i="4" l="1"/>
  <c r="H173" i="4" l="1"/>
  <c r="J172" i="4" l="1"/>
  <c r="H172" i="4" l="1"/>
  <c r="J171" i="4" l="1"/>
  <c r="H171" i="4" l="1"/>
  <c r="J170" i="4" l="1"/>
  <c r="H170" i="4" l="1"/>
  <c r="J169" i="4" l="1"/>
  <c r="H169" i="4" l="1"/>
  <c r="J168" i="4" l="1"/>
  <c r="H168" i="4" l="1"/>
  <c r="J167" i="4" l="1"/>
  <c r="H167" i="4" l="1"/>
  <c r="J166" i="4" l="1"/>
  <c r="H166" i="4" l="1"/>
  <c r="J165" i="4" l="1"/>
  <c r="H165" i="4" l="1"/>
  <c r="J164" i="4" l="1"/>
  <c r="H164" i="4" l="1"/>
  <c r="J163" i="4" l="1"/>
  <c r="H163" i="4" l="1"/>
  <c r="J162" i="4" l="1"/>
  <c r="H162" i="4" l="1"/>
  <c r="J161" i="4" l="1"/>
  <c r="H161" i="4" l="1"/>
  <c r="J160" i="4" l="1"/>
  <c r="H160" i="4" l="1"/>
  <c r="J159" i="4" l="1"/>
  <c r="H159" i="4" l="1"/>
  <c r="J158" i="4" l="1"/>
  <c r="H158" i="4" l="1"/>
  <c r="J157" i="4" l="1"/>
  <c r="H157" i="4" l="1"/>
  <c r="J156" i="4" l="1"/>
  <c r="H156" i="4" l="1"/>
  <c r="J155" i="4" l="1"/>
  <c r="H155" i="4" l="1"/>
  <c r="J154" i="4" l="1"/>
  <c r="H154" i="4" l="1"/>
  <c r="J153" i="4" l="1"/>
  <c r="H153" i="4" l="1"/>
  <c r="J152" i="4" l="1"/>
  <c r="H152" i="4" l="1"/>
  <c r="J151" i="4" l="1"/>
  <c r="H151" i="4" l="1"/>
  <c r="J150" i="4" l="1"/>
  <c r="H150" i="4" l="1"/>
  <c r="J149" i="4" l="1"/>
  <c r="H149" i="4" l="1"/>
  <c r="J148" i="4" l="1"/>
  <c r="H148" i="4" l="1"/>
  <c r="J147" i="4" l="1"/>
  <c r="H147" i="4" l="1"/>
  <c r="J146" i="4" l="1"/>
  <c r="H146" i="4" l="1"/>
  <c r="J145" i="4" l="1"/>
  <c r="H145" i="4" l="1"/>
  <c r="J144" i="4" l="1"/>
  <c r="H144" i="4" l="1"/>
  <c r="J143" i="4" l="1"/>
  <c r="H143" i="4" l="1"/>
  <c r="J142" i="4" l="1"/>
  <c r="H142" i="4" l="1"/>
  <c r="J141" i="4" l="1"/>
  <c r="H141" i="4" l="1"/>
  <c r="J140" i="4" l="1"/>
  <c r="H140" i="4" l="1"/>
  <c r="J139" i="4" l="1"/>
  <c r="H139" i="4" l="1"/>
  <c r="J138" i="4" l="1"/>
  <c r="H138" i="4" l="1"/>
  <c r="J137" i="4" l="1"/>
  <c r="H137" i="4" l="1"/>
  <c r="J136" i="4" l="1"/>
  <c r="H136" i="4" l="1"/>
  <c r="J135" i="4" l="1"/>
  <c r="H135" i="4" l="1"/>
  <c r="J134" i="4" l="1"/>
  <c r="H134" i="4" l="1"/>
  <c r="J133" i="4" l="1"/>
  <c r="H133" i="4" l="1"/>
  <c r="J132" i="4" l="1"/>
  <c r="H132" i="4" l="1"/>
  <c r="J131" i="4" l="1"/>
  <c r="H131" i="4" l="1"/>
  <c r="J130" i="4" l="1"/>
  <c r="H130" i="4" l="1"/>
  <c r="J129" i="4" l="1"/>
  <c r="H129" i="4" l="1"/>
  <c r="J128" i="4" l="1"/>
  <c r="H128" i="4" l="1"/>
  <c r="J127" i="4" l="1"/>
  <c r="H127" i="4" l="1"/>
  <c r="J126" i="4" l="1"/>
  <c r="H126" i="4" l="1"/>
  <c r="J125" i="4" l="1"/>
  <c r="H125" i="4" l="1"/>
  <c r="J124" i="4" l="1"/>
  <c r="H124" i="4" l="1"/>
  <c r="J123" i="4" l="1"/>
  <c r="H123" i="4" l="1"/>
  <c r="J122" i="4" l="1"/>
  <c r="H122" i="4" l="1"/>
  <c r="J121" i="4" l="1"/>
  <c r="H121" i="4" l="1"/>
  <c r="J120" i="4" l="1"/>
  <c r="H120" i="4" l="1"/>
  <c r="J119" i="4" l="1"/>
  <c r="H119" i="4" l="1"/>
  <c r="J118" i="4" l="1"/>
  <c r="H118" i="4" l="1"/>
  <c r="J117" i="4" l="1"/>
  <c r="H117" i="4" l="1"/>
  <c r="J116" i="4" l="1"/>
  <c r="H116" i="4" l="1"/>
  <c r="J115" i="4" l="1"/>
  <c r="H115" i="4" l="1"/>
  <c r="J114" i="4" l="1"/>
  <c r="H114" i="4" l="1"/>
  <c r="J113" i="4" l="1"/>
  <c r="H113" i="4" l="1"/>
  <c r="J112" i="4" l="1"/>
  <c r="H112" i="4" l="1"/>
  <c r="J111" i="4" l="1"/>
  <c r="H111" i="4" l="1"/>
  <c r="J110" i="4" l="1"/>
  <c r="H110" i="4" l="1"/>
  <c r="J109" i="4" l="1"/>
  <c r="H109" i="4" l="1"/>
  <c r="J108" i="4" l="1"/>
  <c r="H108" i="4" l="1"/>
  <c r="J107" i="4" l="1"/>
  <c r="H107" i="4" l="1"/>
  <c r="J106" i="4" l="1"/>
  <c r="H106" i="4" l="1"/>
  <c r="J105" i="4" l="1"/>
  <c r="H105" i="4" l="1"/>
  <c r="J104" i="4" l="1"/>
  <c r="H104" i="4" l="1"/>
  <c r="J103" i="4" l="1"/>
  <c r="H103" i="4" l="1"/>
  <c r="J102" i="4" l="1"/>
  <c r="H102" i="4" l="1"/>
  <c r="J101" i="4" l="1"/>
  <c r="H101" i="4" l="1"/>
  <c r="J100" i="4" l="1"/>
  <c r="H100" i="4" l="1"/>
  <c r="J99" i="4" l="1"/>
  <c r="H99" i="4" l="1"/>
  <c r="J98" i="4" l="1"/>
  <c r="H98" i="4" l="1"/>
  <c r="J97" i="4" l="1"/>
  <c r="H97" i="4" l="1"/>
  <c r="J96" i="4" l="1"/>
  <c r="H96" i="4" l="1"/>
  <c r="J95" i="4" l="1"/>
  <c r="H95" i="4" l="1"/>
  <c r="J94" i="4" l="1"/>
  <c r="H94" i="4" l="1"/>
  <c r="J93" i="4" l="1"/>
  <c r="H93" i="4" l="1"/>
  <c r="J92" i="4" l="1"/>
  <c r="H92" i="4" l="1"/>
  <c r="J91" i="4" l="1"/>
  <c r="H91" i="4" l="1"/>
  <c r="J90" i="4" l="1"/>
  <c r="H90" i="4" l="1"/>
  <c r="J89" i="4" l="1"/>
  <c r="H89" i="4" l="1"/>
  <c r="J88" i="4" l="1"/>
  <c r="H88" i="4" l="1"/>
  <c r="J87" i="4" l="1"/>
  <c r="H87" i="4" l="1"/>
  <c r="J86" i="4" l="1"/>
  <c r="H86" i="4" l="1"/>
  <c r="J85" i="4" l="1"/>
  <c r="H85" i="4" l="1"/>
  <c r="J84" i="4" l="1"/>
  <c r="H84" i="4" l="1"/>
  <c r="J83" i="4" l="1"/>
  <c r="H83" i="4" l="1"/>
  <c r="J82" i="4" l="1"/>
  <c r="H82" i="4" l="1"/>
  <c r="J81" i="4" l="1"/>
  <c r="H81" i="4" l="1"/>
  <c r="J80" i="4" l="1"/>
  <c r="H80" i="4" l="1"/>
  <c r="J79" i="4" l="1"/>
  <c r="H79" i="4" l="1"/>
  <c r="J78" i="4" l="1"/>
  <c r="H78" i="4" l="1"/>
  <c r="J77" i="4" l="1"/>
  <c r="H77" i="4" l="1"/>
  <c r="J76" i="4" l="1"/>
  <c r="H76" i="4" l="1"/>
  <c r="J75" i="4" l="1"/>
  <c r="H75" i="4" l="1"/>
  <c r="J74" i="4" l="1"/>
  <c r="H74" i="4" l="1"/>
  <c r="J73" i="4" l="1"/>
  <c r="H73" i="4" l="1"/>
  <c r="J72" i="4" l="1"/>
  <c r="H72" i="4" l="1"/>
  <c r="J71" i="4" l="1"/>
  <c r="H71" i="4" l="1"/>
  <c r="J70" i="4" l="1"/>
  <c r="H70" i="4" l="1"/>
  <c r="J69" i="4" l="1"/>
  <c r="H69" i="4" l="1"/>
  <c r="J68" i="4" l="1"/>
  <c r="H68" i="4" l="1"/>
  <c r="J67" i="4" l="1"/>
  <c r="H67" i="4" l="1"/>
  <c r="J66" i="4" l="1"/>
  <c r="H66" i="4" l="1"/>
  <c r="J65" i="4" l="1"/>
  <c r="H65" i="4" l="1"/>
  <c r="J64" i="4" l="1"/>
  <c r="H64" i="4" l="1"/>
  <c r="J63" i="4" l="1"/>
  <c r="H63" i="4" l="1"/>
  <c r="J62" i="4" l="1"/>
  <c r="H62" i="4" l="1"/>
  <c r="J61" i="4" l="1"/>
  <c r="H61" i="4" l="1"/>
  <c r="J60" i="4" l="1"/>
  <c r="H60" i="4" l="1"/>
  <c r="J59" i="4" l="1"/>
  <c r="H59" i="4" l="1"/>
  <c r="J58" i="4" l="1"/>
  <c r="H58" i="4" l="1"/>
  <c r="J57" i="4" l="1"/>
  <c r="H57" i="4" l="1"/>
  <c r="J56" i="4" l="1"/>
  <c r="H56" i="4" l="1"/>
  <c r="J55" i="4" l="1"/>
  <c r="H55" i="4" l="1"/>
  <c r="J54" i="4" l="1"/>
  <c r="H54" i="4" l="1"/>
  <c r="J53" i="4" l="1"/>
  <c r="H53" i="4" l="1"/>
  <c r="J52" i="4" l="1"/>
  <c r="H52" i="4" l="1"/>
  <c r="J51" i="4" l="1"/>
  <c r="H51" i="4" l="1"/>
  <c r="J50" i="4" l="1"/>
  <c r="H50" i="4" l="1"/>
  <c r="J49" i="4" l="1"/>
  <c r="H49" i="4" l="1"/>
  <c r="J48" i="4" l="1"/>
  <c r="H48" i="4" l="1"/>
  <c r="J47" i="4" l="1"/>
  <c r="H47" i="4" l="1"/>
  <c r="J46" i="4" l="1"/>
  <c r="H46" i="4" l="1"/>
  <c r="J45" i="4" l="1"/>
  <c r="H45" i="4" l="1"/>
  <c r="J44" i="4" l="1"/>
  <c r="H44" i="4" l="1"/>
  <c r="J43" i="4" l="1"/>
  <c r="H43" i="4" l="1"/>
  <c r="J42" i="4" l="1"/>
  <c r="H42" i="4" l="1"/>
  <c r="J41" i="4" l="1"/>
  <c r="H41" i="4" l="1"/>
  <c r="J40" i="4" l="1"/>
  <c r="H40" i="4" l="1"/>
  <c r="J39" i="4" l="1"/>
  <c r="H39" i="4" l="1"/>
  <c r="J38" i="4" l="1"/>
  <c r="H38" i="4" l="1"/>
  <c r="J37" i="4" l="1"/>
  <c r="H37" i="4" l="1"/>
  <c r="J36" i="4" l="1"/>
  <c r="H36" i="4" l="1"/>
  <c r="J35" i="4" l="1"/>
  <c r="H35" i="4" l="1"/>
  <c r="J34" i="4" l="1"/>
  <c r="H34" i="4" l="1"/>
  <c r="J33" i="4" l="1"/>
  <c r="H33" i="4" l="1"/>
  <c r="J32" i="4" l="1"/>
  <c r="H32" i="4" l="1"/>
  <c r="J31" i="4" l="1"/>
  <c r="H31" i="4" l="1"/>
  <c r="J30" i="4" l="1"/>
  <c r="H30" i="4" l="1"/>
  <c r="J29" i="4" l="1"/>
  <c r="H29" i="4" l="1"/>
  <c r="J28" i="4" l="1"/>
  <c r="H28" i="4" l="1"/>
  <c r="J27" i="4" l="1"/>
  <c r="H27" i="4" l="1"/>
  <c r="J26" i="4" l="1"/>
  <c r="H26" i="4" l="1"/>
  <c r="J25" i="4" l="1"/>
  <c r="H25" i="4" l="1"/>
  <c r="J24" i="4" l="1"/>
  <c r="H24" i="4" l="1"/>
  <c r="J23" i="4" l="1"/>
  <c r="H23" i="4" l="1"/>
  <c r="J22" i="4" l="1"/>
  <c r="H22" i="4" l="1"/>
  <c r="J21" i="4" l="1"/>
  <c r="H21" i="4" l="1"/>
  <c r="J20" i="4" l="1"/>
  <c r="H20" i="4" l="1"/>
  <c r="J19" i="4" l="1"/>
  <c r="H19" i="4" l="1"/>
  <c r="J18" i="4" l="1"/>
  <c r="H18" i="4" l="1"/>
  <c r="J17" i="4" l="1"/>
  <c r="H17" i="4" l="1"/>
  <c r="J16" i="4" l="1"/>
  <c r="H16" i="4" l="1"/>
  <c r="J15" i="4" l="1"/>
  <c r="H15" i="4" l="1"/>
  <c r="J14" i="4" l="1"/>
  <c r="H14" i="4" l="1"/>
  <c r="J13" i="4" l="1"/>
  <c r="H13" i="4" l="1"/>
  <c r="J12" i="4" l="1"/>
  <c r="H12" i="4" l="1"/>
  <c r="J11" i="4" l="1"/>
  <c r="H11" i="4" l="1"/>
  <c r="J10" i="4" l="1"/>
  <c r="H10" i="4" l="1"/>
  <c r="J9" i="4" l="1"/>
  <c r="H9" i="4" l="1"/>
  <c r="J8" i="4" l="1"/>
  <c r="H8" i="4" l="1"/>
  <c r="J7" i="4" l="1"/>
  <c r="H7" i="4" l="1"/>
  <c r="J6" i="4" l="1"/>
  <c r="H6" i="4" l="1"/>
  <c r="J5" i="4" l="1"/>
  <c r="H5" i="4" l="1"/>
  <c r="AU369" i="3" l="1"/>
  <c r="Q369" i="3"/>
  <c r="AU368" i="3" l="1"/>
  <c r="Q368" i="3"/>
  <c r="AU367" i="3" l="1"/>
  <c r="Q367" i="3"/>
  <c r="AU366" i="3" l="1"/>
  <c r="Q366" i="3"/>
  <c r="AU365" i="3" l="1"/>
  <c r="Q365" i="3"/>
  <c r="AU364" i="3" l="1"/>
  <c r="Q364" i="3"/>
  <c r="AU363" i="3" l="1"/>
  <c r="Q363" i="3"/>
  <c r="AU362" i="3" l="1"/>
  <c r="Q362" i="3"/>
  <c r="AU361" i="3" l="1"/>
  <c r="Q361" i="3"/>
  <c r="AU360" i="3" l="1"/>
  <c r="Q360" i="3"/>
  <c r="AU359" i="3" l="1"/>
  <c r="Q359" i="3"/>
  <c r="AU358" i="3" l="1"/>
  <c r="Q358" i="3"/>
  <c r="AU357" i="3" l="1"/>
  <c r="Q357" i="3"/>
  <c r="AU356" i="3" l="1"/>
  <c r="Q356" i="3"/>
  <c r="AU355" i="3" l="1"/>
  <c r="Q355" i="3"/>
  <c r="AU354" i="3" l="1"/>
  <c r="Q354" i="3"/>
  <c r="AU353" i="3" l="1"/>
  <c r="Q353" i="3"/>
  <c r="AU352" i="3" l="1"/>
  <c r="Q352" i="3"/>
  <c r="AU351" i="3" l="1"/>
  <c r="Q351" i="3"/>
  <c r="AU350" i="3" l="1"/>
  <c r="Q350" i="3"/>
  <c r="AU349" i="3" l="1"/>
  <c r="Q349" i="3"/>
  <c r="AU348" i="3" l="1"/>
  <c r="Q348" i="3"/>
  <c r="AU347" i="3" l="1"/>
  <c r="Q347" i="3"/>
  <c r="AU346" i="3" l="1"/>
  <c r="Q346" i="3"/>
  <c r="AU345" i="3" l="1"/>
  <c r="Q345" i="3"/>
  <c r="AU344" i="3" l="1"/>
  <c r="Q344" i="3"/>
  <c r="AU343" i="3" l="1"/>
  <c r="Q343" i="3"/>
  <c r="AU342" i="3" l="1"/>
  <c r="Q342" i="3"/>
  <c r="AU341" i="3" l="1"/>
  <c r="Q341" i="3"/>
  <c r="AU340" i="3" l="1"/>
  <c r="Q340" i="3"/>
  <c r="AU339" i="3" l="1"/>
  <c r="Q339" i="3"/>
  <c r="AU338" i="3" l="1"/>
  <c r="Q338" i="3"/>
  <c r="AU337" i="3" l="1"/>
  <c r="Q337" i="3"/>
  <c r="AU336" i="3" l="1"/>
  <c r="Q336" i="3"/>
  <c r="AU335" i="3" l="1"/>
  <c r="Q335" i="3"/>
  <c r="AU334" i="3" l="1"/>
  <c r="Q334" i="3"/>
  <c r="AU333" i="3" l="1"/>
  <c r="Q333" i="3"/>
  <c r="AU332" i="3" l="1"/>
  <c r="Q332" i="3"/>
  <c r="AU331" i="3" l="1"/>
  <c r="Q331" i="3"/>
  <c r="AU330" i="3" l="1"/>
  <c r="Q330" i="3"/>
  <c r="AU329" i="3" l="1"/>
  <c r="Q329" i="3"/>
  <c r="AU328" i="3" l="1"/>
  <c r="Q328" i="3"/>
  <c r="AU327" i="3" l="1"/>
  <c r="Q327" i="3"/>
  <c r="AU326" i="3" l="1"/>
  <c r="Q326" i="3"/>
  <c r="AU325" i="3" l="1"/>
  <c r="Q325" i="3"/>
  <c r="AU324" i="3" l="1"/>
  <c r="Q324" i="3"/>
  <c r="AU323" i="3" l="1"/>
  <c r="Q323" i="3"/>
  <c r="AU322" i="3" l="1"/>
  <c r="Q322" i="3"/>
  <c r="AU321" i="3" l="1"/>
  <c r="Q321" i="3"/>
  <c r="AU320" i="3" l="1"/>
  <c r="Q320" i="3"/>
  <c r="AU319" i="3" l="1"/>
  <c r="Q319" i="3"/>
  <c r="AU318" i="3" l="1"/>
  <c r="Q318" i="3"/>
  <c r="AU317" i="3" l="1"/>
  <c r="Q317" i="3"/>
  <c r="AU316" i="3" l="1"/>
  <c r="Q316" i="3"/>
  <c r="AU315" i="3" l="1"/>
  <c r="Q315" i="3"/>
  <c r="AU314" i="3" l="1"/>
  <c r="Q314" i="3"/>
  <c r="AU313" i="3" l="1"/>
  <c r="Q313" i="3"/>
  <c r="AU312" i="3" l="1"/>
  <c r="Q312" i="3"/>
  <c r="AU311" i="3" l="1"/>
  <c r="Q311" i="3"/>
  <c r="AU310" i="3" l="1"/>
  <c r="Q310" i="3"/>
  <c r="AU309" i="3" l="1"/>
  <c r="Q309" i="3"/>
  <c r="AU308" i="3" l="1"/>
  <c r="Q308" i="3"/>
  <c r="AU307" i="3" l="1"/>
  <c r="Q307" i="3"/>
  <c r="Y306" i="3" l="1" a="1"/>
  <c r="Y306" i="3" s="1"/>
  <c r="X306" i="3" a="1"/>
  <c r="X306" i="3" s="1"/>
  <c r="W306" i="3" a="1"/>
  <c r="W306" i="3" s="1"/>
  <c r="AU306" i="3" l="1"/>
  <c r="Q306" i="3"/>
  <c r="AU305" i="3" l="1"/>
  <c r="Q305" i="3"/>
  <c r="AU304" i="3" l="1"/>
  <c r="Q304" i="3"/>
  <c r="AU303" i="3" l="1"/>
  <c r="Q303" i="3"/>
  <c r="AU302" i="3" l="1"/>
  <c r="Q302" i="3"/>
  <c r="AU301" i="3" l="1"/>
  <c r="Q301" i="3"/>
  <c r="X300" i="3" l="1" a="1"/>
  <c r="X300" i="3" s="1"/>
  <c r="W300" i="3" a="1"/>
  <c r="W300" i="3" s="1"/>
  <c r="Y300" i="3" a="1"/>
  <c r="Y300" i="3" s="1"/>
  <c r="AU300" i="3" l="1"/>
  <c r="Q300" i="3"/>
  <c r="AU299" i="3" l="1"/>
  <c r="Q299" i="3"/>
  <c r="AU298" i="3" l="1"/>
  <c r="Q298" i="3"/>
  <c r="AU297" i="3" l="1"/>
  <c r="Q297" i="3"/>
  <c r="AU296" i="3" l="1"/>
  <c r="Q296" i="3"/>
  <c r="X295" i="3" l="1" a="1"/>
  <c r="X295" i="3" s="1"/>
  <c r="Y295" i="3" a="1"/>
  <c r="Y295" i="3" s="1"/>
  <c r="W295" i="3" a="1"/>
  <c r="W295" i="3" s="1"/>
  <c r="AU295" i="3" l="1"/>
  <c r="Q295" i="3"/>
  <c r="AU294" i="3" l="1"/>
  <c r="Q294" i="3"/>
  <c r="AU293" i="3" l="1"/>
  <c r="Q293" i="3"/>
  <c r="AU292" i="3" l="1"/>
  <c r="Q292" i="3"/>
  <c r="AU291" i="3" l="1"/>
  <c r="Q291" i="3"/>
  <c r="AU290" i="3" l="1"/>
  <c r="Q290" i="3"/>
  <c r="AU289" i="3" l="1"/>
  <c r="Q289" i="3"/>
  <c r="AU288" i="3" l="1"/>
  <c r="Q288" i="3"/>
  <c r="Y287" i="3" l="1" a="1"/>
  <c r="Y287" i="3" s="1"/>
  <c r="X287" i="3" a="1"/>
  <c r="X287" i="3" s="1"/>
  <c r="W287" i="3" a="1"/>
  <c r="W287" i="3" s="1"/>
  <c r="AU287" i="3" l="1"/>
  <c r="Q287" i="3"/>
  <c r="AU286" i="3" l="1"/>
  <c r="Q286" i="3"/>
  <c r="AU285" i="3" l="1"/>
  <c r="Q285" i="3"/>
  <c r="AU284" i="3" l="1"/>
  <c r="Q284" i="3"/>
  <c r="AU283" i="3" l="1"/>
  <c r="Q283" i="3"/>
  <c r="AU282" i="3" l="1"/>
  <c r="Q282" i="3"/>
  <c r="AU281" i="3" l="1"/>
  <c r="Q281" i="3"/>
  <c r="AU280" i="3" l="1"/>
  <c r="Q280" i="3"/>
  <c r="Y279" i="3" l="1" a="1"/>
  <c r="Y279" i="3" s="1"/>
  <c r="X279" i="3" a="1"/>
  <c r="X279" i="3" s="1"/>
  <c r="W279" i="3" a="1"/>
  <c r="W279" i="3" s="1"/>
  <c r="AU279" i="3" l="1"/>
  <c r="Q279" i="3"/>
  <c r="AU278" i="3" l="1"/>
  <c r="Q278" i="3"/>
  <c r="AU277" i="3" l="1"/>
  <c r="Q277" i="3"/>
  <c r="AU276" i="3" l="1"/>
  <c r="Q276" i="3"/>
  <c r="AU275" i="3" l="1"/>
  <c r="Q275" i="3"/>
  <c r="AU274" i="3" l="1"/>
  <c r="Q274" i="3"/>
  <c r="Y273" i="3" l="1" a="1"/>
  <c r="Y273" i="3" s="1"/>
  <c r="X273" i="3" a="1"/>
  <c r="X273" i="3" s="1"/>
  <c r="W273" i="3" a="1"/>
  <c r="W273" i="3" s="1"/>
  <c r="AU273" i="3" l="1"/>
  <c r="Q273" i="3"/>
  <c r="AU272" i="3" l="1"/>
  <c r="Q272" i="3"/>
  <c r="AU271" i="3" l="1"/>
  <c r="Q271" i="3"/>
  <c r="AU270" i="3" l="1"/>
  <c r="Q270" i="3"/>
  <c r="AU269" i="3" l="1"/>
  <c r="Q269" i="3"/>
  <c r="AU268" i="3" l="1"/>
  <c r="Q268" i="3"/>
  <c r="AU267" i="3" l="1"/>
  <c r="Q267" i="3"/>
  <c r="AU266" i="3" l="1"/>
  <c r="Q266" i="3"/>
  <c r="AU265" i="3" l="1"/>
  <c r="Q265" i="3"/>
  <c r="AU264" i="3" l="1"/>
  <c r="Q264" i="3"/>
  <c r="AU263" i="3" l="1"/>
  <c r="Q263" i="3"/>
  <c r="AU262" i="3" l="1"/>
  <c r="Q262" i="3"/>
  <c r="AU261" i="3" l="1"/>
  <c r="Q261" i="3"/>
  <c r="AU260" i="3" l="1"/>
  <c r="Q260" i="3"/>
  <c r="AU259" i="3" l="1"/>
  <c r="Q259" i="3"/>
  <c r="AU258" i="3" l="1"/>
  <c r="Q258" i="3"/>
  <c r="AU257" i="3" l="1"/>
  <c r="Q257" i="3"/>
  <c r="AU256" i="3" l="1"/>
  <c r="Q256" i="3"/>
  <c r="AU255" i="3" l="1"/>
  <c r="Q255" i="3"/>
  <c r="AU254" i="3" l="1"/>
  <c r="Q254" i="3"/>
  <c r="AU253" i="3" l="1"/>
  <c r="Q253" i="3"/>
  <c r="AU252" i="3" l="1"/>
  <c r="Q252" i="3"/>
  <c r="AU251" i="3" l="1"/>
  <c r="Q251" i="3"/>
  <c r="AU250" i="3" l="1"/>
  <c r="Q250" i="3"/>
  <c r="AU249" i="3" l="1"/>
  <c r="Q249" i="3"/>
  <c r="AU248" i="3" l="1"/>
  <c r="Q248" i="3"/>
  <c r="AU247" i="3" l="1"/>
  <c r="Q247" i="3"/>
  <c r="AU246" i="3" l="1"/>
  <c r="Q246" i="3"/>
  <c r="AU245" i="3" l="1"/>
  <c r="Q245" i="3"/>
  <c r="AU244" i="3" l="1"/>
  <c r="Q244" i="3"/>
  <c r="AU243" i="3" l="1"/>
  <c r="Q243" i="3"/>
  <c r="AU242" i="3" l="1"/>
  <c r="Q242" i="3"/>
  <c r="AU241" i="3" l="1"/>
  <c r="Q241" i="3"/>
  <c r="AU240" i="3" l="1"/>
  <c r="Q240" i="3"/>
  <c r="AU239" i="3" l="1"/>
  <c r="Q239" i="3"/>
  <c r="AU238" i="3" l="1"/>
  <c r="Q238" i="3"/>
  <c r="AU237" i="3" l="1"/>
  <c r="Q237" i="3"/>
  <c r="AU236" i="3" l="1"/>
  <c r="Q236" i="3"/>
  <c r="AU235" i="3" l="1"/>
  <c r="Q235" i="3"/>
  <c r="AU234" i="3" l="1"/>
  <c r="Q234" i="3"/>
  <c r="AU233" i="3" l="1"/>
  <c r="Q233" i="3"/>
  <c r="AU232" i="3" l="1"/>
  <c r="Q232" i="3"/>
  <c r="AU231" i="3" l="1"/>
  <c r="Q231" i="3"/>
  <c r="AU230" i="3" l="1"/>
  <c r="Q230" i="3"/>
  <c r="AU229" i="3" l="1"/>
  <c r="Q229" i="3"/>
  <c r="AU228" i="3" l="1"/>
  <c r="Q228" i="3"/>
  <c r="AU227" i="3" l="1"/>
  <c r="Q227" i="3"/>
  <c r="AU226" i="3" l="1"/>
  <c r="Q226" i="3"/>
  <c r="AU225" i="3" l="1"/>
  <c r="Q225" i="3"/>
  <c r="AU224" i="3" l="1"/>
  <c r="Q224" i="3"/>
  <c r="AU223" i="3" l="1"/>
  <c r="Q223" i="3"/>
  <c r="AU222" i="3" l="1"/>
  <c r="Q222" i="3"/>
  <c r="AU221" i="3" l="1"/>
  <c r="Q221" i="3"/>
  <c r="AU220" i="3" l="1"/>
  <c r="Q220" i="3"/>
  <c r="AU219" i="3" l="1"/>
  <c r="Q219" i="3"/>
  <c r="AU218" i="3" l="1"/>
  <c r="Q218" i="3"/>
  <c r="AU217" i="3" l="1"/>
  <c r="Q217" i="3"/>
  <c r="AU216" i="3" l="1"/>
  <c r="Q216" i="3"/>
  <c r="AU215" i="3" l="1"/>
  <c r="Q215" i="3"/>
  <c r="AU214" i="3" l="1"/>
  <c r="Q214" i="3"/>
  <c r="AU213" i="3" l="1"/>
  <c r="Q213" i="3"/>
  <c r="AU212" i="3" l="1"/>
  <c r="Q212" i="3"/>
  <c r="AU211" i="3" l="1"/>
  <c r="Q211" i="3"/>
  <c r="AU210" i="3" l="1"/>
  <c r="Q210" i="3"/>
  <c r="AU209" i="3" l="1"/>
  <c r="Q209" i="3"/>
  <c r="AU208" i="3" l="1"/>
  <c r="Q208" i="3"/>
  <c r="AU207" i="3" l="1"/>
  <c r="Q207" i="3"/>
  <c r="AU206" i="3" l="1"/>
  <c r="Q206" i="3"/>
  <c r="AU205" i="3" l="1"/>
  <c r="Q205" i="3"/>
  <c r="AU204" i="3" l="1"/>
  <c r="Q204" i="3"/>
  <c r="AU203" i="3" l="1"/>
  <c r="Q203" i="3"/>
  <c r="AU202" i="3" l="1"/>
  <c r="Q202" i="3"/>
  <c r="AU201" i="3" l="1"/>
  <c r="Q201" i="3"/>
  <c r="AU200" i="3" l="1"/>
  <c r="Q200" i="3"/>
  <c r="AU199" i="3" l="1"/>
  <c r="Q199" i="3"/>
  <c r="AU198" i="3" l="1"/>
  <c r="Q198" i="3"/>
  <c r="AU197" i="3" l="1"/>
  <c r="Q197" i="3"/>
  <c r="AU196" i="3" l="1"/>
  <c r="Q196" i="3"/>
  <c r="AU195" i="3" l="1"/>
  <c r="Q195" i="3"/>
  <c r="AU194" i="3" l="1"/>
  <c r="Q194" i="3"/>
  <c r="AU193" i="3" l="1"/>
  <c r="Q193" i="3"/>
  <c r="AU192" i="3" l="1"/>
  <c r="Q192" i="3"/>
  <c r="AU191" i="3" l="1"/>
  <c r="Q191" i="3"/>
  <c r="AU190" i="3" l="1"/>
  <c r="Q190" i="3"/>
  <c r="AU189" i="3" l="1"/>
  <c r="Q189" i="3"/>
  <c r="AU188" i="3" l="1"/>
  <c r="Q188" i="3"/>
  <c r="AU187" i="3" l="1"/>
  <c r="Q187" i="3"/>
  <c r="AU186" i="3" l="1"/>
  <c r="Q186" i="3"/>
  <c r="AU185" i="3" l="1"/>
  <c r="Q185" i="3"/>
  <c r="AU184" i="3" l="1"/>
  <c r="Q184" i="3"/>
  <c r="AU183" i="3" l="1"/>
  <c r="Q183" i="3"/>
  <c r="AU182" i="3" l="1"/>
  <c r="Q182" i="3"/>
  <c r="AU181" i="3" l="1"/>
  <c r="Q181" i="3"/>
  <c r="AU180" i="3" l="1"/>
  <c r="Q180" i="3"/>
  <c r="AU179" i="3" l="1"/>
  <c r="Q179" i="3"/>
  <c r="AU178" i="3" l="1"/>
  <c r="Q178" i="3"/>
  <c r="AU177" i="3" l="1"/>
  <c r="Q177" i="3"/>
  <c r="AU176" i="3" l="1"/>
  <c r="Q176" i="3"/>
  <c r="AU175" i="3" l="1"/>
  <c r="Q175" i="3"/>
  <c r="AU174" i="3" l="1"/>
  <c r="Q174" i="3"/>
  <c r="AU173" i="3" l="1"/>
  <c r="Q173" i="3"/>
  <c r="AU172" i="3" l="1"/>
  <c r="Q172" i="3"/>
  <c r="AU171" i="3" l="1"/>
  <c r="Q171" i="3"/>
  <c r="AU170" i="3" l="1"/>
  <c r="Q170" i="3"/>
  <c r="AU169" i="3" l="1"/>
  <c r="Q169" i="3"/>
  <c r="AU168" i="3" l="1"/>
  <c r="Q168" i="3"/>
  <c r="AU167" i="3" l="1"/>
  <c r="Q167" i="3"/>
  <c r="AU166" i="3" l="1"/>
  <c r="Q166" i="3"/>
  <c r="Y165" i="3" l="1" a="1"/>
  <c r="Y165" i="3" s="1"/>
  <c r="X165" i="3" a="1"/>
  <c r="X165" i="3" s="1"/>
  <c r="W165" i="3" a="1"/>
  <c r="W165" i="3" s="1"/>
  <c r="AU165" i="3" l="1"/>
  <c r="Q165" i="3"/>
  <c r="AU164" i="3" l="1"/>
  <c r="Q164" i="3"/>
  <c r="AU163" i="3" l="1"/>
  <c r="Q163" i="3"/>
  <c r="AU162" i="3" l="1"/>
  <c r="Q162" i="3"/>
  <c r="AU161" i="3" l="1"/>
  <c r="Q161" i="3"/>
  <c r="AU160" i="3" l="1"/>
  <c r="Q160" i="3"/>
  <c r="AU159" i="3" l="1"/>
  <c r="Q159" i="3"/>
  <c r="AU158" i="3" l="1"/>
  <c r="Q158" i="3"/>
  <c r="AU157" i="3" l="1"/>
  <c r="Q157" i="3"/>
  <c r="AU156" i="3" l="1"/>
  <c r="Q156" i="3"/>
  <c r="AU155" i="3" l="1"/>
  <c r="Q155" i="3"/>
  <c r="AU154" i="3" l="1"/>
  <c r="Q154" i="3"/>
  <c r="AU153" i="3" l="1"/>
  <c r="Q153" i="3"/>
  <c r="AU152" i="3" l="1"/>
  <c r="Q152" i="3"/>
  <c r="AU151" i="3" l="1"/>
  <c r="Q151" i="3"/>
  <c r="AU150" i="3" l="1"/>
  <c r="Q150" i="3"/>
  <c r="AU149" i="3" l="1"/>
  <c r="Q149" i="3"/>
  <c r="AU148" i="3" l="1"/>
  <c r="Q148" i="3"/>
  <c r="AU147" i="3" l="1"/>
  <c r="Q147" i="3"/>
  <c r="AU146" i="3" l="1"/>
  <c r="Q146" i="3"/>
  <c r="AU145" i="3" l="1"/>
  <c r="Q145" i="3"/>
  <c r="AU144" i="3" l="1"/>
  <c r="Q144" i="3"/>
  <c r="AU143" i="3" l="1"/>
  <c r="Q143" i="3"/>
  <c r="AU142" i="3" l="1"/>
  <c r="Q142" i="3"/>
  <c r="AU141" i="3" l="1"/>
  <c r="Q141" i="3"/>
  <c r="AU140" i="3" l="1"/>
  <c r="Q140" i="3"/>
  <c r="AU139" i="3" l="1"/>
  <c r="Q139" i="3"/>
  <c r="AU138" i="3" l="1"/>
  <c r="Q138" i="3"/>
  <c r="AU137" i="3" l="1"/>
  <c r="Q137" i="3"/>
  <c r="AU136" i="3" l="1"/>
  <c r="Q136" i="3"/>
  <c r="AU135" i="3" l="1"/>
  <c r="Q135" i="3"/>
  <c r="AU134" i="3" l="1"/>
  <c r="Q134" i="3"/>
  <c r="AU133" i="3" l="1"/>
  <c r="Q133" i="3"/>
  <c r="AU132" i="3" l="1"/>
  <c r="Q132" i="3"/>
  <c r="AU131" i="3" l="1"/>
  <c r="Q131" i="3"/>
  <c r="AU130" i="3" l="1"/>
  <c r="Q130" i="3"/>
  <c r="AU129" i="3" l="1"/>
  <c r="Q129" i="3"/>
  <c r="AU128" i="3" l="1"/>
  <c r="Q128" i="3"/>
  <c r="AU127" i="3" l="1"/>
  <c r="Q127" i="3"/>
  <c r="AU126" i="3" l="1"/>
  <c r="Q126" i="3"/>
  <c r="AU125" i="3" l="1"/>
  <c r="Q125" i="3"/>
  <c r="AU124" i="3" l="1"/>
  <c r="Q124" i="3"/>
  <c r="AU123" i="3" l="1"/>
  <c r="Q123" i="3"/>
  <c r="AU122" i="3" l="1"/>
  <c r="Q122" i="3"/>
  <c r="AU121" i="3" l="1"/>
  <c r="Q121" i="3"/>
  <c r="AU120" i="3" l="1"/>
  <c r="Q120" i="3"/>
  <c r="AU119" i="3" l="1"/>
  <c r="Q119" i="3"/>
  <c r="AU118" i="3" l="1"/>
  <c r="Q118" i="3"/>
  <c r="AU117" i="3" l="1"/>
  <c r="Q117" i="3"/>
  <c r="AU116" i="3" l="1"/>
  <c r="Q116" i="3"/>
  <c r="AU115" i="3" l="1"/>
  <c r="Q115" i="3"/>
  <c r="AU114" i="3" l="1"/>
  <c r="Q114" i="3"/>
  <c r="AU113" i="3" l="1"/>
  <c r="Q113" i="3"/>
  <c r="AU112" i="3" l="1"/>
  <c r="Q112" i="3"/>
  <c r="AU111" i="3" l="1"/>
  <c r="Q111" i="3"/>
  <c r="AU110" i="3" l="1"/>
  <c r="Q110" i="3"/>
  <c r="AU109" i="3" l="1"/>
  <c r="Q109" i="3"/>
  <c r="AU108" i="3" l="1"/>
  <c r="Q108" i="3"/>
  <c r="AU107" i="3" l="1"/>
  <c r="Q107" i="3"/>
  <c r="AU106" i="3" l="1"/>
  <c r="Q106" i="3"/>
  <c r="AU105" i="3" l="1"/>
  <c r="Q105" i="3"/>
  <c r="AU104" i="3" l="1"/>
  <c r="Q104" i="3"/>
  <c r="AU103" i="3" l="1"/>
  <c r="Q103" i="3"/>
  <c r="AU102" i="3" l="1"/>
  <c r="Q102" i="3"/>
  <c r="AU101" i="3" l="1"/>
  <c r="Q101" i="3"/>
  <c r="AU100" i="3" l="1"/>
  <c r="Q100" i="3"/>
  <c r="AU99" i="3" l="1"/>
  <c r="Q99" i="3"/>
  <c r="AU98" i="3" l="1"/>
  <c r="Q98" i="3"/>
  <c r="AU97" i="3" l="1"/>
  <c r="Q97" i="3"/>
  <c r="AU96" i="3" l="1"/>
  <c r="Q96" i="3"/>
  <c r="AU95" i="3" l="1"/>
  <c r="Q95" i="3"/>
  <c r="AU94" i="3" l="1"/>
  <c r="Q94" i="3"/>
  <c r="X93" i="3" l="1" a="1"/>
  <c r="X93" i="3" s="1"/>
  <c r="Y93" i="3" a="1"/>
  <c r="Y93" i="3" s="1"/>
  <c r="W93" i="3" a="1"/>
  <c r="W93" i="3" s="1"/>
  <c r="AU93" i="3" l="1"/>
  <c r="Q93" i="3"/>
  <c r="AU92" i="3" l="1"/>
  <c r="Q92" i="3"/>
  <c r="AU91" i="3" l="1"/>
  <c r="Q91" i="3"/>
  <c r="AU90" i="3" l="1"/>
  <c r="Q90" i="3"/>
  <c r="AU89" i="3" l="1"/>
  <c r="Q89" i="3"/>
  <c r="AU88" i="3" l="1"/>
  <c r="Q88" i="3"/>
  <c r="AU87" i="3" l="1"/>
  <c r="Q87" i="3"/>
  <c r="AU86" i="3" l="1"/>
  <c r="Q86" i="3"/>
  <c r="AU85" i="3" l="1"/>
  <c r="Q85" i="3"/>
  <c r="AU84" i="3" l="1"/>
  <c r="Q84" i="3"/>
  <c r="AU83" i="3" l="1"/>
  <c r="Q83" i="3"/>
  <c r="Y82" i="3" l="1" a="1"/>
  <c r="Y82" i="3" s="1"/>
  <c r="X82" i="3" a="1"/>
  <c r="X82" i="3" s="1"/>
  <c r="W82" i="3" a="1"/>
  <c r="W82" i="3" s="1"/>
  <c r="AU82" i="3" l="1"/>
  <c r="Q82" i="3"/>
  <c r="Y81" i="3" l="1" a="1"/>
  <c r="Y81" i="3" s="1"/>
  <c r="X81" i="3" a="1"/>
  <c r="X81" i="3" s="1"/>
  <c r="W81" i="3" a="1"/>
  <c r="W81" i="3" s="1"/>
  <c r="AU81" i="3" l="1"/>
  <c r="Q81" i="3"/>
  <c r="AU80" i="3" l="1"/>
  <c r="Q80" i="3"/>
  <c r="W79" i="3" l="1" a="1"/>
  <c r="W79" i="3" s="1"/>
  <c r="Y79" i="3" a="1"/>
  <c r="Y79" i="3" s="1"/>
  <c r="X79" i="3" a="1"/>
  <c r="X79" i="3" s="1"/>
  <c r="AU79" i="3" l="1"/>
  <c r="Q79" i="3"/>
  <c r="AU78" i="3" l="1"/>
  <c r="Q78" i="3"/>
  <c r="AU77" i="3" l="1"/>
  <c r="Q77" i="3"/>
  <c r="AU76" i="3" l="1"/>
  <c r="Q76" i="3"/>
  <c r="AU75" i="3" l="1"/>
  <c r="Q75" i="3"/>
  <c r="Y74" i="3" l="1" a="1"/>
  <c r="Y74" i="3" s="1"/>
  <c r="X74" i="3" a="1"/>
  <c r="X74" i="3" s="1"/>
  <c r="W74" i="3" a="1"/>
  <c r="W74" i="3" s="1"/>
  <c r="AU74" i="3" l="1"/>
  <c r="Q74" i="3"/>
  <c r="AU73" i="3" l="1"/>
  <c r="Q73" i="3"/>
  <c r="Y72" i="3" l="1" a="1"/>
  <c r="Y72" i="3" s="1"/>
  <c r="X72" i="3" a="1"/>
  <c r="X72" i="3" s="1"/>
  <c r="W72" i="3" a="1"/>
  <c r="W72" i="3" s="1"/>
  <c r="AU72" i="3" l="1"/>
  <c r="Q72" i="3"/>
  <c r="X71" i="3" l="1" a="1"/>
  <c r="X71" i="3" s="1"/>
  <c r="W71" i="3" a="1"/>
  <c r="W71" i="3" s="1"/>
  <c r="Y71" i="3" a="1"/>
  <c r="Y71" i="3" s="1"/>
  <c r="AU71" i="3" l="1"/>
  <c r="Q71" i="3"/>
  <c r="AU70" i="3" l="1"/>
  <c r="Q70" i="3"/>
  <c r="Y69" i="3" l="1" a="1"/>
  <c r="Y69" i="3" s="1"/>
  <c r="X69" i="3" a="1"/>
  <c r="X69" i="3" s="1"/>
  <c r="W69" i="3" a="1"/>
  <c r="W69" i="3" s="1"/>
  <c r="AU69" i="3" l="1"/>
  <c r="Q69" i="3"/>
  <c r="AU68" i="3" l="1"/>
  <c r="Q68" i="3"/>
  <c r="AU67" i="3" l="1"/>
  <c r="Q67" i="3"/>
  <c r="Y66" i="3" l="1" a="1"/>
  <c r="Y66" i="3" s="1"/>
  <c r="X66" i="3" a="1"/>
  <c r="X66" i="3" s="1"/>
  <c r="W66" i="3" a="1"/>
  <c r="W66" i="3" s="1"/>
  <c r="AU66" i="3" l="1"/>
  <c r="Q66" i="3"/>
  <c r="AU65" i="3" l="1"/>
  <c r="Q65" i="3"/>
  <c r="X64" i="3" l="1" a="1"/>
  <c r="X64" i="3" s="1"/>
  <c r="Y64" i="3" a="1"/>
  <c r="Y64" i="3" s="1"/>
  <c r="W64" i="3" a="1"/>
  <c r="W64" i="3" s="1"/>
  <c r="AU64" i="3" l="1"/>
  <c r="Q64" i="3"/>
  <c r="AU63" i="3" l="1"/>
  <c r="Q63" i="3"/>
  <c r="Y62" i="3" l="1" a="1"/>
  <c r="Y62" i="3" s="1"/>
  <c r="X62" i="3" a="1"/>
  <c r="X62" i="3" s="1"/>
  <c r="W62" i="3" a="1"/>
  <c r="W62" i="3" s="1"/>
  <c r="AU62" i="3" l="1"/>
  <c r="Q62" i="3"/>
  <c r="AU61" i="3" l="1"/>
  <c r="Q61" i="3"/>
  <c r="AU60" i="3" l="1"/>
  <c r="Q60" i="3"/>
  <c r="Y59" i="3" l="1" a="1"/>
  <c r="Y59" i="3" s="1"/>
  <c r="X59" i="3" a="1"/>
  <c r="X59" i="3" s="1"/>
  <c r="W59" i="3" a="1"/>
  <c r="W59" i="3" s="1"/>
  <c r="AU59" i="3" l="1"/>
  <c r="Q59" i="3"/>
  <c r="AU58" i="3" l="1"/>
  <c r="Q58" i="3"/>
  <c r="AU57" i="3" l="1"/>
  <c r="Q57" i="3"/>
  <c r="AU56" i="3" l="1"/>
  <c r="Q56" i="3"/>
  <c r="AU55" i="3" l="1"/>
  <c r="Q55" i="3"/>
  <c r="AU54" i="3" l="1"/>
  <c r="Q54" i="3"/>
  <c r="AU53" i="3" l="1"/>
  <c r="Q53" i="3"/>
  <c r="Y52" i="3" l="1" a="1"/>
  <c r="Y52" i="3" s="1"/>
  <c r="X52" i="3" a="1"/>
  <c r="X52" i="3" s="1"/>
  <c r="W52" i="3" a="1"/>
  <c r="W52" i="3" s="1"/>
  <c r="AU52" i="3" l="1"/>
  <c r="Q52" i="3"/>
  <c r="AU51" i="3" l="1"/>
  <c r="Q51" i="3"/>
  <c r="AU50" i="3" l="1"/>
  <c r="Q50" i="3"/>
  <c r="AU49" i="3" l="1"/>
  <c r="Q49" i="3"/>
  <c r="AU48" i="3" l="1"/>
  <c r="Q48" i="3"/>
  <c r="AU47" i="3" l="1"/>
  <c r="Q47" i="3"/>
  <c r="Y46" i="3" l="1" a="1"/>
  <c r="Y46" i="3" s="1"/>
  <c r="X46" i="3" a="1"/>
  <c r="X46" i="3" s="1"/>
  <c r="W46" i="3" a="1"/>
  <c r="W46" i="3" s="1"/>
  <c r="AU46" i="3" l="1"/>
  <c r="Q46" i="3"/>
  <c r="X45" i="3" l="1" a="1"/>
  <c r="X45" i="3" s="1"/>
  <c r="Y45" i="3" a="1"/>
  <c r="Y45" i="3" s="1"/>
  <c r="W45" i="3" a="1"/>
  <c r="W45" i="3" s="1"/>
  <c r="AU45" i="3" l="1"/>
  <c r="Q45" i="3"/>
  <c r="X44" i="3" l="1" a="1"/>
  <c r="X44" i="3" s="1"/>
  <c r="Y44" i="3" a="1"/>
  <c r="Y44" i="3" s="1"/>
  <c r="W44" i="3" a="1"/>
  <c r="W44" i="3" s="1"/>
  <c r="AU44" i="3" l="1"/>
  <c r="Q44" i="3"/>
  <c r="AU43" i="3" l="1"/>
  <c r="Q43" i="3"/>
  <c r="AU42" i="3" l="1"/>
  <c r="Q42" i="3"/>
  <c r="AU41" i="3" l="1"/>
  <c r="Q41" i="3"/>
  <c r="AU40" i="3" l="1"/>
  <c r="Q40" i="3"/>
  <c r="AU39" i="3" l="1"/>
  <c r="Q39" i="3"/>
  <c r="AU38" i="3" l="1"/>
  <c r="Q38" i="3"/>
  <c r="AU37" i="3" l="1"/>
  <c r="Q37" i="3"/>
  <c r="AU36" i="3" l="1"/>
  <c r="Q36" i="3"/>
  <c r="AU35" i="3" l="1"/>
  <c r="Q35" i="3"/>
  <c r="AU34" i="3" l="1"/>
  <c r="Q34" i="3"/>
  <c r="AU33" i="3" l="1"/>
  <c r="Q33" i="3"/>
  <c r="AU32" i="3" l="1"/>
  <c r="Q32" i="3"/>
  <c r="AU31" i="3" l="1"/>
  <c r="Q31" i="3"/>
  <c r="AU30" i="3" l="1"/>
  <c r="Q30" i="3"/>
  <c r="AU29" i="3" l="1"/>
  <c r="Q29" i="3"/>
  <c r="AU28" i="3" l="1"/>
  <c r="Q28" i="3"/>
  <c r="Y27" i="3" l="1" a="1"/>
  <c r="Y27" i="3" s="1"/>
  <c r="W27" i="3" a="1"/>
  <c r="W27" i="3" s="1"/>
  <c r="X27" i="3" a="1"/>
  <c r="X27" i="3" s="1"/>
  <c r="AU27" i="3" l="1"/>
  <c r="Q27" i="3"/>
  <c r="Y26" i="3" l="1" a="1"/>
  <c r="Y26" i="3" s="1"/>
  <c r="X26" i="3" a="1"/>
  <c r="X26" i="3" s="1"/>
  <c r="W26" i="3" a="1"/>
  <c r="W26" i="3" s="1"/>
  <c r="AU26" i="3" l="1"/>
  <c r="Q26" i="3"/>
  <c r="Y25" i="3" l="1" a="1"/>
  <c r="Y25" i="3" s="1"/>
  <c r="X25" i="3" a="1"/>
  <c r="X25" i="3" s="1"/>
  <c r="W25" i="3" a="1"/>
  <c r="W25" i="3" s="1"/>
  <c r="AU25" i="3" l="1"/>
  <c r="Q25" i="3"/>
  <c r="AU24" i="3" l="1"/>
  <c r="Q24" i="3"/>
  <c r="Y23" i="3" l="1" a="1"/>
  <c r="Y23" i="3" s="1"/>
  <c r="X23" i="3" a="1"/>
  <c r="X23" i="3" s="1"/>
  <c r="W23" i="3" a="1"/>
  <c r="W23" i="3" s="1"/>
  <c r="AU23" i="3" l="1"/>
  <c r="Q23" i="3"/>
  <c r="AU22" i="3" l="1"/>
  <c r="Q22" i="3"/>
  <c r="W21" i="3" l="1" a="1"/>
  <c r="W21" i="3" s="1"/>
  <c r="Y21" i="3" a="1"/>
  <c r="Y21" i="3" s="1"/>
  <c r="X21" i="3" a="1"/>
  <c r="X21" i="3" s="1"/>
  <c r="AU21" i="3" l="1"/>
  <c r="Q21" i="3"/>
  <c r="AU20" i="3" l="1"/>
  <c r="Q20" i="3"/>
  <c r="Y19" i="3" l="1" a="1"/>
  <c r="Y19" i="3" s="1"/>
  <c r="X19" i="3" a="1"/>
  <c r="X19" i="3" s="1"/>
  <c r="W19" i="3" a="1"/>
  <c r="W19" i="3" s="1"/>
  <c r="AU19" i="3" l="1"/>
  <c r="Q19" i="3"/>
  <c r="AU18" i="3" l="1"/>
  <c r="Q18" i="3"/>
  <c r="Y17" i="3" l="1" a="1"/>
  <c r="Y17" i="3" s="1"/>
  <c r="X17" i="3" a="1"/>
  <c r="X17" i="3" s="1"/>
  <c r="W17" i="3" a="1"/>
  <c r="W17" i="3" s="1"/>
  <c r="AU17" i="3" l="1"/>
  <c r="Q17" i="3"/>
  <c r="Y16" i="3" l="1" a="1"/>
  <c r="Y16" i="3" s="1"/>
  <c r="W16" i="3" a="1"/>
  <c r="W16" i="3" s="1"/>
  <c r="X16" i="3" a="1"/>
  <c r="X16" i="3" s="1"/>
  <c r="AU16" i="3" l="1"/>
  <c r="Q16" i="3"/>
  <c r="Y15" i="3" l="1" a="1"/>
  <c r="Y15" i="3" s="1"/>
  <c r="X15" i="3" a="1"/>
  <c r="X15" i="3" s="1"/>
  <c r="W15" i="3" a="1"/>
  <c r="W15" i="3" s="1"/>
  <c r="AU15" i="3" l="1"/>
  <c r="Q15" i="3"/>
  <c r="Y14" i="3" l="1" a="1"/>
  <c r="Y14" i="3" s="1"/>
  <c r="W14" i="3" a="1"/>
  <c r="W14" i="3" s="1"/>
  <c r="X14" i="3" a="1"/>
  <c r="X14" i="3" s="1"/>
  <c r="AU14" i="3" l="1"/>
  <c r="Q14" i="3"/>
  <c r="Y13" i="3" l="1" a="1"/>
  <c r="Y13" i="3" s="1"/>
  <c r="X13" i="3" a="1"/>
  <c r="X13" i="3" s="1"/>
  <c r="W13" i="3" a="1"/>
  <c r="W13" i="3" s="1"/>
  <c r="AU13" i="3" l="1"/>
  <c r="Q13" i="3"/>
  <c r="Y12" i="3" l="1" a="1"/>
  <c r="Y12" i="3" s="1"/>
  <c r="W12" i="3" a="1"/>
  <c r="W12" i="3" s="1"/>
  <c r="X12" i="3" a="1"/>
  <c r="X12" i="3" s="1"/>
  <c r="AU12" i="3" l="1"/>
  <c r="Q12" i="3"/>
  <c r="Y11" i="3" l="1" a="1"/>
  <c r="Y11" i="3" s="1"/>
  <c r="X11" i="3" a="1"/>
  <c r="X11" i="3" s="1"/>
  <c r="W11" i="3" a="1"/>
  <c r="W11" i="3" s="1"/>
  <c r="AU11" i="3" l="1"/>
  <c r="Q11" i="3"/>
  <c r="Y10" i="3" l="1" a="1"/>
  <c r="Y10" i="3" s="1"/>
  <c r="X10" i="3" a="1"/>
  <c r="X10" i="3" s="1"/>
  <c r="W10" i="3" a="1"/>
  <c r="W10" i="3" s="1"/>
  <c r="AU10" i="3" l="1"/>
  <c r="Q10" i="3"/>
  <c r="Y9" i="3" l="1" a="1"/>
  <c r="Y9" i="3" s="1"/>
  <c r="W9" i="3" a="1"/>
  <c r="W9" i="3" s="1"/>
  <c r="X9" i="3" a="1"/>
  <c r="X9" i="3" s="1"/>
  <c r="AU9" i="3" l="1"/>
  <c r="Q9" i="3"/>
  <c r="Y8" i="3" l="1" a="1"/>
  <c r="Y8" i="3" s="1"/>
  <c r="W8" i="3" a="1"/>
  <c r="W8" i="3" s="1"/>
  <c r="X8" i="3" a="1"/>
  <c r="X8" i="3" s="1"/>
  <c r="AU8" i="3" l="1"/>
  <c r="Q8" i="3"/>
  <c r="Y7" i="3" l="1" a="1"/>
  <c r="Y7" i="3" s="1"/>
  <c r="W7" i="3" a="1"/>
  <c r="W7" i="3" s="1"/>
  <c r="X7" i="3" a="1"/>
  <c r="X7" i="3" s="1"/>
  <c r="AU7" i="3" l="1"/>
  <c r="Q7" i="3"/>
  <c r="X6" i="3" l="1" a="1"/>
  <c r="X6" i="3" s="1"/>
  <c r="Y6" i="3" a="1"/>
  <c r="Y6" i="3" s="1"/>
  <c r="W6" i="3" a="1"/>
  <c r="W6" i="3" s="1"/>
  <c r="AU6" i="3" l="1"/>
  <c r="Q6" i="3"/>
  <c r="AL5" i="3" l="1"/>
  <c r="X5" i="3" l="1" a="1"/>
  <c r="X5" i="3" s="1"/>
  <c r="W5" i="3" a="1"/>
  <c r="W5" i="3" s="1"/>
  <c r="Y5" i="3" a="1"/>
  <c r="Y5" i="3" s="1"/>
  <c r="AU5" i="3" l="1"/>
  <c r="Q5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<sst xmlns="http://schemas.openxmlformats.org/spreadsheetml/2006/main" count="7207" uniqueCount="2462">
  <si>
    <t>B</t>
  </si>
  <si>
    <t/>
  </si>
  <si>
    <t>BB</t>
  </si>
  <si>
    <t>ARDT</t>
  </si>
  <si>
    <t>Acadia Healthcare</t>
  </si>
  <si>
    <t>ACHC</t>
  </si>
  <si>
    <t>Air Medical Group Holdings</t>
  </si>
  <si>
    <t>AIMEGR</t>
  </si>
  <si>
    <t>Avantor Inc</t>
  </si>
  <si>
    <t>AVTR</t>
  </si>
  <si>
    <t>Bausch + Lomb Corporation</t>
  </si>
  <si>
    <t>BLCOCN</t>
  </si>
  <si>
    <t>Bausch Health Companies</t>
  </si>
  <si>
    <t>BHCCN</t>
  </si>
  <si>
    <t>Baxter International</t>
  </si>
  <si>
    <t>BAX</t>
  </si>
  <si>
    <t>CCC</t>
  </si>
  <si>
    <t>Catalent Pharma Solutions</t>
  </si>
  <si>
    <t>CTLT</t>
  </si>
  <si>
    <t>SEM</t>
  </si>
  <si>
    <t>Davita</t>
  </si>
  <si>
    <t>DVA</t>
  </si>
  <si>
    <t>Elanco Animal Health Inc</t>
  </si>
  <si>
    <t>ELAN</t>
  </si>
  <si>
    <t>Embecta Corp</t>
  </si>
  <si>
    <t>EMBC</t>
  </si>
  <si>
    <t>Endo Health Solutions</t>
  </si>
  <si>
    <t>ENDP</t>
  </si>
  <si>
    <t>Fortrea Holdings Inc</t>
  </si>
  <si>
    <t>FTRE</t>
  </si>
  <si>
    <t>GE Healthcare Technologies</t>
  </si>
  <si>
    <t>GEHC</t>
  </si>
  <si>
    <t>Grifols SA</t>
  </si>
  <si>
    <t>GRFSM</t>
  </si>
  <si>
    <t>HCA Inc.</t>
  </si>
  <si>
    <t>HCA</t>
  </si>
  <si>
    <t>Heartland Dental Care</t>
  </si>
  <si>
    <t>HEARTL</t>
  </si>
  <si>
    <t>Help At Home</t>
  </si>
  <si>
    <t>HAHGRO</t>
  </si>
  <si>
    <t>ICON Plc</t>
  </si>
  <si>
    <t>ICLR</t>
  </si>
  <si>
    <t>IQVIA</t>
  </si>
  <si>
    <t>IQV</t>
  </si>
  <si>
    <t>Jazz Pharmaceuticals</t>
  </si>
  <si>
    <t>JAZZ</t>
  </si>
  <si>
    <t>LifePoint Health Inc</t>
  </si>
  <si>
    <t>RGCARE</t>
  </si>
  <si>
    <t>Mallinckrodt International Finance</t>
  </si>
  <si>
    <t>MNK</t>
  </si>
  <si>
    <t>Medline Industries</t>
  </si>
  <si>
    <t>MEDIND</t>
  </si>
  <si>
    <t>ModivCare Inc</t>
  </si>
  <si>
    <t>MODV</t>
  </si>
  <si>
    <t>Multiplan Inc</t>
  </si>
  <si>
    <t>MLTPLN</t>
  </si>
  <si>
    <t>Option Care Health</t>
  </si>
  <si>
    <t>OPCH</t>
  </si>
  <si>
    <t>Organon</t>
  </si>
  <si>
    <t>OGN</t>
  </si>
  <si>
    <t>Owens &amp; Minor</t>
  </si>
  <si>
    <t>OMI</t>
  </si>
  <si>
    <t>R1 RCM</t>
  </si>
  <si>
    <t>RCM</t>
  </si>
  <si>
    <t>Radiology Partners</t>
  </si>
  <si>
    <t>RADPAR</t>
  </si>
  <si>
    <t>Select Medical</t>
  </si>
  <si>
    <t>Sotera Health Holdings</t>
  </si>
  <si>
    <t>STENOR</t>
  </si>
  <si>
    <t>SURCEN</t>
  </si>
  <si>
    <t>Syneos Health</t>
  </si>
  <si>
    <t>SYNH</t>
  </si>
  <si>
    <t>Team Health</t>
  </si>
  <si>
    <t>TMH</t>
  </si>
  <si>
    <t>JNJ</t>
  </si>
  <si>
    <t>U.S. Renal Care</t>
  </si>
  <si>
    <t>USRENA</t>
  </si>
  <si>
    <t>athenahealth Inc</t>
  </si>
  <si>
    <t>ATHENA</t>
  </si>
  <si>
    <t>CUSIP</t>
  </si>
  <si>
    <t>ISIN</t>
  </si>
  <si>
    <t>197677AG2</t>
  </si>
  <si>
    <t>7.690%</t>
  </si>
  <si>
    <t>Baa3</t>
  </si>
  <si>
    <t>BBB-</t>
  </si>
  <si>
    <t>US</t>
  </si>
  <si>
    <t>UNITED STATES</t>
  </si>
  <si>
    <t>US197677AG24</t>
  </si>
  <si>
    <t>NR</t>
  </si>
  <si>
    <t>7.125%</t>
  </si>
  <si>
    <t>Baa1</t>
  </si>
  <si>
    <t>BBB+</t>
  </si>
  <si>
    <t>WESTERN EUROPE</t>
  </si>
  <si>
    <t>8.375%</t>
  </si>
  <si>
    <t>Baa2</t>
  </si>
  <si>
    <t>BB+</t>
  </si>
  <si>
    <t>LATIN AMERICA</t>
  </si>
  <si>
    <t>197677AJ6</t>
  </si>
  <si>
    <t>7.050%</t>
  </si>
  <si>
    <t>US197677AJ62</t>
  </si>
  <si>
    <t>7.200%</t>
  </si>
  <si>
    <t>AA-</t>
  </si>
  <si>
    <t>AA</t>
  </si>
  <si>
    <t>BBB</t>
  </si>
  <si>
    <t>ASIA</t>
  </si>
  <si>
    <t>6.500%</t>
  </si>
  <si>
    <t>A3</t>
  </si>
  <si>
    <t>A+</t>
  </si>
  <si>
    <t>7.750%</t>
  </si>
  <si>
    <t>CCC-</t>
  </si>
  <si>
    <t>B+</t>
  </si>
  <si>
    <t>6.875%</t>
  </si>
  <si>
    <t>7.375%</t>
  </si>
  <si>
    <t>7.500%</t>
  </si>
  <si>
    <t>Ba1</t>
  </si>
  <si>
    <t>A2</t>
  </si>
  <si>
    <t>A</t>
  </si>
  <si>
    <t>5.650%</t>
  </si>
  <si>
    <t>6.750%</t>
  </si>
  <si>
    <t>7.000%</t>
  </si>
  <si>
    <t>CANADA</t>
  </si>
  <si>
    <t>Ba3</t>
  </si>
  <si>
    <t>BB-</t>
  </si>
  <si>
    <t>197677AH0</t>
  </si>
  <si>
    <t>US197677AH07</t>
  </si>
  <si>
    <t>A-</t>
  </si>
  <si>
    <t>10.000%</t>
  </si>
  <si>
    <t>B3</t>
  </si>
  <si>
    <t>19767QAS4</t>
  </si>
  <si>
    <t>US19767QAS49</t>
  </si>
  <si>
    <t>19767QAQ8</t>
  </si>
  <si>
    <t>7.580%</t>
  </si>
  <si>
    <t>US19767QAQ82</t>
  </si>
  <si>
    <t>8.000%</t>
  </si>
  <si>
    <t>Caa2</t>
  </si>
  <si>
    <t>CCC+</t>
  </si>
  <si>
    <t>B2</t>
  </si>
  <si>
    <t>B-</t>
  </si>
  <si>
    <t>9.000%</t>
  </si>
  <si>
    <t>6.625%</t>
  </si>
  <si>
    <t>404119AJ8</t>
  </si>
  <si>
    <t>US404119AJ84</t>
  </si>
  <si>
    <t>8.625%</t>
  </si>
  <si>
    <t>B1</t>
  </si>
  <si>
    <t>7.250%</t>
  </si>
  <si>
    <t>7.875%</t>
  </si>
  <si>
    <t>Caa3</t>
  </si>
  <si>
    <t>88033GAV2</t>
  </si>
  <si>
    <t>Tenet Healthcare</t>
  </si>
  <si>
    <t>THC</t>
  </si>
  <si>
    <t>US88033GAV23</t>
  </si>
  <si>
    <t>8.500%</t>
  </si>
  <si>
    <t>9.375%</t>
  </si>
  <si>
    <t>8.125%</t>
  </si>
  <si>
    <t>5.750%</t>
  </si>
  <si>
    <t>6.000%</t>
  </si>
  <si>
    <t>6.125%</t>
  </si>
  <si>
    <t>6.700%</t>
  </si>
  <si>
    <t>Ba2</t>
  </si>
  <si>
    <t>Ca</t>
  </si>
  <si>
    <t>101137AE7</t>
  </si>
  <si>
    <t>Boston Scientific</t>
  </si>
  <si>
    <t>6.250%</t>
  </si>
  <si>
    <t>BSX</t>
  </si>
  <si>
    <t>US101137AE71</t>
  </si>
  <si>
    <t>Aa2</t>
  </si>
  <si>
    <t>6.150%</t>
  </si>
  <si>
    <t>A1</t>
  </si>
  <si>
    <t>5.700%</t>
  </si>
  <si>
    <t>Aa3</t>
  </si>
  <si>
    <t>10.500%</t>
  </si>
  <si>
    <t>EU</t>
  </si>
  <si>
    <t>771196AU6</t>
  </si>
  <si>
    <t>Roche Holdings</t>
  </si>
  <si>
    <t>ROSW</t>
  </si>
  <si>
    <t>US771196AU61</t>
  </si>
  <si>
    <t>717081CY7</t>
  </si>
  <si>
    <t>Pfizer</t>
  </si>
  <si>
    <t>PFE</t>
  </si>
  <si>
    <t>US717081CY74</t>
  </si>
  <si>
    <t>5.625%</t>
  </si>
  <si>
    <t>9.250%</t>
  </si>
  <si>
    <t>101137AL1</t>
  </si>
  <si>
    <t>US101137AL15</t>
  </si>
  <si>
    <t>5.500%</t>
  </si>
  <si>
    <t>4.700%</t>
  </si>
  <si>
    <t>5.250%</t>
  </si>
  <si>
    <t>254010AB7</t>
  </si>
  <si>
    <t>Dignity Health</t>
  </si>
  <si>
    <t>4.500%</t>
  </si>
  <si>
    <t>CATHHE</t>
  </si>
  <si>
    <t>US254010AB73</t>
  </si>
  <si>
    <t>00287YAM1</t>
  </si>
  <si>
    <t>AbbVie Inc</t>
  </si>
  <si>
    <t>4.400%</t>
  </si>
  <si>
    <t>ABBV</t>
  </si>
  <si>
    <t>US00287YAM12</t>
  </si>
  <si>
    <t>5.375%</t>
  </si>
  <si>
    <t>BP</t>
  </si>
  <si>
    <t>4.625%</t>
  </si>
  <si>
    <t>4.750%</t>
  </si>
  <si>
    <t>4.875%</t>
  </si>
  <si>
    <t>4.250%</t>
  </si>
  <si>
    <t>3.625%</t>
  </si>
  <si>
    <t>4.100%</t>
  </si>
  <si>
    <t>4.000%</t>
  </si>
  <si>
    <t>3.950%</t>
  </si>
  <si>
    <t>942683AH6</t>
  </si>
  <si>
    <t>Allergan</t>
  </si>
  <si>
    <t>AGN</t>
  </si>
  <si>
    <t>US942683AH65</t>
  </si>
  <si>
    <t>5.300%</t>
  </si>
  <si>
    <t>4.950%</t>
  </si>
  <si>
    <t>3.900%</t>
  </si>
  <si>
    <t>Caa1</t>
  </si>
  <si>
    <t>125523CD0</t>
  </si>
  <si>
    <t>Express Scripts</t>
  </si>
  <si>
    <t>CI</t>
  </si>
  <si>
    <t>US125523CD06</t>
  </si>
  <si>
    <t>5.000%</t>
  </si>
  <si>
    <t>375558AS2</t>
  </si>
  <si>
    <t>Gilead Sciences Inc</t>
  </si>
  <si>
    <t>GILD</t>
  </si>
  <si>
    <t>US375558AS26</t>
  </si>
  <si>
    <t>5.875%</t>
  </si>
  <si>
    <t>5.150%</t>
  </si>
  <si>
    <t>4.375%</t>
  </si>
  <si>
    <t>4.650%</t>
  </si>
  <si>
    <t>4.125%</t>
  </si>
  <si>
    <t>11.000%</t>
  </si>
  <si>
    <t>5.450%</t>
  </si>
  <si>
    <t>5.125%</t>
  </si>
  <si>
    <t>404119BQ1</t>
  </si>
  <si>
    <t>US404119BQ19</t>
  </si>
  <si>
    <t>4.450%</t>
  </si>
  <si>
    <t>5.200%</t>
  </si>
  <si>
    <t>375558AZ6</t>
  </si>
  <si>
    <t>3.500%</t>
  </si>
  <si>
    <t>US375558AZ68</t>
  </si>
  <si>
    <t>585055BT2</t>
  </si>
  <si>
    <t>Medtronic Inc</t>
  </si>
  <si>
    <t>MDT</t>
  </si>
  <si>
    <t>US585055BT26</t>
  </si>
  <si>
    <t>3.750%</t>
  </si>
  <si>
    <t>4.900%</t>
  </si>
  <si>
    <t>3.600%</t>
  </si>
  <si>
    <t>075887BF5</t>
  </si>
  <si>
    <t>Becton Dickinson and Co</t>
  </si>
  <si>
    <t>3.734%</t>
  </si>
  <si>
    <t>BDX</t>
  </si>
  <si>
    <t>US075887BF51</t>
  </si>
  <si>
    <t>404119BR9</t>
  </si>
  <si>
    <t>US404119BR91</t>
  </si>
  <si>
    <t>EG6056170</t>
  </si>
  <si>
    <t>Peterborough Progress Health</t>
  </si>
  <si>
    <t>5.581%</t>
  </si>
  <si>
    <t>PETHLT</t>
  </si>
  <si>
    <t>XS0308856276</t>
  </si>
  <si>
    <t>4.550%</t>
  </si>
  <si>
    <t>3.200%</t>
  </si>
  <si>
    <t>586054AC2</t>
  </si>
  <si>
    <t>Memorial Sloan-Kettering Cancer Center</t>
  </si>
  <si>
    <t>4.200%</t>
  </si>
  <si>
    <t>MSKCC</t>
  </si>
  <si>
    <t>US586054AC25</t>
  </si>
  <si>
    <t>58933YAT2</t>
  </si>
  <si>
    <t>Merck &amp; Co Inc</t>
  </si>
  <si>
    <t>3.700%</t>
  </si>
  <si>
    <t>MRK</t>
  </si>
  <si>
    <t>US58933YAT29</t>
  </si>
  <si>
    <t>Aaa</t>
  </si>
  <si>
    <t>AAA</t>
  </si>
  <si>
    <t>3.050%</t>
  </si>
  <si>
    <t>3.650%</t>
  </si>
  <si>
    <t>3.250%</t>
  </si>
  <si>
    <t>2.650%</t>
  </si>
  <si>
    <t>2.500%</t>
  </si>
  <si>
    <t>5.600%</t>
  </si>
  <si>
    <t>3.000%</t>
  </si>
  <si>
    <t>3.150%</t>
  </si>
  <si>
    <t>98956PAH5</t>
  </si>
  <si>
    <t>Zimmer Holdings Inc</t>
  </si>
  <si>
    <t>ZBH</t>
  </si>
  <si>
    <t>US98956PAH55</t>
  </si>
  <si>
    <t>00507UAU5</t>
  </si>
  <si>
    <t>US00507UAU51</t>
  </si>
  <si>
    <t>4.300%</t>
  </si>
  <si>
    <t>4.150%</t>
  </si>
  <si>
    <t>478160BU7</t>
  </si>
  <si>
    <t>Johnson &amp; Johnson</t>
  </si>
  <si>
    <t>3.550%</t>
  </si>
  <si>
    <t>US478160BU72</t>
  </si>
  <si>
    <t>478160BV5</t>
  </si>
  <si>
    <t>US478160BV55</t>
  </si>
  <si>
    <t>3.125%</t>
  </si>
  <si>
    <t>863667AJ0</t>
  </si>
  <si>
    <t>Stryker Corp</t>
  </si>
  <si>
    <t>SYK</t>
  </si>
  <si>
    <t>US863667AJ04</t>
  </si>
  <si>
    <t>3.875%</t>
  </si>
  <si>
    <t>863667AN1</t>
  </si>
  <si>
    <t>US863667AN16</t>
  </si>
  <si>
    <t>09062XAD5</t>
  </si>
  <si>
    <t>Biogen Inc</t>
  </si>
  <si>
    <t>BIIB</t>
  </si>
  <si>
    <t>US09062XAD57</t>
  </si>
  <si>
    <t>375558BD4</t>
  </si>
  <si>
    <t>US375558BD48</t>
  </si>
  <si>
    <t>4.600%</t>
  </si>
  <si>
    <t>790849AN3</t>
  </si>
  <si>
    <t>St. Jude Medical Inc</t>
  </si>
  <si>
    <t>STJ</t>
  </si>
  <si>
    <t>US790849AN38</t>
  </si>
  <si>
    <t>2.950%</t>
  </si>
  <si>
    <t>6.100%</t>
  </si>
  <si>
    <t>404119BS7</t>
  </si>
  <si>
    <t>US404119BS74</t>
  </si>
  <si>
    <t>863667AH4</t>
  </si>
  <si>
    <t>3.375%</t>
  </si>
  <si>
    <t>US863667AH48</t>
  </si>
  <si>
    <t>5.050%</t>
  </si>
  <si>
    <t>421924BT7</t>
  </si>
  <si>
    <t>Encompass Health Corp</t>
  </si>
  <si>
    <t>EHC</t>
  </si>
  <si>
    <t>US421924BT72</t>
  </si>
  <si>
    <t>00287YAQ2</t>
  </si>
  <si>
    <t>US00287YAQ26</t>
  </si>
  <si>
    <t>00287YAR0</t>
  </si>
  <si>
    <t>US00287YAR09</t>
  </si>
  <si>
    <t>00287YAS8</t>
  </si>
  <si>
    <t>US00287YAS81</t>
  </si>
  <si>
    <t>5.800%</t>
  </si>
  <si>
    <t>09776UAB2</t>
  </si>
  <si>
    <t>Bon Secours Charity Health System</t>
  </si>
  <si>
    <t>SECOUR</t>
  </si>
  <si>
    <t>US09776UAB26</t>
  </si>
  <si>
    <t>717081DT7</t>
  </si>
  <si>
    <t>US717081DT70</t>
  </si>
  <si>
    <t>046353AL2</t>
  </si>
  <si>
    <t>AstraZeneca PLC</t>
  </si>
  <si>
    <t>AZN</t>
  </si>
  <si>
    <t>US046353AL27</t>
  </si>
  <si>
    <t>404119BT5</t>
  </si>
  <si>
    <t>US404119BT57</t>
  </si>
  <si>
    <t>151020AU8</t>
  </si>
  <si>
    <t>Celgene Corp</t>
  </si>
  <si>
    <t>CELG</t>
  </si>
  <si>
    <t>US151020AU84</t>
  </si>
  <si>
    <t>62854AAN4</t>
  </si>
  <si>
    <t>Mylan Inc</t>
  </si>
  <si>
    <t>MYL</t>
  </si>
  <si>
    <t>US62854AAN46</t>
  </si>
  <si>
    <t>62854AAP9</t>
  </si>
  <si>
    <t>US62854AAP93</t>
  </si>
  <si>
    <t>667274AA2</t>
  </si>
  <si>
    <t>Northwell Healthcare</t>
  </si>
  <si>
    <t>3.979%</t>
  </si>
  <si>
    <t>NSHRLI</t>
  </si>
  <si>
    <t>US667274AA29</t>
  </si>
  <si>
    <t>04351LAB6</t>
  </si>
  <si>
    <t>Ascension Health</t>
  </si>
  <si>
    <t>3.945%</t>
  </si>
  <si>
    <t>ASCHEA</t>
  </si>
  <si>
    <t>US04351LAB62</t>
  </si>
  <si>
    <t>2.800%</t>
  </si>
  <si>
    <t>404119BU2</t>
  </si>
  <si>
    <t>US404119BU21</t>
  </si>
  <si>
    <t>62952EAE7</t>
  </si>
  <si>
    <t>NYU Hospitals Center</t>
  </si>
  <si>
    <t>4.368%</t>
  </si>
  <si>
    <t>NYUHOS</t>
  </si>
  <si>
    <t>US62952EAE77</t>
  </si>
  <si>
    <t>3.300%</t>
  </si>
  <si>
    <t>48305QAD5</t>
  </si>
  <si>
    <t>Kaiser Foundation Hospitals</t>
  </si>
  <si>
    <t>KPERM</t>
  </si>
  <si>
    <t>US48305QAD51</t>
  </si>
  <si>
    <t>91911KAN2</t>
  </si>
  <si>
    <t>US91911KAN28</t>
  </si>
  <si>
    <t>BHC</t>
  </si>
  <si>
    <t>478160CK8</t>
  </si>
  <si>
    <t>2.900%</t>
  </si>
  <si>
    <t>US478160CK81</t>
  </si>
  <si>
    <t>075887BX6</t>
  </si>
  <si>
    <t>4.669%</t>
  </si>
  <si>
    <t>US075887BX67</t>
  </si>
  <si>
    <t>075887AX7</t>
  </si>
  <si>
    <t>US075887AX76</t>
  </si>
  <si>
    <t>AS3234836</t>
  </si>
  <si>
    <t>Teva Pharmaceutical Industries</t>
  </si>
  <si>
    <t>TEVA</t>
  </si>
  <si>
    <t>XS1813724603</t>
  </si>
  <si>
    <t>88167AAK7</t>
  </si>
  <si>
    <t>US88167AAK79</t>
  </si>
  <si>
    <t>276682AB7</t>
  </si>
  <si>
    <t>Eastern Maine Healthcare Systems</t>
  </si>
  <si>
    <t>5.022%</t>
  </si>
  <si>
    <t>EMHLTH</t>
  </si>
  <si>
    <t>US276682AB73</t>
  </si>
  <si>
    <t>2.625%</t>
  </si>
  <si>
    <t>2.000%</t>
  </si>
  <si>
    <t>075887BP3</t>
  </si>
  <si>
    <t>1.900%</t>
  </si>
  <si>
    <t>XS1531347661</t>
  </si>
  <si>
    <t>075887AQ2</t>
  </si>
  <si>
    <t>US075887AQ26</t>
  </si>
  <si>
    <t>075887BM0</t>
  </si>
  <si>
    <t>US075887BM03</t>
  </si>
  <si>
    <t>075887AN9</t>
  </si>
  <si>
    <t>US075887AN94</t>
  </si>
  <si>
    <t>075887BW8</t>
  </si>
  <si>
    <t>US075887BW84</t>
  </si>
  <si>
    <t>075887BG3</t>
  </si>
  <si>
    <t>4.685%</t>
  </si>
  <si>
    <t>US075887BG35</t>
  </si>
  <si>
    <t>075887AV1</t>
  </si>
  <si>
    <t>US075887AV11</t>
  </si>
  <si>
    <t>78349AAB9</t>
  </si>
  <si>
    <t>RWJ Barnabas Health Inc</t>
  </si>
  <si>
    <t>3.949%</t>
  </si>
  <si>
    <t>RWJBHI</t>
  </si>
  <si>
    <t>US78349AAB98</t>
  </si>
  <si>
    <t>88167AAF8</t>
  </si>
  <si>
    <t>US88167AAF84</t>
  </si>
  <si>
    <t>88163VAD1</t>
  </si>
  <si>
    <t>US88163VAD10</t>
  </si>
  <si>
    <t>EK8001977</t>
  </si>
  <si>
    <t>1.875%</t>
  </si>
  <si>
    <t>XS1211044075</t>
  </si>
  <si>
    <t>LW9395143</t>
  </si>
  <si>
    <t>1.625%</t>
  </si>
  <si>
    <t>XS1439749364</t>
  </si>
  <si>
    <t>879369AF3</t>
  </si>
  <si>
    <t>Teleflex Inc</t>
  </si>
  <si>
    <t>TFX</t>
  </si>
  <si>
    <t>US879369AF39</t>
  </si>
  <si>
    <t>91911XAW4</t>
  </si>
  <si>
    <t>US91911XAW48</t>
  </si>
  <si>
    <t>1.750%</t>
  </si>
  <si>
    <t>28176EAD0</t>
  </si>
  <si>
    <t>Edwards Lifesciences Corp</t>
  </si>
  <si>
    <t>EW</t>
  </si>
  <si>
    <t>US28176EAD04</t>
  </si>
  <si>
    <t>98956PAF9</t>
  </si>
  <si>
    <t>US98956PAF99</t>
  </si>
  <si>
    <t>88167AAE1</t>
  </si>
  <si>
    <t>US88167AAE10</t>
  </si>
  <si>
    <t>98978VAM5</t>
  </si>
  <si>
    <t>Zoetis Inc</t>
  </si>
  <si>
    <t>ZTS</t>
  </si>
  <si>
    <t>US98978VAM54</t>
  </si>
  <si>
    <t>2.375%</t>
  </si>
  <si>
    <t>2.125%</t>
  </si>
  <si>
    <t>649322AD6</t>
  </si>
  <si>
    <t>New York and Presbyterian Hospital</t>
  </si>
  <si>
    <t>4.063%</t>
  </si>
  <si>
    <t>NYPRES</t>
  </si>
  <si>
    <t>US649322AD67</t>
  </si>
  <si>
    <t>254010AE1</t>
  </si>
  <si>
    <t>5.267%</t>
  </si>
  <si>
    <t>US254010AE13</t>
  </si>
  <si>
    <t>404119BV0</t>
  </si>
  <si>
    <t>US404119BV04</t>
  </si>
  <si>
    <t>98978VAL7</t>
  </si>
  <si>
    <t>US98978VAL71</t>
  </si>
  <si>
    <t>449934AD0</t>
  </si>
  <si>
    <t>US449934AD05</t>
  </si>
  <si>
    <t>2.875%</t>
  </si>
  <si>
    <t>75735KAA7</t>
  </si>
  <si>
    <t>Rede D'Or Sao Luiz SA</t>
  </si>
  <si>
    <t>RDEDOR</t>
  </si>
  <si>
    <t>US75735KAA79</t>
  </si>
  <si>
    <t>AM1887570</t>
  </si>
  <si>
    <t>Fresenius Finance</t>
  </si>
  <si>
    <t>FREGR</t>
  </si>
  <si>
    <t>XS1554373834</t>
  </si>
  <si>
    <t>AM1887562</t>
  </si>
  <si>
    <t>XS1554373677</t>
  </si>
  <si>
    <t>AP0952477</t>
  </si>
  <si>
    <t>XS1684387456</t>
  </si>
  <si>
    <t>404121AH8</t>
  </si>
  <si>
    <t>US404121AH82</t>
  </si>
  <si>
    <t>404121AJ4</t>
  </si>
  <si>
    <t>US404121AJ49</t>
  </si>
  <si>
    <t>91911XAV6</t>
  </si>
  <si>
    <t>US91911XAV64</t>
  </si>
  <si>
    <t>2.600%</t>
  </si>
  <si>
    <t>61237WAE6</t>
  </si>
  <si>
    <t>Montefiore Obligated Group</t>
  </si>
  <si>
    <t>5.246%</t>
  </si>
  <si>
    <t>MNTEFI</t>
  </si>
  <si>
    <t>US61237WAE66</t>
  </si>
  <si>
    <t>91911KAP7</t>
  </si>
  <si>
    <t>US91911KAP75</t>
  </si>
  <si>
    <t>28414HAG8</t>
  </si>
  <si>
    <t>US28414HAG83</t>
  </si>
  <si>
    <t>436440AM3</t>
  </si>
  <si>
    <t>Hologic</t>
  </si>
  <si>
    <t>HOLX</t>
  </si>
  <si>
    <t>US436440AM32</t>
  </si>
  <si>
    <t>13.500%</t>
  </si>
  <si>
    <t>036752AB9</t>
  </si>
  <si>
    <t>WellPoint Inc</t>
  </si>
  <si>
    <t>ANTM</t>
  </si>
  <si>
    <t>US036752AB92</t>
  </si>
  <si>
    <t>46266TAA6</t>
  </si>
  <si>
    <t>US46266TAA60</t>
  </si>
  <si>
    <t>29261AAA8</t>
  </si>
  <si>
    <t>US29261AAA88</t>
  </si>
  <si>
    <t>1.125%</t>
  </si>
  <si>
    <t>404119BY4</t>
  </si>
  <si>
    <t>US404119BY43</t>
  </si>
  <si>
    <t>AZ8518690</t>
  </si>
  <si>
    <t>2.250%</t>
  </si>
  <si>
    <t>XS2036798150</t>
  </si>
  <si>
    <t>2.700%</t>
  </si>
  <si>
    <t>92214XAC0</t>
  </si>
  <si>
    <t>Varex Imaging Corp</t>
  </si>
  <si>
    <t>VREX</t>
  </si>
  <si>
    <t>US92214XAC02</t>
  </si>
  <si>
    <t>9.750%</t>
  </si>
  <si>
    <t>00287YCB3</t>
  </si>
  <si>
    <t>US00287YCB39</t>
  </si>
  <si>
    <t>88033GDS6</t>
  </si>
  <si>
    <t>US88033GDS66</t>
  </si>
  <si>
    <t>2.300%</t>
  </si>
  <si>
    <t>37960BAA3</t>
  </si>
  <si>
    <t>US37960BAA35</t>
  </si>
  <si>
    <t>628530BK2</t>
  </si>
  <si>
    <t>US628530BK28</t>
  </si>
  <si>
    <t>15135BAW1</t>
  </si>
  <si>
    <t>Centene Corp</t>
  </si>
  <si>
    <t>CNC</t>
  </si>
  <si>
    <t>US15135BAW19</t>
  </si>
  <si>
    <t>23918KAS7</t>
  </si>
  <si>
    <t>US23918KAS78</t>
  </si>
  <si>
    <t>071734AJ6</t>
  </si>
  <si>
    <t>US071734AJ60</t>
  </si>
  <si>
    <t>00404AAP4</t>
  </si>
  <si>
    <t>US00404AAP49</t>
  </si>
  <si>
    <t>046353AX6</t>
  </si>
  <si>
    <t>US046353AX64</t>
  </si>
  <si>
    <t>75886FAF4</t>
  </si>
  <si>
    <t>Regeneron Pharmaceuticals</t>
  </si>
  <si>
    <t>REGN</t>
  </si>
  <si>
    <t>US75886FAF45</t>
  </si>
  <si>
    <t>14879EAE8</t>
  </si>
  <si>
    <t>US14879EAE86</t>
  </si>
  <si>
    <t>15135BAT8</t>
  </si>
  <si>
    <t>US15135BAT89</t>
  </si>
  <si>
    <t>12543DBE9</t>
  </si>
  <si>
    <t>Community Health Systems</t>
  </si>
  <si>
    <t>CYH</t>
  </si>
  <si>
    <t>US12543DBE94</t>
  </si>
  <si>
    <t>623115AE2</t>
  </si>
  <si>
    <t>Mount Sinai Hospitals Group</t>
  </si>
  <si>
    <t>3.737%</t>
  </si>
  <si>
    <t>MSINAI</t>
  </si>
  <si>
    <t>US623115AE21</t>
  </si>
  <si>
    <t>15135BAU5</t>
  </si>
  <si>
    <t>US15135BAU52</t>
  </si>
  <si>
    <t>75041VAA2</t>
  </si>
  <si>
    <t>US75041VAA26</t>
  </si>
  <si>
    <t>53219LAS8</t>
  </si>
  <si>
    <t>US53219LAS88</t>
  </si>
  <si>
    <t>ZQ4123753</t>
  </si>
  <si>
    <t>XS2076836555</t>
  </si>
  <si>
    <t>GRFS</t>
  </si>
  <si>
    <t>ZQ4123779</t>
  </si>
  <si>
    <t>XS2077646391</t>
  </si>
  <si>
    <t>879369AG1</t>
  </si>
  <si>
    <t>US879369AG12</t>
  </si>
  <si>
    <t>404119BW8</t>
  </si>
  <si>
    <t>US404119BW86</t>
  </si>
  <si>
    <t>ZP6593203</t>
  </si>
  <si>
    <t>Cheplapharm Arzneimittel GMBH</t>
  </si>
  <si>
    <t>CHEPDE</t>
  </si>
  <si>
    <t>XS2112973107</t>
  </si>
  <si>
    <t>07335BAA4</t>
  </si>
  <si>
    <t>10.625%</t>
  </si>
  <si>
    <t>US07335BAA44</t>
  </si>
  <si>
    <t>00653VAA9</t>
  </si>
  <si>
    <t>AdaptHealth</t>
  </si>
  <si>
    <t>ADAHEA</t>
  </si>
  <si>
    <t>US00653VAA98</t>
  </si>
  <si>
    <t>AHCO</t>
  </si>
  <si>
    <t>2.450%</t>
  </si>
  <si>
    <t>075887CJ6</t>
  </si>
  <si>
    <t>2.823%</t>
  </si>
  <si>
    <t>US075887CJ64</t>
  </si>
  <si>
    <t>075887CK3</t>
  </si>
  <si>
    <t>3.794%</t>
  </si>
  <si>
    <t>US075887CK38</t>
  </si>
  <si>
    <t>036752AN3</t>
  </si>
  <si>
    <t>Anthem</t>
  </si>
  <si>
    <t>US036752AN31</t>
  </si>
  <si>
    <t>532457BY3</t>
  </si>
  <si>
    <t>Eli Lilly</t>
  </si>
  <si>
    <t>LLY</t>
  </si>
  <si>
    <t>US532457BY33</t>
  </si>
  <si>
    <t>05352TAA7</t>
  </si>
  <si>
    <t>US05352TAA79</t>
  </si>
  <si>
    <t>16412EAA5</t>
  </si>
  <si>
    <t>US16412EAA55</t>
  </si>
  <si>
    <t>ZO7954969</t>
  </si>
  <si>
    <t>XS2243548273</t>
  </si>
  <si>
    <t>29261AAE0</t>
  </si>
  <si>
    <t>US29261AAE01</t>
  </si>
  <si>
    <t>071734AC1</t>
  </si>
  <si>
    <t>US071734AC18</t>
  </si>
  <si>
    <t>29261AAB6</t>
  </si>
  <si>
    <t>US29261AAB61</t>
  </si>
  <si>
    <t>60855RAJ9</t>
  </si>
  <si>
    <t>Molina Healthcare Inc</t>
  </si>
  <si>
    <t>MOH</t>
  </si>
  <si>
    <t>US60855RAJ95</t>
  </si>
  <si>
    <t>15135BAR2</t>
  </si>
  <si>
    <t>US15135BAR24</t>
  </si>
  <si>
    <t>15135BAV3</t>
  </si>
  <si>
    <t>US15135BAV36</t>
  </si>
  <si>
    <t>436440AP6</t>
  </si>
  <si>
    <t>US436440AP62</t>
  </si>
  <si>
    <t>6.050%</t>
  </si>
  <si>
    <t>88033GDB3</t>
  </si>
  <si>
    <t>US88033GDB32</t>
  </si>
  <si>
    <t>88167AAN1</t>
  </si>
  <si>
    <t>US88167AAN19</t>
  </si>
  <si>
    <t>ZO4448841</t>
  </si>
  <si>
    <t>XS2198213956</t>
  </si>
  <si>
    <t>071734AH0</t>
  </si>
  <si>
    <t>US071734AH05</t>
  </si>
  <si>
    <t>714046AG4</t>
  </si>
  <si>
    <t>PerkinElmer</t>
  </si>
  <si>
    <t>PKI</t>
  </si>
  <si>
    <t>US714046AG46</t>
  </si>
  <si>
    <t>88033GDK3</t>
  </si>
  <si>
    <t>US88033GDK31</t>
  </si>
  <si>
    <t>743820AA0</t>
  </si>
  <si>
    <t>Providence St Joseph Health Obligated Group</t>
  </si>
  <si>
    <t>2.532%</t>
  </si>
  <si>
    <t>PSJHOG</t>
  </si>
  <si>
    <t>US743820AA01</t>
  </si>
  <si>
    <t>15135BAQ4</t>
  </si>
  <si>
    <t>US15135BAQ41</t>
  </si>
  <si>
    <t>404119CA5</t>
  </si>
  <si>
    <t>US404119CA57</t>
  </si>
  <si>
    <t>BG1643322</t>
  </si>
  <si>
    <t>XS2125168729</t>
  </si>
  <si>
    <t>913903AW0</t>
  </si>
  <si>
    <t>Universal Health Services</t>
  </si>
  <si>
    <t>UHS</t>
  </si>
  <si>
    <t>US913903AW04</t>
  </si>
  <si>
    <t>717081EW9</t>
  </si>
  <si>
    <t>US717081EW90</t>
  </si>
  <si>
    <t>00287YBX6</t>
  </si>
  <si>
    <t>US00287YBX67</t>
  </si>
  <si>
    <t>159864AE7</t>
  </si>
  <si>
    <t>Charles River Labs</t>
  </si>
  <si>
    <t>CRL</t>
  </si>
  <si>
    <t>US159864AE78</t>
  </si>
  <si>
    <t>071734AK3</t>
  </si>
  <si>
    <t>US071734AK34</t>
  </si>
  <si>
    <t>036752AJ2</t>
  </si>
  <si>
    <t>US036752AJ29</t>
  </si>
  <si>
    <t>ZP9017796</t>
  </si>
  <si>
    <t>Amplifon SPA</t>
  </si>
  <si>
    <t>AMPIM</t>
  </si>
  <si>
    <t>XS2116503546</t>
  </si>
  <si>
    <t>404119BZ1</t>
  </si>
  <si>
    <t>US404119BZ18</t>
  </si>
  <si>
    <t>74834LBC3</t>
  </si>
  <si>
    <t>Quest Diagnostic</t>
  </si>
  <si>
    <t>DGX</t>
  </si>
  <si>
    <t>US74834LBC37</t>
  </si>
  <si>
    <t>98978VAN3</t>
  </si>
  <si>
    <t>US98978VAN38</t>
  </si>
  <si>
    <t>88033GDH0</t>
  </si>
  <si>
    <t>US88033GDH02</t>
  </si>
  <si>
    <t>BK4246017</t>
  </si>
  <si>
    <t>XS2205083749</t>
  </si>
  <si>
    <t>98956PAT9</t>
  </si>
  <si>
    <t>US98956PAT93</t>
  </si>
  <si>
    <t>98956PAS1</t>
  </si>
  <si>
    <t>US98956PAS11</t>
  </si>
  <si>
    <t>98956PAB8</t>
  </si>
  <si>
    <t>US98956PAB85</t>
  </si>
  <si>
    <t>98956PAG7</t>
  </si>
  <si>
    <t>US98956PAG72</t>
  </si>
  <si>
    <t>00287YDB2</t>
  </si>
  <si>
    <t>US00287YDB20</t>
  </si>
  <si>
    <t>071734AD9</t>
  </si>
  <si>
    <t>US071734AD90</t>
  </si>
  <si>
    <t>071734AF4</t>
  </si>
  <si>
    <t>US071734AF49</t>
  </si>
  <si>
    <t>00404AAN9</t>
  </si>
  <si>
    <t>US00404AAN90</t>
  </si>
  <si>
    <t>BJ9491819</t>
  </si>
  <si>
    <t>XS2189947505</t>
  </si>
  <si>
    <t>863667AZ4</t>
  </si>
  <si>
    <t>US863667AZ46</t>
  </si>
  <si>
    <t>01400EAD5</t>
  </si>
  <si>
    <t>Alcon Finance</t>
  </si>
  <si>
    <t>ALCSW</t>
  </si>
  <si>
    <t>US01400EAD58</t>
  </si>
  <si>
    <t>23918KAT5</t>
  </si>
  <si>
    <t>US23918KAT51</t>
  </si>
  <si>
    <t>29089QAC9</t>
  </si>
  <si>
    <t>Emergent BioSolutions</t>
  </si>
  <si>
    <t>EBS</t>
  </si>
  <si>
    <t>US29089QAC96</t>
  </si>
  <si>
    <t>12543DBD1</t>
  </si>
  <si>
    <t>US12543DBD12</t>
  </si>
  <si>
    <t>00287YCZ0</t>
  </si>
  <si>
    <t>US00287YCZ07</t>
  </si>
  <si>
    <t>071813BY4</t>
  </si>
  <si>
    <t>US071813BY49</t>
  </si>
  <si>
    <t>10.875%</t>
  </si>
  <si>
    <t>404119BX6</t>
  </si>
  <si>
    <t>US404119BX69</t>
  </si>
  <si>
    <t>12543DBH2</t>
  </si>
  <si>
    <t>US12543DBH26</t>
  </si>
  <si>
    <t>12543DBJ8</t>
  </si>
  <si>
    <t>US12543DBJ81</t>
  </si>
  <si>
    <t>15135BAZ4</t>
  </si>
  <si>
    <t>US15135BAZ40</t>
  </si>
  <si>
    <t>071734AM9</t>
  </si>
  <si>
    <t>US071734AM99</t>
  </si>
  <si>
    <t>071734AN7</t>
  </si>
  <si>
    <t>US071734AN72</t>
  </si>
  <si>
    <t>00150LAB7</t>
  </si>
  <si>
    <t>Ardent Health Services</t>
  </si>
  <si>
    <t>US00150LAB71</t>
  </si>
  <si>
    <t>071734AL1</t>
  </si>
  <si>
    <t>US071734AL17</t>
  </si>
  <si>
    <t>05352TAB5</t>
  </si>
  <si>
    <t>US05352TAB52</t>
  </si>
  <si>
    <t>9.875%</t>
  </si>
  <si>
    <t>BO9411733</t>
  </si>
  <si>
    <t>XS2332250708</t>
  </si>
  <si>
    <t>88033GDR8</t>
  </si>
  <si>
    <t>US88033GDR83</t>
  </si>
  <si>
    <t>68404LAA0</t>
  </si>
  <si>
    <t>US68404LAA08</t>
  </si>
  <si>
    <t>60855RAK6</t>
  </si>
  <si>
    <t>US60855RAK68</t>
  </si>
  <si>
    <t>14879EAH1</t>
  </si>
  <si>
    <t>US14879EAH18</t>
  </si>
  <si>
    <t>BO6889915</t>
  </si>
  <si>
    <t>Advanz Pharma Corp</t>
  </si>
  <si>
    <t>ADVZCN</t>
  </si>
  <si>
    <t>XS2325700164</t>
  </si>
  <si>
    <t>60855RAL4</t>
  </si>
  <si>
    <t>US60855RAL42</t>
  </si>
  <si>
    <t>15135BAY7</t>
  </si>
  <si>
    <t>US15135BAY74</t>
  </si>
  <si>
    <t>60783XAA2</t>
  </si>
  <si>
    <t>US60783XAA28</t>
  </si>
  <si>
    <t>00653VAE1</t>
  </si>
  <si>
    <t>US00653VAE11</t>
  </si>
  <si>
    <t>553283AD4</t>
  </si>
  <si>
    <t>US553283AD43</t>
  </si>
  <si>
    <t>MPLN</t>
  </si>
  <si>
    <t>BP5513828</t>
  </si>
  <si>
    <t>Marcolin SpA</t>
  </si>
  <si>
    <t>MCLIM</t>
  </si>
  <si>
    <t>XS2346563500</t>
  </si>
  <si>
    <t>14879EAK4</t>
  </si>
  <si>
    <t>US14879EAK47</t>
  </si>
  <si>
    <t>BO1068119</t>
  </si>
  <si>
    <t>XS2305744059</t>
  </si>
  <si>
    <t>12543DBM1</t>
  </si>
  <si>
    <t>US12543DBM11</t>
  </si>
  <si>
    <t>BP1531576</t>
  </si>
  <si>
    <t>Gruenenthal GMBH</t>
  </si>
  <si>
    <t>GRUPHA</t>
  </si>
  <si>
    <t>XS2337064856</t>
  </si>
  <si>
    <t>88033GDM9</t>
  </si>
  <si>
    <t>US88033GDM96</t>
  </si>
  <si>
    <t>BN7192352</t>
  </si>
  <si>
    <t>BioGroup</t>
  </si>
  <si>
    <t>BIOGRP</t>
  </si>
  <si>
    <t>XS2294186965</t>
  </si>
  <si>
    <t>BN7192360</t>
  </si>
  <si>
    <t>XS2294187690</t>
  </si>
  <si>
    <t>159864AG2</t>
  </si>
  <si>
    <t>US159864AG27</t>
  </si>
  <si>
    <t>12543DBL3</t>
  </si>
  <si>
    <t>US12543DBL38</t>
  </si>
  <si>
    <t>BP4523182</t>
  </si>
  <si>
    <t>Constantin Investissement</t>
  </si>
  <si>
    <t>CERBA</t>
  </si>
  <si>
    <t>XS2343001991</t>
  </si>
  <si>
    <t>913903BA7</t>
  </si>
  <si>
    <t>US913903BA74</t>
  </si>
  <si>
    <t>BO6914713</t>
  </si>
  <si>
    <t>XS2325699994</t>
  </si>
  <si>
    <t>BS1759346</t>
  </si>
  <si>
    <t>XS2406607098</t>
  </si>
  <si>
    <t>BS1759429</t>
  </si>
  <si>
    <t>XS2406607171</t>
  </si>
  <si>
    <t>09062XAK9</t>
  </si>
  <si>
    <t>US09062XAK90</t>
  </si>
  <si>
    <t>BM1640473</t>
  </si>
  <si>
    <t>XS2251742537</t>
  </si>
  <si>
    <t>690732AF9</t>
  </si>
  <si>
    <t>US690732AF97</t>
  </si>
  <si>
    <t>00653VAC5</t>
  </si>
  <si>
    <t>US00653VAC54</t>
  </si>
  <si>
    <t>891792AA1</t>
  </si>
  <si>
    <t>Tower Health</t>
  </si>
  <si>
    <t>4.451%</t>
  </si>
  <si>
    <t>TOWHEA</t>
  </si>
  <si>
    <t>US891792AA10</t>
  </si>
  <si>
    <t>47216FAA5</t>
  </si>
  <si>
    <t>US47216FAA57</t>
  </si>
  <si>
    <t>BR5526230</t>
  </si>
  <si>
    <t>XS2393001891</t>
  </si>
  <si>
    <t>39843UAA0</t>
  </si>
  <si>
    <t>US39843UAA07</t>
  </si>
  <si>
    <t>62482BAB8</t>
  </si>
  <si>
    <t>US62482BAB80</t>
  </si>
  <si>
    <t>62482BAA0</t>
  </si>
  <si>
    <t>US62482BAA08</t>
  </si>
  <si>
    <t>682357AA6</t>
  </si>
  <si>
    <t>180 Medical Inc</t>
  </si>
  <si>
    <t>CTECLN</t>
  </si>
  <si>
    <t>US682357AA69</t>
  </si>
  <si>
    <t>BO1068093</t>
  </si>
  <si>
    <t>XS2305742434</t>
  </si>
  <si>
    <t>BT5913749</t>
  </si>
  <si>
    <t>Voyage Group</t>
  </si>
  <si>
    <t>VOYCAR</t>
  </si>
  <si>
    <t>XS2436454768</t>
  </si>
  <si>
    <t>071734AP2</t>
  </si>
  <si>
    <t>US071734AP21</t>
  </si>
  <si>
    <t>BR4167077</t>
  </si>
  <si>
    <t>Almirall SA</t>
  </si>
  <si>
    <t>ALMSM</t>
  </si>
  <si>
    <t>XS2388162385</t>
  </si>
  <si>
    <t>45569KAA1</t>
  </si>
  <si>
    <t>US45569KAA16</t>
  </si>
  <si>
    <t>88167AAQ4</t>
  </si>
  <si>
    <t>US88167AAQ40</t>
  </si>
  <si>
    <t>88167AAP6</t>
  </si>
  <si>
    <t>US88167AAP66</t>
  </si>
  <si>
    <t>53219LAU3</t>
  </si>
  <si>
    <t>US53219LAU35</t>
  </si>
  <si>
    <t>81257VAB7</t>
  </si>
  <si>
    <t>Seattle Children Hospital</t>
  </si>
  <si>
    <t>2.719%</t>
  </si>
  <si>
    <t>CHLDHS</t>
  </si>
  <si>
    <t>US81257VAB71</t>
  </si>
  <si>
    <t>12543DBG4</t>
  </si>
  <si>
    <t>US12543DBG43</t>
  </si>
  <si>
    <t>15135BAX9</t>
  </si>
  <si>
    <t>US15135BAX91</t>
  </si>
  <si>
    <t>159864AJ6</t>
  </si>
  <si>
    <t>US159864AJ65</t>
  </si>
  <si>
    <t>09062XAG8</t>
  </si>
  <si>
    <t>US09062XAG88</t>
  </si>
  <si>
    <t>74969PAA6</t>
  </si>
  <si>
    <t>US74969PAA66</t>
  </si>
  <si>
    <t>12543DBK5</t>
  </si>
  <si>
    <t>US12543DBK54</t>
  </si>
  <si>
    <t>553283AC6</t>
  </si>
  <si>
    <t>US553283AC69</t>
  </si>
  <si>
    <t>68622TAB7</t>
  </si>
  <si>
    <t>US68622TAB70</t>
  </si>
  <si>
    <t>BP2093535</t>
  </si>
  <si>
    <t>XS2337703537</t>
  </si>
  <si>
    <t>BP4523166</t>
  </si>
  <si>
    <t>XS2343000241</t>
  </si>
  <si>
    <t>42226AAA5</t>
  </si>
  <si>
    <t>Healthequity Inc</t>
  </si>
  <si>
    <t>HQY</t>
  </si>
  <si>
    <t>US42226AAA51</t>
  </si>
  <si>
    <t>68622TAA9</t>
  </si>
  <si>
    <t>US68622TAA97</t>
  </si>
  <si>
    <t>031162DS6</t>
  </si>
  <si>
    <t>Amgen</t>
  </si>
  <si>
    <t>AMGN</t>
  </si>
  <si>
    <t>US031162DS61</t>
  </si>
  <si>
    <t>855170AA4</t>
  </si>
  <si>
    <t>US855170AA41</t>
  </si>
  <si>
    <t>83444MAA9</t>
  </si>
  <si>
    <t>Solventum Corporation</t>
  </si>
  <si>
    <t>SOLV</t>
  </si>
  <si>
    <t>US83444MAA99</t>
  </si>
  <si>
    <t>53219LAX7</t>
  </si>
  <si>
    <t>US53219LAX73</t>
  </si>
  <si>
    <t>ZB0008787</t>
  </si>
  <si>
    <t>Neopharmed Gentili SPA</t>
  </si>
  <si>
    <t>NEGENT</t>
  </si>
  <si>
    <t>XS2797353401</t>
  </si>
  <si>
    <t>07274EAJ2</t>
  </si>
  <si>
    <t>Bayer US Finance</t>
  </si>
  <si>
    <t>BAYNGR</t>
  </si>
  <si>
    <t>US07274EAJ29</t>
  </si>
  <si>
    <t>YX9670143</t>
  </si>
  <si>
    <t>Sunrise Medical</t>
  </si>
  <si>
    <t>SUNMED</t>
  </si>
  <si>
    <t>XS2854277626</t>
  </si>
  <si>
    <t>45115AAA2</t>
  </si>
  <si>
    <t>5.809%</t>
  </si>
  <si>
    <t>US45115AAA25</t>
  </si>
  <si>
    <t>74165HAC2</t>
  </si>
  <si>
    <t>Prime Healthcare Services</t>
  </si>
  <si>
    <t>PRIHEA</t>
  </si>
  <si>
    <t>US74165HAC25</t>
  </si>
  <si>
    <t>92556VAD8</t>
  </si>
  <si>
    <t>Viatris Inc</t>
  </si>
  <si>
    <t>VTRS</t>
  </si>
  <si>
    <t>US92556VAD82</t>
  </si>
  <si>
    <t>23918KAW8</t>
  </si>
  <si>
    <t>US23918KAW80</t>
  </si>
  <si>
    <t>40518JAA7</t>
  </si>
  <si>
    <t>US40518JAA79</t>
  </si>
  <si>
    <t>913903BC3</t>
  </si>
  <si>
    <t>US913903BC31</t>
  </si>
  <si>
    <t>ZL3198757</t>
  </si>
  <si>
    <t>XS2592804194</t>
  </si>
  <si>
    <t>35805BAB4</t>
  </si>
  <si>
    <t>Fresenius Medical Care</t>
  </si>
  <si>
    <t>FMEGR</t>
  </si>
  <si>
    <t>US35805BAB45</t>
  </si>
  <si>
    <t>86881WAF9</t>
  </si>
  <si>
    <t>Surgery Partners Inc</t>
  </si>
  <si>
    <t>US86881WAF95</t>
  </si>
  <si>
    <t>SGRY</t>
  </si>
  <si>
    <t>75420NAA1</t>
  </si>
  <si>
    <t>US75420NAA19</t>
  </si>
  <si>
    <t>031162CS7</t>
  </si>
  <si>
    <t>US031162CS70</t>
  </si>
  <si>
    <t>42239PAB5</t>
  </si>
  <si>
    <t>US42239PAB58</t>
  </si>
  <si>
    <t>74834LBE9</t>
  </si>
  <si>
    <t>US74834LBE92</t>
  </si>
  <si>
    <t>69306RAB2</t>
  </si>
  <si>
    <t>P&amp;L Development</t>
  </si>
  <si>
    <t>12.500%/12.000%</t>
  </si>
  <si>
    <t>PLDEVE</t>
  </si>
  <si>
    <t>US69306RAB24</t>
  </si>
  <si>
    <t>716973AE2</t>
  </si>
  <si>
    <t>US716973AE24</t>
  </si>
  <si>
    <t>60337JAA4</t>
  </si>
  <si>
    <t>US60337JAA43</t>
  </si>
  <si>
    <t>88167AAR2</t>
  </si>
  <si>
    <t>US88167AAR23</t>
  </si>
  <si>
    <t>46266TAF5</t>
  </si>
  <si>
    <t>US46266TAF57</t>
  </si>
  <si>
    <t>365417AA2</t>
  </si>
  <si>
    <t>Neogen Corporation</t>
  </si>
  <si>
    <t>NEOG</t>
  </si>
  <si>
    <t>US365417AA28</t>
  </si>
  <si>
    <t>83444MAE1</t>
  </si>
  <si>
    <t>US83444MAE12</t>
  </si>
  <si>
    <t>889184AC1</t>
  </si>
  <si>
    <t>Toledo Hospital</t>
  </si>
  <si>
    <t>5.325%</t>
  </si>
  <si>
    <t>TOLHOS</t>
  </si>
  <si>
    <t>US889184AC18</t>
  </si>
  <si>
    <t>35805BAE8</t>
  </si>
  <si>
    <t>US35805BAE83</t>
  </si>
  <si>
    <t>071734AR8</t>
  </si>
  <si>
    <t>14.000%</t>
  </si>
  <si>
    <t>US071734AR86</t>
  </si>
  <si>
    <t>36267VAD5</t>
  </si>
  <si>
    <t>US36267VAD55</t>
  </si>
  <si>
    <t>83444MAG6</t>
  </si>
  <si>
    <t>US83444MAG69</t>
  </si>
  <si>
    <t>01021XAB6</t>
  </si>
  <si>
    <t>Akumin Corp</t>
  </si>
  <si>
    <t>8.000%/10.000%/9.000%</t>
  </si>
  <si>
    <t>AKUCN</t>
  </si>
  <si>
    <t>US01021XAB64</t>
  </si>
  <si>
    <t>AKU</t>
  </si>
  <si>
    <t>91324PDE9</t>
  </si>
  <si>
    <t>UNITEDHEALTH GROUP INC</t>
  </si>
  <si>
    <t>UNH</t>
  </si>
  <si>
    <t>US91324PDE97</t>
  </si>
  <si>
    <t>ZG6155706</t>
  </si>
  <si>
    <t>Ephios Subco Sarl</t>
  </si>
  <si>
    <t>SYABGR</t>
  </si>
  <si>
    <t>XS2734938249</t>
  </si>
  <si>
    <t>23126MAA0</t>
  </si>
  <si>
    <t>CURALEAF HOLDING INC</t>
  </si>
  <si>
    <t>CURACN</t>
  </si>
  <si>
    <t>CA23126MAA05</t>
  </si>
  <si>
    <t>88033GDQ0</t>
  </si>
  <si>
    <t>US88033GDQ01</t>
  </si>
  <si>
    <t>07274NAJ2</t>
  </si>
  <si>
    <t>US07274NAJ28</t>
  </si>
  <si>
    <t>29281RAA7</t>
  </si>
  <si>
    <t>US29281RAA77</t>
  </si>
  <si>
    <t>ENDPQ</t>
  </si>
  <si>
    <t>29082KAA3</t>
  </si>
  <si>
    <t>US29082KAA34</t>
  </si>
  <si>
    <t>031162DQ0</t>
  </si>
  <si>
    <t>US031162DQ06</t>
  </si>
  <si>
    <t>889184AE7</t>
  </si>
  <si>
    <t>6.015%</t>
  </si>
  <si>
    <t>US889184AE73</t>
  </si>
  <si>
    <t>125523CR9</t>
  </si>
  <si>
    <t>Cigna</t>
  </si>
  <si>
    <t>5.685%</t>
  </si>
  <si>
    <t>US125523CR91</t>
  </si>
  <si>
    <t>28622HAA9</t>
  </si>
  <si>
    <t>Elevance Health Inc</t>
  </si>
  <si>
    <t>ELV</t>
  </si>
  <si>
    <t>US28622HAA95</t>
  </si>
  <si>
    <t>90355YAA5</t>
  </si>
  <si>
    <t>US90355YAA55</t>
  </si>
  <si>
    <t>031162DF4</t>
  </si>
  <si>
    <t>US031162DF41</t>
  </si>
  <si>
    <t>404119CJ6</t>
  </si>
  <si>
    <t>US404119CJ66</t>
  </si>
  <si>
    <t>404119CB3</t>
  </si>
  <si>
    <t>US404119CB31</t>
  </si>
  <si>
    <t>ZL3198740</t>
  </si>
  <si>
    <t>XS2592804434</t>
  </si>
  <si>
    <t>36264NAB0</t>
  </si>
  <si>
    <t>GSK Consumer Healthcare</t>
  </si>
  <si>
    <t>HALEON</t>
  </si>
  <si>
    <t>US36264NAB01</t>
  </si>
  <si>
    <t>88033GDU1</t>
  </si>
  <si>
    <t>US88033GDU13</t>
  </si>
  <si>
    <t>031162DP2</t>
  </si>
  <si>
    <t>US031162DP23</t>
  </si>
  <si>
    <t>889184AA5</t>
  </si>
  <si>
    <t>4.982%</t>
  </si>
  <si>
    <t>US889184AA51</t>
  </si>
  <si>
    <t>12543DBN9</t>
  </si>
  <si>
    <t>US12543DBN93</t>
  </si>
  <si>
    <t>071734AQ0</t>
  </si>
  <si>
    <t>US071734AQ04</t>
  </si>
  <si>
    <t>58506DAA6</t>
  </si>
  <si>
    <t>US58506DAA63</t>
  </si>
  <si>
    <t>01021XAA8</t>
  </si>
  <si>
    <t>US01021XAA81</t>
  </si>
  <si>
    <t>90367UAD3</t>
  </si>
  <si>
    <t>US Acute Care Solutions</t>
  </si>
  <si>
    <t>USACUT</t>
  </si>
  <si>
    <t>US90367UAD37</t>
  </si>
  <si>
    <t>110122EE4</t>
  </si>
  <si>
    <t>Bristol Myers Squibb</t>
  </si>
  <si>
    <t>BMY</t>
  </si>
  <si>
    <t>US110122EE42</t>
  </si>
  <si>
    <t>404119CT4</t>
  </si>
  <si>
    <t>US404119CT49</t>
  </si>
  <si>
    <t>031162DM9</t>
  </si>
  <si>
    <t>US031162DM91</t>
  </si>
  <si>
    <t>20600DAA1</t>
  </si>
  <si>
    <t>Concentra Escrow Issuer</t>
  </si>
  <si>
    <t>CONCEN</t>
  </si>
  <si>
    <t>US20600DAA19</t>
  </si>
  <si>
    <t>CON</t>
  </si>
  <si>
    <t>42218SAM0</t>
  </si>
  <si>
    <t>Health Care Services</t>
  </si>
  <si>
    <t>HCSERV</t>
  </si>
  <si>
    <t>US42218SAM08</t>
  </si>
  <si>
    <t>07274EAH6</t>
  </si>
  <si>
    <t>US07274EAH62</t>
  </si>
  <si>
    <t>07274NAL7</t>
  </si>
  <si>
    <t>US07274NAL73</t>
  </si>
  <si>
    <t>816196AV1</t>
  </si>
  <si>
    <t>US816196AV14</t>
  </si>
  <si>
    <t>37960BAB1</t>
  </si>
  <si>
    <t>US37960BAB18</t>
  </si>
  <si>
    <t>404121AK1</t>
  </si>
  <si>
    <t>US404121AK12</t>
  </si>
  <si>
    <t>YW3114736</t>
  </si>
  <si>
    <t>XS2805351843</t>
  </si>
  <si>
    <t>BZ8725930</t>
  </si>
  <si>
    <t>Nidda Healthcare Holding</t>
  </si>
  <si>
    <t>SAZGR</t>
  </si>
  <si>
    <t>XS2550063478</t>
  </si>
  <si>
    <t>92556VAC0</t>
  </si>
  <si>
    <t>US92556VAC00</t>
  </si>
  <si>
    <t>29249EAA7</t>
  </si>
  <si>
    <t>Watson Pharmaceuticals</t>
  </si>
  <si>
    <t>ACT</t>
  </si>
  <si>
    <t>US29249EAA73</t>
  </si>
  <si>
    <t>07274EAL7</t>
  </si>
  <si>
    <t>US07274EAL74</t>
  </si>
  <si>
    <t>68622FAB7</t>
  </si>
  <si>
    <t>US68622FAB76</t>
  </si>
  <si>
    <t>45115AAB0</t>
  </si>
  <si>
    <t>5.849%</t>
  </si>
  <si>
    <t>US45115AAB08</t>
  </si>
  <si>
    <t>YT5231865</t>
  </si>
  <si>
    <t>XS2951378434</t>
  </si>
  <si>
    <t>ZK3492137</t>
  </si>
  <si>
    <t>XS2618867159</t>
  </si>
  <si>
    <t>YW1445538</t>
  </si>
  <si>
    <t>XS2854896797</t>
  </si>
  <si>
    <t>ZK2439899</t>
  </si>
  <si>
    <t>XS2615562274</t>
  </si>
  <si>
    <t>36264FAM3</t>
  </si>
  <si>
    <t>US36264FAM32</t>
  </si>
  <si>
    <t>YU3779730</t>
  </si>
  <si>
    <t>XS2920589699</t>
  </si>
  <si>
    <t>60855RAM2</t>
  </si>
  <si>
    <t>US60855RAM25</t>
  </si>
  <si>
    <t>58502BAE6</t>
  </si>
  <si>
    <t>MEDNAX Inc</t>
  </si>
  <si>
    <t>MD</t>
  </si>
  <si>
    <t>US58502BAE65</t>
  </si>
  <si>
    <t>91324PES7</t>
  </si>
  <si>
    <t>US91324PES74</t>
  </si>
  <si>
    <t>91324PET5</t>
  </si>
  <si>
    <t>US91324PET57</t>
  </si>
  <si>
    <t>071705AA5</t>
  </si>
  <si>
    <t>US071705AA56</t>
  </si>
  <si>
    <t>BLCO</t>
  </si>
  <si>
    <t>46266TAD0</t>
  </si>
  <si>
    <t>US46266TAD00</t>
  </si>
  <si>
    <t>444859BU5</t>
  </si>
  <si>
    <t>Humana</t>
  </si>
  <si>
    <t>HUM</t>
  </si>
  <si>
    <t>US444859BU54</t>
  </si>
  <si>
    <t>452327AN9</t>
  </si>
  <si>
    <t>Illumina</t>
  </si>
  <si>
    <t>ILMN</t>
  </si>
  <si>
    <t>US452327AN93</t>
  </si>
  <si>
    <t>452327AP4</t>
  </si>
  <si>
    <t>US452327AP42</t>
  </si>
  <si>
    <t>771196BV3</t>
  </si>
  <si>
    <t>2.314%</t>
  </si>
  <si>
    <t>US771196BV36</t>
  </si>
  <si>
    <t>404119CQ0</t>
  </si>
  <si>
    <t>US404119CQ00</t>
  </si>
  <si>
    <t>716973AD4</t>
  </si>
  <si>
    <t>US716973AD41</t>
  </si>
  <si>
    <t>404119CK3</t>
  </si>
  <si>
    <t>US404119CK30</t>
  </si>
  <si>
    <t>404119CH0</t>
  </si>
  <si>
    <t>US404119CH01</t>
  </si>
  <si>
    <t>404119CS6</t>
  </si>
  <si>
    <t>US404119CS65</t>
  </si>
  <si>
    <t>404119CC1</t>
  </si>
  <si>
    <t>US404119CC14</t>
  </si>
  <si>
    <t>87817AAB3</t>
  </si>
  <si>
    <t>US87817AAB35</t>
  </si>
  <si>
    <t>91324PEJ7</t>
  </si>
  <si>
    <t>US91324PEJ75</t>
  </si>
  <si>
    <t>444859BV3</t>
  </si>
  <si>
    <t>US444859BV38</t>
  </si>
  <si>
    <t>404119CL1</t>
  </si>
  <si>
    <t>US404119CL13</t>
  </si>
  <si>
    <t>46266TAC2</t>
  </si>
  <si>
    <t>US46266TAC27</t>
  </si>
  <si>
    <t>88167AAS0</t>
  </si>
  <si>
    <t>US88167AAS06</t>
  </si>
  <si>
    <t>35805BAC2</t>
  </si>
  <si>
    <t>US35805BAC28</t>
  </si>
  <si>
    <t>89788CAD6</t>
  </si>
  <si>
    <t>Trulieve Cannabis Corp</t>
  </si>
  <si>
    <t>TRULCN</t>
  </si>
  <si>
    <t>CA89788CAD61</t>
  </si>
  <si>
    <t>690732AG7</t>
  </si>
  <si>
    <t>US690732AG70</t>
  </si>
  <si>
    <t>29082KAB1</t>
  </si>
  <si>
    <t>US29082KAB17</t>
  </si>
  <si>
    <t>36267VAL7</t>
  </si>
  <si>
    <t>6.377%</t>
  </si>
  <si>
    <t>US36267VAL71</t>
  </si>
  <si>
    <t>561233AN7</t>
  </si>
  <si>
    <t>14.750%</t>
  </si>
  <si>
    <t>US561233AN78</t>
  </si>
  <si>
    <t>036752AX1</t>
  </si>
  <si>
    <t>US036752AX13</t>
  </si>
  <si>
    <t>34965KAA5</t>
  </si>
  <si>
    <t>US34965KAA51</t>
  </si>
  <si>
    <t>68251PAA5</t>
  </si>
  <si>
    <t>1375209 BC LTD</t>
  </si>
  <si>
    <t>US68251PAA57</t>
  </si>
  <si>
    <t>031162DN7</t>
  </si>
  <si>
    <t>5.507%</t>
  </si>
  <si>
    <t>US031162DN74</t>
  </si>
  <si>
    <t>98978VAS2</t>
  </si>
  <si>
    <t>US98978VAS25</t>
  </si>
  <si>
    <t>75041VAB0</t>
  </si>
  <si>
    <t>US75041VAB09</t>
  </si>
  <si>
    <t>68622FAA9</t>
  </si>
  <si>
    <t>US68622FAA93</t>
  </si>
  <si>
    <t>49272YAB9</t>
  </si>
  <si>
    <t>Kedrion SpA</t>
  </si>
  <si>
    <t>KEDRIM</t>
  </si>
  <si>
    <t>US49272YAB92</t>
  </si>
  <si>
    <t>53219LAW9</t>
  </si>
  <si>
    <t>US53219LAW90</t>
  </si>
  <si>
    <t>75041VAC8</t>
  </si>
  <si>
    <t>9.781%/9.780%</t>
  </si>
  <si>
    <t>US75041VAC81</t>
  </si>
  <si>
    <t>83600WAE9</t>
  </si>
  <si>
    <t>US83600WAE93</t>
  </si>
  <si>
    <t>SHC</t>
  </si>
  <si>
    <t>53219LAV1</t>
  </si>
  <si>
    <t>US53219LAV18</t>
  </si>
  <si>
    <t>404119CV9</t>
  </si>
  <si>
    <t>US404119CV94</t>
  </si>
  <si>
    <t>874060BK1</t>
  </si>
  <si>
    <t>Takeda Pharmaceutical</t>
  </si>
  <si>
    <t>TACHEM</t>
  </si>
  <si>
    <t>US874060BK18</t>
  </si>
  <si>
    <t>YW2572314</t>
  </si>
  <si>
    <t>Rossini Sarl</t>
  </si>
  <si>
    <t>ROSINI</t>
  </si>
  <si>
    <t>XS2854303729</t>
  </si>
  <si>
    <t>SP</t>
  </si>
  <si>
    <t>OAS</t>
  </si>
  <si>
    <t>Callable</t>
  </si>
  <si>
    <t>Call Date</t>
  </si>
  <si>
    <t>Call Px</t>
  </si>
  <si>
    <t>YTC (%)</t>
  </si>
  <si>
    <t>∆ 1D</t>
  </si>
  <si>
    <t>∆ 5D</t>
  </si>
  <si>
    <t>∆ 1M</t>
  </si>
  <si>
    <t>∆ 3M</t>
  </si>
  <si>
    <t>∆ 1Y</t>
  </si>
  <si>
    <t>52w Low (Mid)</t>
  </si>
  <si>
    <t>52w High (Mid)</t>
  </si>
  <si>
    <t>px_bid</t>
  </si>
  <si>
    <t>px_ask</t>
  </si>
  <si>
    <t>yld_ytm_ask</t>
  </si>
  <si>
    <t>yas_oas_sprd</t>
  </si>
  <si>
    <t>yld_cnv_ask</t>
  </si>
  <si>
    <t>callable</t>
  </si>
  <si>
    <t>nxt_call_dt</t>
  </si>
  <si>
    <t>nxt_call_px</t>
  </si>
  <si>
    <t>yld_ytc_ask</t>
  </si>
  <si>
    <t>chg_net_1d</t>
  </si>
  <si>
    <t>chg_net_5d</t>
  </si>
  <si>
    <t>chg_net_1m</t>
  </si>
  <si>
    <t>chg_net_3m</t>
  </si>
  <si>
    <t>chg_net_1yr</t>
  </si>
  <si>
    <t>chg_pct_1d</t>
  </si>
  <si>
    <t>chg_pct_5d</t>
  </si>
  <si>
    <t>chg_pct_1m</t>
  </si>
  <si>
    <t>chg_pct_3m</t>
  </si>
  <si>
    <t>chg_pct_1yr</t>
  </si>
  <si>
    <t>low_52week</t>
  </si>
  <si>
    <t>high_52week</t>
  </si>
  <si>
    <t>Returns ($ amount)</t>
  </si>
  <si>
    <t>Next Call</t>
  </si>
  <si>
    <t>Pricing</t>
  </si>
  <si>
    <t>Identifiers</t>
  </si>
  <si>
    <t>Security Details</t>
  </si>
  <si>
    <t>Returns (% change)</t>
  </si>
  <si>
    <t>Id_bb_unique</t>
  </si>
  <si>
    <t>Position (Mid-Point)</t>
  </si>
  <si>
    <t>Industry subgroup</t>
  </si>
  <si>
    <t>YTM</t>
  </si>
  <si>
    <t>YTW</t>
  </si>
  <si>
    <t>MID</t>
  </si>
  <si>
    <t>TOT_DEBT_TO_EBITDA</t>
  </si>
  <si>
    <t>BL469855</t>
  </si>
  <si>
    <t>LX236900</t>
  </si>
  <si>
    <t>AEA International Holdings</t>
  </si>
  <si>
    <t>BL475645</t>
  </si>
  <si>
    <t>LX245513</t>
  </si>
  <si>
    <t>631001</t>
  </si>
  <si>
    <t>AHP Health Partners Inc</t>
  </si>
  <si>
    <t>BL359375</t>
  </si>
  <si>
    <t>LX193763</t>
  </si>
  <si>
    <t>577963</t>
  </si>
  <si>
    <t>BL384013</t>
  </si>
  <si>
    <t>LX202374</t>
  </si>
  <si>
    <t>592000</t>
  </si>
  <si>
    <t>Accelerated Health Systems</t>
  </si>
  <si>
    <t>BL458810</t>
  </si>
  <si>
    <t>LX226475</t>
  </si>
  <si>
    <t>620886</t>
  </si>
  <si>
    <t>AccentCare Inc</t>
  </si>
  <si>
    <t>BL458445</t>
  </si>
  <si>
    <t>LX226474</t>
  </si>
  <si>
    <t>620885</t>
  </si>
  <si>
    <t>BL392306</t>
  </si>
  <si>
    <t>LX205296</t>
  </si>
  <si>
    <t>597418</t>
  </si>
  <si>
    <t>Advancing Eyecare</t>
  </si>
  <si>
    <t>BL268304</t>
  </si>
  <si>
    <t>LX173030</t>
  </si>
  <si>
    <t>542669</t>
  </si>
  <si>
    <t>Aegis Toxicology</t>
  </si>
  <si>
    <t>BL427137</t>
  </si>
  <si>
    <t>LX211451</t>
  </si>
  <si>
    <t>608617</t>
  </si>
  <si>
    <t>Agiliti Health</t>
  </si>
  <si>
    <t>BL464002</t>
  </si>
  <si>
    <t>LX230155</t>
  </si>
  <si>
    <t>624186</t>
  </si>
  <si>
    <t>BL473612</t>
  </si>
  <si>
    <t>LX237375</t>
  </si>
  <si>
    <t>627955</t>
  </si>
  <si>
    <t>Air Methods</t>
  </si>
  <si>
    <t>LX210062</t>
  </si>
  <si>
    <t>606063</t>
  </si>
  <si>
    <t>Alcami Carolinas</t>
  </si>
  <si>
    <t>LX162034</t>
  </si>
  <si>
    <t>529403</t>
  </si>
  <si>
    <t>Alita Care</t>
  </si>
  <si>
    <t>BL356714</t>
  </si>
  <si>
    <t>LX193220</t>
  </si>
  <si>
    <t>577092</t>
  </si>
  <si>
    <t>Alkermes Plc</t>
  </si>
  <si>
    <t>BL399232</t>
  </si>
  <si>
    <t>LX206739</t>
  </si>
  <si>
    <t>600282</t>
  </si>
  <si>
    <t>Alvogen Pharma</t>
  </si>
  <si>
    <t>BL354255</t>
  </si>
  <si>
    <t>LX191634</t>
  </si>
  <si>
    <t>574421</t>
  </si>
  <si>
    <t>American Addiction Centers</t>
  </si>
  <si>
    <t>BL427832</t>
  </si>
  <si>
    <t>LX203145</t>
  </si>
  <si>
    <t>593366</t>
  </si>
  <si>
    <t>Amerivet Partners Management</t>
  </si>
  <si>
    <t>BL445946</t>
  </si>
  <si>
    <t>LX219030</t>
  </si>
  <si>
    <t>616525</t>
  </si>
  <si>
    <t>Amneal Pharmaceuticals</t>
  </si>
  <si>
    <t>BL354791</t>
  </si>
  <si>
    <t>LX192321</t>
  </si>
  <si>
    <t>575710</t>
  </si>
  <si>
    <t>Aspen Dental Management</t>
  </si>
  <si>
    <t>BL364270</t>
  </si>
  <si>
    <t>LX195710</t>
  </si>
  <si>
    <t>581093</t>
  </si>
  <si>
    <t>BL450371</t>
  </si>
  <si>
    <t>LX221816</t>
  </si>
  <si>
    <t>618449</t>
  </si>
  <si>
    <t>BL303793</t>
  </si>
  <si>
    <t>LX181054</t>
  </si>
  <si>
    <t>557147</t>
  </si>
  <si>
    <t>Aspen Medical Products</t>
  </si>
  <si>
    <t>BL460714</t>
  </si>
  <si>
    <t>LX228374</t>
  </si>
  <si>
    <t>622554</t>
  </si>
  <si>
    <t>BL365210</t>
  </si>
  <si>
    <t>LX195993</t>
  </si>
  <si>
    <t>581440</t>
  </si>
  <si>
    <t>Aveanna Healthcare LLC</t>
  </si>
  <si>
    <t>BL378542</t>
  </si>
  <si>
    <t>LX201027</t>
  </si>
  <si>
    <t>589429</t>
  </si>
  <si>
    <t>BL371120</t>
  </si>
  <si>
    <t>LX198245</t>
  </si>
  <si>
    <t>585065</t>
  </si>
  <si>
    <t>Azurity Pharmaceuticals</t>
  </si>
  <si>
    <t>BL390604</t>
  </si>
  <si>
    <t>LX204291</t>
  </si>
  <si>
    <t>595645</t>
  </si>
  <si>
    <t>BL442025</t>
  </si>
  <si>
    <t>LX216777</t>
  </si>
  <si>
    <t>614663</t>
  </si>
  <si>
    <t>BL383887</t>
  </si>
  <si>
    <t>LX202351</t>
  </si>
  <si>
    <t>591958</t>
  </si>
  <si>
    <t>BL375101</t>
  </si>
  <si>
    <t>LX199150</t>
  </si>
  <si>
    <t>586425</t>
  </si>
  <si>
    <t>BL375102</t>
  </si>
  <si>
    <t>LX199151</t>
  </si>
  <si>
    <t>586426</t>
  </si>
  <si>
    <t>BL362776</t>
  </si>
  <si>
    <t>LX195155</t>
  </si>
  <si>
    <t>580308</t>
  </si>
  <si>
    <t>BayMark Health Services</t>
  </si>
  <si>
    <t>BL362778</t>
  </si>
  <si>
    <t>LX195156</t>
  </si>
  <si>
    <t>580309</t>
  </si>
  <si>
    <t>BL458494</t>
  </si>
  <si>
    <t>LX227037</t>
  </si>
  <si>
    <t>621175</t>
  </si>
  <si>
    <t>Brightspring Health Services</t>
  </si>
  <si>
    <t>BL472206</t>
  </si>
  <si>
    <t>LX238837</t>
  </si>
  <si>
    <t>628670</t>
  </si>
  <si>
    <t>CHG Healthcare Services</t>
  </si>
  <si>
    <t>BL370895</t>
  </si>
  <si>
    <t>LX198337</t>
  </si>
  <si>
    <t>585194</t>
  </si>
  <si>
    <t>BL366999</t>
  </si>
  <si>
    <t>LX195766</t>
  </si>
  <si>
    <t>581156</t>
  </si>
  <si>
    <t>CORA Health Holdings</t>
  </si>
  <si>
    <t>BL367001</t>
  </si>
  <si>
    <t>LX195767</t>
  </si>
  <si>
    <t>581157</t>
  </si>
  <si>
    <t>BL354466</t>
  </si>
  <si>
    <t>LX192160</t>
  </si>
  <si>
    <t>575459</t>
  </si>
  <si>
    <t>Cambrex Corp</t>
  </si>
  <si>
    <t>BL471926</t>
  </si>
  <si>
    <t>LX237593</t>
  </si>
  <si>
    <t>Cano Health</t>
  </si>
  <si>
    <t>BL471925</t>
  </si>
  <si>
    <t>LX237592</t>
  </si>
  <si>
    <t>627768</t>
  </si>
  <si>
    <t>BL403529</t>
  </si>
  <si>
    <t>LX208470</t>
  </si>
  <si>
    <t>603077</t>
  </si>
  <si>
    <t>Carestream Health</t>
  </si>
  <si>
    <t>BL355449</t>
  </si>
  <si>
    <t>LX192621</t>
  </si>
  <si>
    <t>576187</t>
  </si>
  <si>
    <t>BL450379</t>
  </si>
  <si>
    <t>LX221858</t>
  </si>
  <si>
    <t>618492</t>
  </si>
  <si>
    <t>BL468456</t>
  </si>
  <si>
    <t>LX236033</t>
  </si>
  <si>
    <t>626539</t>
  </si>
  <si>
    <t>Certara</t>
  </si>
  <si>
    <t>BL467129</t>
  </si>
  <si>
    <t>LX234219</t>
  </si>
  <si>
    <t>625746</t>
  </si>
  <si>
    <t>Ceva Sante Animale</t>
  </si>
  <si>
    <t>BL469138</t>
  </si>
  <si>
    <t>LX236573</t>
  </si>
  <si>
    <t>626969</t>
  </si>
  <si>
    <t>Concentra Health Services</t>
  </si>
  <si>
    <t>BL375635</t>
  </si>
  <si>
    <t>LX199477</t>
  </si>
  <si>
    <t>587075</t>
  </si>
  <si>
    <t>Confluent Health</t>
  </si>
  <si>
    <t>BL375636</t>
  </si>
  <si>
    <t>LX199478</t>
  </si>
  <si>
    <t>587076</t>
  </si>
  <si>
    <t>BL477134</t>
  </si>
  <si>
    <t>LX244321</t>
  </si>
  <si>
    <t>630674</t>
  </si>
  <si>
    <t>Confluent Medical Technologies</t>
  </si>
  <si>
    <t>BL361519</t>
  </si>
  <si>
    <t>LX194708</t>
  </si>
  <si>
    <t>579461</t>
  </si>
  <si>
    <t>Cordis</t>
  </si>
  <si>
    <t>BL279289</t>
  </si>
  <si>
    <t>LX175817</t>
  </si>
  <si>
    <t>547691</t>
  </si>
  <si>
    <t>Correct Care Solutions</t>
  </si>
  <si>
    <t>BL279290</t>
  </si>
  <si>
    <t>LX175819</t>
  </si>
  <si>
    <t>547693</t>
  </si>
  <si>
    <t>BL458876</t>
  </si>
  <si>
    <t>LX227235</t>
  </si>
  <si>
    <t>621342</t>
  </si>
  <si>
    <t>Cotiviti</t>
  </si>
  <si>
    <t>BL458877</t>
  </si>
  <si>
    <t>LX227236</t>
  </si>
  <si>
    <t>621343</t>
  </si>
  <si>
    <t>BL400014</t>
  </si>
  <si>
    <t>LX207942</t>
  </si>
  <si>
    <t>602187</t>
  </si>
  <si>
    <t>Covetrus</t>
  </si>
  <si>
    <t>BL383494</t>
  </si>
  <si>
    <t>LX202149</t>
  </si>
  <si>
    <t>591626</t>
  </si>
  <si>
    <t>Covis Pharma Holdings</t>
  </si>
  <si>
    <t>BL368137</t>
  </si>
  <si>
    <t>LX196585</t>
  </si>
  <si>
    <t>582539</t>
  </si>
  <si>
    <t>Curia Global Inc</t>
  </si>
  <si>
    <t>BL476067</t>
  </si>
  <si>
    <t>LX246733</t>
  </si>
  <si>
    <t>631400</t>
  </si>
  <si>
    <t>Curium Pharma</t>
  </si>
  <si>
    <t>BL463628</t>
  </si>
  <si>
    <t>LX229705</t>
  </si>
  <si>
    <t>623953</t>
  </si>
  <si>
    <t>BL427419</t>
  </si>
  <si>
    <t>LX212478</t>
  </si>
  <si>
    <t>610333</t>
  </si>
  <si>
    <t>BL361263</t>
  </si>
  <si>
    <t>LX193775</t>
  </si>
  <si>
    <t>577976</t>
  </si>
  <si>
    <t>Drive DeVilbiss</t>
  </si>
  <si>
    <t>BL356332</t>
  </si>
  <si>
    <t>LX193065</t>
  </si>
  <si>
    <t>576823</t>
  </si>
  <si>
    <t>DuPage Medical Group</t>
  </si>
  <si>
    <t>BL380859</t>
  </si>
  <si>
    <t>LX200857</t>
  </si>
  <si>
    <t>589139</t>
  </si>
  <si>
    <t>Eating Recovery Center</t>
  </si>
  <si>
    <t>BL312818</t>
  </si>
  <si>
    <t>LX185454</t>
  </si>
  <si>
    <t>565009</t>
  </si>
  <si>
    <t>BL364644</t>
  </si>
  <si>
    <t>LX195827</t>
  </si>
  <si>
    <t>581226</t>
  </si>
  <si>
    <t>Elevate PFS Holdings</t>
  </si>
  <si>
    <t>BL383763</t>
  </si>
  <si>
    <t>LX202303</t>
  </si>
  <si>
    <t>591875</t>
  </si>
  <si>
    <t>BL479391</t>
  </si>
  <si>
    <t>LX250342</t>
  </si>
  <si>
    <t>633384</t>
  </si>
  <si>
    <t>BL446089</t>
  </si>
  <si>
    <t>LX220844</t>
  </si>
  <si>
    <t>617911</t>
  </si>
  <si>
    <t>Enovis Corporation</t>
  </si>
  <si>
    <t>BL456601</t>
  </si>
  <si>
    <t>LX224988</t>
  </si>
  <si>
    <t>620037</t>
  </si>
  <si>
    <t>Ensemble Health Partners</t>
  </si>
  <si>
    <t>BF447446</t>
  </si>
  <si>
    <t>LX219616</t>
  </si>
  <si>
    <t>617114</t>
  </si>
  <si>
    <t>Envision Healthcare</t>
  </si>
  <si>
    <t>BL262745</t>
  </si>
  <si>
    <t>LX171103</t>
  </si>
  <si>
    <t>539430</t>
  </si>
  <si>
    <t>Exactech</t>
  </si>
  <si>
    <t>BL373006</t>
  </si>
  <si>
    <t>LX197890</t>
  </si>
  <si>
    <t>584603</t>
  </si>
  <si>
    <t>Examworks Group</t>
  </si>
  <si>
    <t>BL369332</t>
  </si>
  <si>
    <t>LX196732</t>
  </si>
  <si>
    <t>582763</t>
  </si>
  <si>
    <t>Experity Inc</t>
  </si>
  <si>
    <t>BL329014</t>
  </si>
  <si>
    <t>LX185367</t>
  </si>
  <si>
    <t>564886</t>
  </si>
  <si>
    <t>Eyecare Partners</t>
  </si>
  <si>
    <t>BL466502</t>
  </si>
  <si>
    <t>LX230234</t>
  </si>
  <si>
    <t>624225</t>
  </si>
  <si>
    <t>BL375199</t>
  </si>
  <si>
    <t>LX199185</t>
  </si>
  <si>
    <t>586505</t>
  </si>
  <si>
    <t>BL375150</t>
  </si>
  <si>
    <t>LX199398</t>
  </si>
  <si>
    <t>586919</t>
  </si>
  <si>
    <t>BL398682</t>
  </si>
  <si>
    <t>LX207309</t>
  </si>
  <si>
    <t>601196</t>
  </si>
  <si>
    <t>BL465008</t>
  </si>
  <si>
    <t>LX230233</t>
  </si>
  <si>
    <t>624224</t>
  </si>
  <si>
    <t>BL355810</t>
  </si>
  <si>
    <t>LX192754</t>
  </si>
  <si>
    <t>576377</t>
  </si>
  <si>
    <t>FC Compassus</t>
  </si>
  <si>
    <t>BL377674</t>
  </si>
  <si>
    <t>LX200448</t>
  </si>
  <si>
    <t>588515</t>
  </si>
  <si>
    <t>FinThrive Software Intermediate Holdings Inc</t>
  </si>
  <si>
    <t>BL377679</t>
  </si>
  <si>
    <t>LX200451</t>
  </si>
  <si>
    <t>588519</t>
  </si>
  <si>
    <t>BL449996</t>
  </si>
  <si>
    <t>LX221713</t>
  </si>
  <si>
    <t>618375</t>
  </si>
  <si>
    <t>Forefront Dermatology</t>
  </si>
  <si>
    <t>BL387061</t>
  </si>
  <si>
    <t>LX203388</t>
  </si>
  <si>
    <t>593775</t>
  </si>
  <si>
    <t>BL429459</t>
  </si>
  <si>
    <t>LX212985</t>
  </si>
  <si>
    <t>611191</t>
  </si>
  <si>
    <t>BL405734</t>
  </si>
  <si>
    <t>LX209569</t>
  </si>
  <si>
    <t>605182</t>
  </si>
  <si>
    <t>BL363058</t>
  </si>
  <si>
    <t>LX195237</t>
  </si>
  <si>
    <t>580450</t>
  </si>
  <si>
    <t>Gastro Health Holdco</t>
  </si>
  <si>
    <t>BL331025</t>
  </si>
  <si>
    <t>LX186039</t>
  </si>
  <si>
    <t>565835</t>
  </si>
  <si>
    <t>Genesis Specialist Care</t>
  </si>
  <si>
    <t>BL458605</t>
  </si>
  <si>
    <t>LX226819</t>
  </si>
  <si>
    <t>621053</t>
  </si>
  <si>
    <t>Global Healthcare Exchange</t>
  </si>
  <si>
    <t>BL301681</t>
  </si>
  <si>
    <t>LX180873</t>
  </si>
  <si>
    <t>556829</t>
  </si>
  <si>
    <t>Golden State Medical Supply</t>
  </si>
  <si>
    <t>BL469115</t>
  </si>
  <si>
    <t>LX236533</t>
  </si>
  <si>
    <t>626923</t>
  </si>
  <si>
    <t>GoodRx</t>
  </si>
  <si>
    <t>BL320284</t>
  </si>
  <si>
    <t>LX183733</t>
  </si>
  <si>
    <t>561921</t>
  </si>
  <si>
    <t>BL363756</t>
  </si>
  <si>
    <t>LX195920</t>
  </si>
  <si>
    <t>581333</t>
  </si>
  <si>
    <t>BL478307</t>
  </si>
  <si>
    <t>LX248753</t>
  </si>
  <si>
    <t>632490</t>
  </si>
  <si>
    <t>Hanger Orthopedic Group</t>
  </si>
  <si>
    <t>BL478306</t>
  </si>
  <si>
    <t>LX248918</t>
  </si>
  <si>
    <t>BL362516</t>
  </si>
  <si>
    <t>LX195076</t>
  </si>
  <si>
    <t>580170</t>
  </si>
  <si>
    <t>Healogics</t>
  </si>
  <si>
    <t>BL265043</t>
  </si>
  <si>
    <t>LX172132</t>
  </si>
  <si>
    <t>541210</t>
  </si>
  <si>
    <t>HealthChannels</t>
  </si>
  <si>
    <t>BL466094</t>
  </si>
  <si>
    <t>LX233158</t>
  </si>
  <si>
    <t>625197</t>
  </si>
  <si>
    <t>BL475693</t>
  </si>
  <si>
    <t>LX245794</t>
  </si>
  <si>
    <t>631095</t>
  </si>
  <si>
    <t>LX194050</t>
  </si>
  <si>
    <t>578500</t>
  </si>
  <si>
    <t>Home Care Assistance</t>
  </si>
  <si>
    <t>BL459477</t>
  </si>
  <si>
    <t>LX228045</t>
  </si>
  <si>
    <t>622218</t>
  </si>
  <si>
    <t>BL460352</t>
  </si>
  <si>
    <t>LX227654</t>
  </si>
  <si>
    <t>621867</t>
  </si>
  <si>
    <t>BL378828</t>
  </si>
  <si>
    <t>LX198233</t>
  </si>
  <si>
    <t>585053</t>
  </si>
  <si>
    <t>ICU Medical</t>
  </si>
  <si>
    <t>BL374184</t>
  </si>
  <si>
    <t>LX152598</t>
  </si>
  <si>
    <t>518870</t>
  </si>
  <si>
    <t>BL396642</t>
  </si>
  <si>
    <t>LX205795</t>
  </si>
  <si>
    <t>598336</t>
  </si>
  <si>
    <t>BL447301</t>
  </si>
  <si>
    <t>LX219882</t>
  </si>
  <si>
    <t>617342</t>
  </si>
  <si>
    <t>BL467719</t>
  </si>
  <si>
    <t>LX235016</t>
  </si>
  <si>
    <t>626091</t>
  </si>
  <si>
    <t>Independent Vetcare</t>
  </si>
  <si>
    <t>BL366222</t>
  </si>
  <si>
    <t>LX196199</t>
  </si>
  <si>
    <t>581724</t>
  </si>
  <si>
    <t>Indivior</t>
  </si>
  <si>
    <t>BL356029</t>
  </si>
  <si>
    <t>LX192894</t>
  </si>
  <si>
    <t>576586</t>
  </si>
  <si>
    <t>Ingenovis Health</t>
  </si>
  <si>
    <t>BL405359</t>
  </si>
  <si>
    <t>LX209371</t>
  </si>
  <si>
    <t>604833</t>
  </si>
  <si>
    <t>BL353539</t>
  </si>
  <si>
    <t>LX191709</t>
  </si>
  <si>
    <t>574528</t>
  </si>
  <si>
    <t>Innovetive Petcare</t>
  </si>
  <si>
    <t>BL375202</t>
  </si>
  <si>
    <t>LX200619</t>
  </si>
  <si>
    <t>588769</t>
  </si>
  <si>
    <t>Inotiv Inc</t>
  </si>
  <si>
    <t>BL472961</t>
  </si>
  <si>
    <t>LX239373</t>
  </si>
  <si>
    <t>629024</t>
  </si>
  <si>
    <t>Insulet Corporation</t>
  </si>
  <si>
    <t>BL468982</t>
  </si>
  <si>
    <t>LX236440</t>
  </si>
  <si>
    <t>626825</t>
  </si>
  <si>
    <t>BL408883</t>
  </si>
  <si>
    <t>LX210187</t>
  </si>
  <si>
    <t>606283</t>
  </si>
  <si>
    <t>Jordan Health Services</t>
  </si>
  <si>
    <t>BL408882</t>
  </si>
  <si>
    <t>LX210186</t>
  </si>
  <si>
    <t>606282</t>
  </si>
  <si>
    <t>BL469927</t>
  </si>
  <si>
    <t>LX237047</t>
  </si>
  <si>
    <t>627381</t>
  </si>
  <si>
    <t>Kindred at Home Hospice</t>
  </si>
  <si>
    <t>BL397407</t>
  </si>
  <si>
    <t>LX206519</t>
  </si>
  <si>
    <t>599882</t>
  </si>
  <si>
    <t>BL328224</t>
  </si>
  <si>
    <t>LX185239</t>
  </si>
  <si>
    <t>564656</t>
  </si>
  <si>
    <t>LGC Science Holdings</t>
  </si>
  <si>
    <t>BL358718</t>
  </si>
  <si>
    <t>LX193899</t>
  </si>
  <si>
    <t>578144</t>
  </si>
  <si>
    <t>BL376963</t>
  </si>
  <si>
    <t>LX200412</t>
  </si>
  <si>
    <t>588467</t>
  </si>
  <si>
    <t>LSCS Holdings Inc</t>
  </si>
  <si>
    <t>BL376971</t>
  </si>
  <si>
    <t>LX200422</t>
  </si>
  <si>
    <t>588479</t>
  </si>
  <si>
    <t>BL465545</t>
  </si>
  <si>
    <t>LX232775</t>
  </si>
  <si>
    <t>625046</t>
  </si>
  <si>
    <t>BL481222</t>
  </si>
  <si>
    <t>LX254134</t>
  </si>
  <si>
    <t>BL475560</t>
  </si>
  <si>
    <t>LX245319</t>
  </si>
  <si>
    <t>631099</t>
  </si>
  <si>
    <t>BL429416</t>
  </si>
  <si>
    <t>LX212870</t>
  </si>
  <si>
    <t>610981</t>
  </si>
  <si>
    <t>LifeScan Global Corp</t>
  </si>
  <si>
    <t>BL429421</t>
  </si>
  <si>
    <t>LX212871</t>
  </si>
  <si>
    <t>610982</t>
  </si>
  <si>
    <t>BL467927</t>
  </si>
  <si>
    <t>LX235338</t>
  </si>
  <si>
    <t>626270</t>
  </si>
  <si>
    <t>MDVIP</t>
  </si>
  <si>
    <t>BL478979</t>
  </si>
  <si>
    <t>LX249757</t>
  </si>
  <si>
    <t>633032</t>
  </si>
  <si>
    <t>MED ParentCo LP</t>
  </si>
  <si>
    <t>BL447763</t>
  </si>
  <si>
    <t>LX220075</t>
  </si>
  <si>
    <t>617474</t>
  </si>
  <si>
    <t>BL447762</t>
  </si>
  <si>
    <t>LX220073</t>
  </si>
  <si>
    <t>617471</t>
  </si>
  <si>
    <t>BL383539</t>
  </si>
  <si>
    <t>LX202184</t>
  </si>
  <si>
    <t>591675</t>
  </si>
  <si>
    <t>Maravai Life Sciences</t>
  </si>
  <si>
    <t>BL442789</t>
  </si>
  <si>
    <t>LX217499</t>
  </si>
  <si>
    <t>615317</t>
  </si>
  <si>
    <t>MedImpact Holdings</t>
  </si>
  <si>
    <t>BL478266</t>
  </si>
  <si>
    <t>LX248935</t>
  </si>
  <si>
    <t>632595</t>
  </si>
  <si>
    <t>MedPlast Holdings Inc</t>
  </si>
  <si>
    <t>BL478265</t>
  </si>
  <si>
    <t>LX248934</t>
  </si>
  <si>
    <t>632594</t>
  </si>
  <si>
    <t>BL356539</t>
  </si>
  <si>
    <t>LX193138</t>
  </si>
  <si>
    <t>576955</t>
  </si>
  <si>
    <t>MedRisk</t>
  </si>
  <si>
    <t>BL372207</t>
  </si>
  <si>
    <t>LX198683</t>
  </si>
  <si>
    <t>585674</t>
  </si>
  <si>
    <t>Medical Solutions</t>
  </si>
  <si>
    <t>BL372203</t>
  </si>
  <si>
    <t>LX198681</t>
  </si>
  <si>
    <t>585672</t>
  </si>
  <si>
    <t>BL480767</t>
  </si>
  <si>
    <t>LX253202</t>
  </si>
  <si>
    <t>Mediware Information Systems</t>
  </si>
  <si>
    <t>BL467862</t>
  </si>
  <si>
    <t>LX235094</t>
  </si>
  <si>
    <t>626109</t>
  </si>
  <si>
    <t>BL342525</t>
  </si>
  <si>
    <t>LX189433</t>
  </si>
  <si>
    <t>570400</t>
  </si>
  <si>
    <t>Milano Acquisition Corp</t>
  </si>
  <si>
    <t>BL342529</t>
  </si>
  <si>
    <t>LX189596</t>
  </si>
  <si>
    <t>570699</t>
  </si>
  <si>
    <t>BL467959</t>
  </si>
  <si>
    <t>LX235206</t>
  </si>
  <si>
    <t>626195</t>
  </si>
  <si>
    <t>Mission Veterinary Partners</t>
  </si>
  <si>
    <t>BL468501</t>
  </si>
  <si>
    <t>LX235936</t>
  </si>
  <si>
    <t>626521</t>
  </si>
  <si>
    <t>BL468463</t>
  </si>
  <si>
    <t>LX236035</t>
  </si>
  <si>
    <t>626541</t>
  </si>
  <si>
    <t>BL368983</t>
  </si>
  <si>
    <t>LX197152</t>
  </si>
  <si>
    <t>583480</t>
  </si>
  <si>
    <t>BL385226</t>
  </si>
  <si>
    <t>LX202724</t>
  </si>
  <si>
    <t>592615</t>
  </si>
  <si>
    <t>NAPA Management Services</t>
  </si>
  <si>
    <t>BL284506</t>
  </si>
  <si>
    <t>LX176565</t>
  </si>
  <si>
    <t>549078</t>
  </si>
  <si>
    <t>NMC Skincare Intermediate Holdings II</t>
  </si>
  <si>
    <t>BL355699</t>
  </si>
  <si>
    <t>LX192642</t>
  </si>
  <si>
    <t>576211</t>
  </si>
  <si>
    <t>National Mentor</t>
  </si>
  <si>
    <t>BL355693</t>
  </si>
  <si>
    <t>LX192639</t>
  </si>
  <si>
    <t>576208</t>
  </si>
  <si>
    <t>BL473150</t>
  </si>
  <si>
    <t>LX241174</t>
  </si>
  <si>
    <t>629684</t>
  </si>
  <si>
    <t>National Seating &amp; Mobility</t>
  </si>
  <si>
    <t>BL396816</t>
  </si>
  <si>
    <t>LX206147</t>
  </si>
  <si>
    <t>599146</t>
  </si>
  <si>
    <t>Natus Medical</t>
  </si>
  <si>
    <t>BL359185</t>
  </si>
  <si>
    <t>LX193951</t>
  </si>
  <si>
    <t>578259</t>
  </si>
  <si>
    <t>Nutrisystem Inc</t>
  </si>
  <si>
    <t>LX198728</t>
  </si>
  <si>
    <t>585741</t>
  </si>
  <si>
    <t>OB Hospitalist Group Inc</t>
  </si>
  <si>
    <t>BL359160</t>
  </si>
  <si>
    <t>LX193713</t>
  </si>
  <si>
    <t>577901</t>
  </si>
  <si>
    <t>One Call Medical Inc</t>
  </si>
  <si>
    <t>BL355655</t>
  </si>
  <si>
    <t>LX192675</t>
  </si>
  <si>
    <t>576270</t>
  </si>
  <si>
    <t>Onex TSG Intermediate Corp</t>
  </si>
  <si>
    <t>BL464569</t>
  </si>
  <si>
    <t>LX199502</t>
  </si>
  <si>
    <t>587131</t>
  </si>
  <si>
    <t>BL465514</t>
  </si>
  <si>
    <t>LX232640</t>
  </si>
  <si>
    <t>624991</t>
  </si>
  <si>
    <t>BL388104</t>
  </si>
  <si>
    <t>LX203676</t>
  </si>
  <si>
    <t>594355</t>
  </si>
  <si>
    <t>BL387075</t>
  </si>
  <si>
    <t>LX202169</t>
  </si>
  <si>
    <t>591731</t>
  </si>
  <si>
    <t>BL466731</t>
  </si>
  <si>
    <t>LX233856</t>
  </si>
  <si>
    <t>625529</t>
  </si>
  <si>
    <t>PCI Pharma Services</t>
  </si>
  <si>
    <t>BL475514</t>
  </si>
  <si>
    <t>LX227674</t>
  </si>
  <si>
    <t>621889</t>
  </si>
  <si>
    <t>Pacific Dental Services</t>
  </si>
  <si>
    <t>BL364483</t>
  </si>
  <si>
    <t>LX195723</t>
  </si>
  <si>
    <t>581115</t>
  </si>
  <si>
    <t>Padagis LLC</t>
  </si>
  <si>
    <t>BL472201</t>
  </si>
  <si>
    <t>LX238579</t>
  </si>
  <si>
    <t>628443</t>
  </si>
  <si>
    <t>Parexel International</t>
  </si>
  <si>
    <t>BL354809</t>
  </si>
  <si>
    <t>LX192324</t>
  </si>
  <si>
    <t>575713</t>
  </si>
  <si>
    <t>Pathway Partners</t>
  </si>
  <si>
    <t>BL428837</t>
  </si>
  <si>
    <t>LX212781</t>
  </si>
  <si>
    <t>610836</t>
  </si>
  <si>
    <t>Pediatric Associates</t>
  </si>
  <si>
    <t>BL384419</t>
  </si>
  <si>
    <t>LX201825</t>
  </si>
  <si>
    <t>590920</t>
  </si>
  <si>
    <t>BL445830</t>
  </si>
  <si>
    <t>LX219173</t>
  </si>
  <si>
    <t>616636</t>
  </si>
  <si>
    <t>PetVet Care Centers</t>
  </si>
  <si>
    <t>BL383893</t>
  </si>
  <si>
    <t>LX201739</t>
  </si>
  <si>
    <t>590725</t>
  </si>
  <si>
    <t>Physician Partners</t>
  </si>
  <si>
    <t>BL445167</t>
  </si>
  <si>
    <t>LX218315</t>
  </si>
  <si>
    <t>615977</t>
  </si>
  <si>
    <t>BL478311</t>
  </si>
  <si>
    <t>LX249039</t>
  </si>
  <si>
    <t>632650</t>
  </si>
  <si>
    <t>PointClickCare Technologies</t>
  </si>
  <si>
    <t>BL355804</t>
  </si>
  <si>
    <t>LX192763</t>
  </si>
  <si>
    <t>576391</t>
  </si>
  <si>
    <t>Precision Medicine Group</t>
  </si>
  <si>
    <t>BL481215</t>
  </si>
  <si>
    <t>LX254200</t>
  </si>
  <si>
    <t>Press Ganey</t>
  </si>
  <si>
    <t>BL364455</t>
  </si>
  <si>
    <t>LX195809</t>
  </si>
  <si>
    <t>581206</t>
  </si>
  <si>
    <t>Quantum Health</t>
  </si>
  <si>
    <t>BL341628</t>
  </si>
  <si>
    <t>LX189073</t>
  </si>
  <si>
    <t>569723</t>
  </si>
  <si>
    <t>Quorum Health Group</t>
  </si>
  <si>
    <t>BL478995</t>
  </si>
  <si>
    <t>LX249676</t>
  </si>
  <si>
    <t>BL478996</t>
  </si>
  <si>
    <t>LX249677</t>
  </si>
  <si>
    <t>BL272777</t>
  </si>
  <si>
    <t>LX174272</t>
  </si>
  <si>
    <t>544682</t>
  </si>
  <si>
    <t>BL459599</t>
  </si>
  <si>
    <t>LX227636</t>
  </si>
  <si>
    <t>621832</t>
  </si>
  <si>
    <t>BL481324</t>
  </si>
  <si>
    <t>LX254366</t>
  </si>
  <si>
    <t>Radnet Inc</t>
  </si>
  <si>
    <t>BL367817</t>
  </si>
  <si>
    <t>LX191299</t>
  </si>
  <si>
    <t>573767</t>
  </si>
  <si>
    <t>RxBenefits</t>
  </si>
  <si>
    <t>BL429425</t>
  </si>
  <si>
    <t>LX212991</t>
  </si>
  <si>
    <t>611199</t>
  </si>
  <si>
    <t>BL448995</t>
  </si>
  <si>
    <t>LX208458</t>
  </si>
  <si>
    <t>603054</t>
  </si>
  <si>
    <t>SCP Eye Care Services</t>
  </si>
  <si>
    <t>BL358066</t>
  </si>
  <si>
    <t>LX193703</t>
  </si>
  <si>
    <t>577890</t>
  </si>
  <si>
    <t>SM Wellness Holdings</t>
  </si>
  <si>
    <t>BL358073</t>
  </si>
  <si>
    <t>LX193708</t>
  </si>
  <si>
    <t>577895</t>
  </si>
  <si>
    <t>BL378833</t>
  </si>
  <si>
    <t>LX201126</t>
  </si>
  <si>
    <t>589610</t>
  </si>
  <si>
    <t>ScionHealth</t>
  </si>
  <si>
    <t>BL457052</t>
  </si>
  <si>
    <t>LX225335</t>
  </si>
  <si>
    <t>620280</t>
  </si>
  <si>
    <t>Sebia SA</t>
  </si>
  <si>
    <t>BL480763</t>
  </si>
  <si>
    <t>LX253203</t>
  </si>
  <si>
    <t>BL478984</t>
  </si>
  <si>
    <t>LX249736</t>
  </si>
  <si>
    <t>633015</t>
  </si>
  <si>
    <t>Sharp Midco LLC</t>
  </si>
  <si>
    <t>BL476608</t>
  </si>
  <si>
    <t>LX247700</t>
  </si>
  <si>
    <t>631843</t>
  </si>
  <si>
    <t>Sivantos</t>
  </si>
  <si>
    <t>BL371968</t>
  </si>
  <si>
    <t>LX176604</t>
  </si>
  <si>
    <t>549142</t>
  </si>
  <si>
    <t>Smile Brands Inc</t>
  </si>
  <si>
    <t>LX199059</t>
  </si>
  <si>
    <t>586262</t>
  </si>
  <si>
    <t>BL393771</t>
  </si>
  <si>
    <t>LX204938</t>
  </si>
  <si>
    <t>596816</t>
  </si>
  <si>
    <t>Smile Doctors LLC</t>
  </si>
  <si>
    <t>BL384218</t>
  </si>
  <si>
    <t>LX201788</t>
  </si>
  <si>
    <t>590841</t>
  </si>
  <si>
    <t>BL469739</t>
  </si>
  <si>
    <t>LX236836</t>
  </si>
  <si>
    <t>627216</t>
  </si>
  <si>
    <t>Sonrava Health Co-Borrower</t>
  </si>
  <si>
    <t>BL466574</t>
  </si>
  <si>
    <t>LX233675</t>
  </si>
  <si>
    <t>625488</t>
  </si>
  <si>
    <t>BL468646</t>
  </si>
  <si>
    <t>LX234655</t>
  </si>
  <si>
    <t>626015</t>
  </si>
  <si>
    <t>Sound Inpatient Physicians Inc</t>
  </si>
  <si>
    <t>BL479320</t>
  </si>
  <si>
    <t>LX250177</t>
  </si>
  <si>
    <t>Southern Veterinary Partners</t>
  </si>
  <si>
    <t>BL366395</t>
  </si>
  <si>
    <t>LX195928</t>
  </si>
  <si>
    <t>581354</t>
  </si>
  <si>
    <t>SpecialtyCare</t>
  </si>
  <si>
    <t>BL464359</t>
  </si>
  <si>
    <t>LX230493</t>
  </si>
  <si>
    <t>624382</t>
  </si>
  <si>
    <t>Summit Behavioral Healthcare</t>
  </si>
  <si>
    <t>BL467349</t>
  </si>
  <si>
    <t>LX234275</t>
  </si>
  <si>
    <t>625807</t>
  </si>
  <si>
    <t>Surgery Center Holdings</t>
  </si>
  <si>
    <t>BL441631</t>
  </si>
  <si>
    <t>LX216614</t>
  </si>
  <si>
    <t>614978</t>
  </si>
  <si>
    <t>BL346832</t>
  </si>
  <si>
    <t>LX190275</t>
  </si>
  <si>
    <t>572014</t>
  </si>
  <si>
    <t>TEAM Services Group</t>
  </si>
  <si>
    <t>BL468849</t>
  </si>
  <si>
    <t>LX236336</t>
  </si>
  <si>
    <t>626772</t>
  </si>
  <si>
    <t>BL346836</t>
  </si>
  <si>
    <t>LX190277</t>
  </si>
  <si>
    <t>572016</t>
  </si>
  <si>
    <t>BL385917</t>
  </si>
  <si>
    <t>LX202831</t>
  </si>
  <si>
    <t>592774</t>
  </si>
  <si>
    <t>BL478199</t>
  </si>
  <si>
    <t>LX248756</t>
  </si>
  <si>
    <t>Therakos</t>
  </si>
  <si>
    <t>BL361612</t>
  </si>
  <si>
    <t>LX194584</t>
  </si>
  <si>
    <t>579254</t>
  </si>
  <si>
    <t>Therapy Brands</t>
  </si>
  <si>
    <t>BL361617</t>
  </si>
  <si>
    <t>LX194587</t>
  </si>
  <si>
    <t>579256</t>
  </si>
  <si>
    <t>BL370809</t>
  </si>
  <si>
    <t>LX198300</t>
  </si>
  <si>
    <t>585199</t>
  </si>
  <si>
    <t>U.S. Anesthesia Partners</t>
  </si>
  <si>
    <t>BL370810</t>
  </si>
  <si>
    <t>LX198301</t>
  </si>
  <si>
    <t>585201</t>
  </si>
  <si>
    <t>BL437990</t>
  </si>
  <si>
    <t>LX214262</t>
  </si>
  <si>
    <t>613188</t>
  </si>
  <si>
    <t>BL476262</t>
  </si>
  <si>
    <t>LX245294</t>
  </si>
  <si>
    <t>US Fertility Enterprises</t>
  </si>
  <si>
    <t>BL476261</t>
  </si>
  <si>
    <t>LX245293</t>
  </si>
  <si>
    <t>630933</t>
  </si>
  <si>
    <t>BL471833</t>
  </si>
  <si>
    <t>LX238074</t>
  </si>
  <si>
    <t>628120</t>
  </si>
  <si>
    <t>US Radiology Specialists</t>
  </si>
  <si>
    <t>BL319084</t>
  </si>
  <si>
    <t>LX183353</t>
  </si>
  <si>
    <t>561310</t>
  </si>
  <si>
    <t>Upstream Rehabilitation</t>
  </si>
  <si>
    <t>BL367988</t>
  </si>
  <si>
    <t>LX196625</t>
  </si>
  <si>
    <t>582607</t>
  </si>
  <si>
    <t>BL400490</t>
  </si>
  <si>
    <t>LX207761</t>
  </si>
  <si>
    <t>601913</t>
  </si>
  <si>
    <t>VetCor Professional Practices LLC</t>
  </si>
  <si>
    <t>BL471758</t>
  </si>
  <si>
    <t>LX237954</t>
  </si>
  <si>
    <t>628069</t>
  </si>
  <si>
    <t>Vizient Inc</t>
  </si>
  <si>
    <t>BL265932</t>
  </si>
  <si>
    <t>LX172411</t>
  </si>
  <si>
    <t>541575</t>
  </si>
  <si>
    <t>Vyaire Medical</t>
  </si>
  <si>
    <t>BL469132</t>
  </si>
  <si>
    <t>LX236514</t>
  </si>
  <si>
    <t>626893</t>
  </si>
  <si>
    <t>Waystar Technologies</t>
  </si>
  <si>
    <t>BL353810</t>
  </si>
  <si>
    <t>LX191884</t>
  </si>
  <si>
    <t>574926</t>
  </si>
  <si>
    <t>Women's Care Holdings</t>
  </si>
  <si>
    <t>BL353813</t>
  </si>
  <si>
    <t>LX191811</t>
  </si>
  <si>
    <t>574764</t>
  </si>
  <si>
    <t>BL479381</t>
  </si>
  <si>
    <t>LX250358</t>
  </si>
  <si>
    <t>Zelis Healthcare</t>
  </si>
  <si>
    <t>BL456020</t>
  </si>
  <si>
    <t>LX224676</t>
  </si>
  <si>
    <t>619771</t>
  </si>
  <si>
    <t>BL472714</t>
  </si>
  <si>
    <t>LX210749</t>
  </si>
  <si>
    <t>607374</t>
  </si>
  <si>
    <t>Zest Dental</t>
  </si>
  <si>
    <t>BL383913</t>
  </si>
  <si>
    <t>LX202290</t>
  </si>
  <si>
    <t>591857</t>
  </si>
  <si>
    <t>BL353826</t>
  </si>
  <si>
    <t>LX194359</t>
  </si>
  <si>
    <t>578919</t>
  </si>
  <si>
    <t>eResearchTechnology Inc</t>
  </si>
  <si>
    <t>BL320564</t>
  </si>
  <si>
    <t>LX183891</t>
  </si>
  <si>
    <t>562201</t>
  </si>
  <si>
    <t>BL466334</t>
  </si>
  <si>
    <t>LX233541</t>
  </si>
  <si>
    <t>625439</t>
  </si>
  <si>
    <t>ytm_curve_ask</t>
  </si>
  <si>
    <t>discount_margin_3yr_mid</t>
  </si>
  <si>
    <t>DM</t>
  </si>
  <si>
    <t>DM (3yr)</t>
  </si>
  <si>
    <t>rtg_sp</t>
  </si>
  <si>
    <t>rtg_moody</t>
  </si>
  <si>
    <t>BL213940</t>
  </si>
  <si>
    <t>BL415493</t>
  </si>
  <si>
    <t>BL417174</t>
  </si>
  <si>
    <t>BL439801</t>
  </si>
  <si>
    <t>LX235213</t>
  </si>
  <si>
    <t>WIRB-Copernicus Group</t>
  </si>
  <si>
    <t>LX253898</t>
  </si>
  <si>
    <t>Precyse Solutions</t>
  </si>
  <si>
    <t>LX253899</t>
  </si>
  <si>
    <t>LX253897</t>
  </si>
  <si>
    <t>LX253900</t>
  </si>
  <si>
    <t>LX255553</t>
  </si>
  <si>
    <t>LX255433</t>
  </si>
  <si>
    <t>Resonetics LLC</t>
  </si>
  <si>
    <t>LX256011</t>
  </si>
  <si>
    <t>LX234304</t>
  </si>
  <si>
    <t>Mitchell International</t>
  </si>
  <si>
    <t>LX234305</t>
  </si>
  <si>
    <t>LX167060</t>
  </si>
  <si>
    <t>A Place For Mom</t>
  </si>
  <si>
    <t>LX207583</t>
  </si>
  <si>
    <t>Healthpeak Properties</t>
  </si>
  <si>
    <t>LX207584</t>
  </si>
  <si>
    <t>LX190919</t>
  </si>
  <si>
    <t>Symplr Software</t>
  </si>
  <si>
    <t>LX190915</t>
  </si>
  <si>
    <t>LX255579</t>
  </si>
  <si>
    <t>LX192616</t>
  </si>
  <si>
    <t>Specialty Pharma III Inc</t>
  </si>
  <si>
    <t>LX181742</t>
  </si>
  <si>
    <t>ArisGlobal</t>
  </si>
  <si>
    <t>LX228803</t>
  </si>
  <si>
    <t>Imprivata</t>
  </si>
  <si>
    <t>LX233214</t>
  </si>
  <si>
    <t>MAXIMUS Inc</t>
  </si>
  <si>
    <t>LX249686</t>
  </si>
  <si>
    <t>Paradigm Outcomes</t>
  </si>
  <si>
    <t>LX256058</t>
  </si>
  <si>
    <t>LX254369</t>
  </si>
  <si>
    <t>Dechra Pharmaceuticals</t>
  </si>
  <si>
    <t>LX255425</t>
  </si>
  <si>
    <t>Perrigo Company PLC</t>
  </si>
  <si>
    <t>LX255441</t>
  </si>
  <si>
    <t>LX234273</t>
  </si>
  <si>
    <t>Soliant Health</t>
  </si>
  <si>
    <t>LX196752</t>
  </si>
  <si>
    <t>UDG Healthcare</t>
  </si>
  <si>
    <t>LX211038</t>
  </si>
  <si>
    <t>Sedgwick Claims Management Services, Inc.</t>
  </si>
  <si>
    <t>Loan ID</t>
  </si>
  <si>
    <t>Issuer</t>
  </si>
  <si>
    <t>Match</t>
  </si>
  <si>
    <t>BL493834</t>
  </si>
  <si>
    <t>BL493835</t>
  </si>
  <si>
    <t>BL493833</t>
  </si>
  <si>
    <t>BL493837</t>
  </si>
  <si>
    <t>BL467906</t>
  </si>
  <si>
    <t>BL484266</t>
  </si>
  <si>
    <t>BL484273</t>
  </si>
  <si>
    <t>BL487160</t>
  </si>
  <si>
    <t>BL467012</t>
  </si>
  <si>
    <t>BL467013</t>
  </si>
  <si>
    <t>BL386311</t>
  </si>
  <si>
    <t>BL401577</t>
  </si>
  <si>
    <t>BL401578</t>
  </si>
  <si>
    <t>BL348485</t>
  </si>
  <si>
    <t>BL348479</t>
  </si>
  <si>
    <t>BL484541</t>
  </si>
  <si>
    <t>BL356009</t>
  </si>
  <si>
    <t>BL309944</t>
  </si>
  <si>
    <t>BL461740</t>
  </si>
  <si>
    <t>BL469887</t>
  </si>
  <si>
    <t>BL465982</t>
  </si>
  <si>
    <t>BL478674</t>
  </si>
  <si>
    <t>BL487320</t>
  </si>
  <si>
    <t>BL481488</t>
  </si>
  <si>
    <t>BL484290</t>
  </si>
  <si>
    <t>BL484282</t>
  </si>
  <si>
    <t>BL468496</t>
  </si>
  <si>
    <t>BL368386</t>
  </si>
  <si>
    <t>AMT_OUTSTANDING</t>
  </si>
  <si>
    <t>Relative Weight</t>
  </si>
  <si>
    <t>BSP CLO</t>
  </si>
  <si>
    <t>Serial No.</t>
  </si>
  <si>
    <t>Facility ID</t>
  </si>
  <si>
    <t>Amount O/S</t>
  </si>
  <si>
    <t>Moody's</t>
  </si>
  <si>
    <t>S&amp;P</t>
  </si>
  <si>
    <t>Industry</t>
  </si>
  <si>
    <t>Segment</t>
  </si>
  <si>
    <t xml:space="preserve">Bid </t>
  </si>
  <si>
    <t>Ask</t>
  </si>
  <si>
    <t>YTM curve</t>
  </si>
  <si>
    <t>Issuance</t>
  </si>
  <si>
    <t>Term Loan B</t>
  </si>
  <si>
    <t>CC</t>
  </si>
  <si>
    <t>Term Loan A</t>
  </si>
  <si>
    <t>Term Loan</t>
  </si>
  <si>
    <t>Loan</t>
  </si>
  <si>
    <t>DDTL</t>
  </si>
  <si>
    <t>TLB</t>
  </si>
  <si>
    <t>TLA</t>
  </si>
  <si>
    <t>Total</t>
  </si>
  <si>
    <t>Bid</t>
  </si>
  <si>
    <t>Moodys</t>
  </si>
  <si>
    <t>LoanX</t>
  </si>
  <si>
    <t>BBG ID</t>
  </si>
  <si>
    <t>SEC ID</t>
  </si>
  <si>
    <t>Coupon</t>
  </si>
  <si>
    <t>Leverage</t>
  </si>
  <si>
    <t>ALC Liquid</t>
  </si>
  <si>
    <t>Issuer Group</t>
  </si>
  <si>
    <t>Security Code</t>
  </si>
  <si>
    <t>Instrument</t>
  </si>
  <si>
    <t>BBG Unique ID</t>
  </si>
  <si>
    <t>Amount Outstanding</t>
  </si>
  <si>
    <t>Asset Class</t>
  </si>
  <si>
    <t>Analyst</t>
  </si>
  <si>
    <t>Currency</t>
  </si>
  <si>
    <t>Total ($mm)</t>
  </si>
  <si>
    <t xml:space="preserve">Issuer </t>
  </si>
  <si>
    <t>Index Weight</t>
  </si>
  <si>
    <t>BSP CLO Delta</t>
  </si>
  <si>
    <t>ALC Liquid Delta</t>
  </si>
  <si>
    <t>MATCH</t>
  </si>
  <si>
    <t>BL4595999</t>
  </si>
  <si>
    <t>Anthony Tse</t>
  </si>
  <si>
    <t>USD</t>
  </si>
  <si>
    <t>PIK TLB</t>
  </si>
  <si>
    <t>BL4640027</t>
  </si>
  <si>
    <t>Dupage Medical Group</t>
  </si>
  <si>
    <t>TL</t>
  </si>
  <si>
    <t>BL3563329</t>
  </si>
  <si>
    <t>US Anesthesia Partners</t>
  </si>
  <si>
    <t>BL3708098</t>
  </si>
  <si>
    <t>BL4679066</t>
  </si>
  <si>
    <t>BL3689835</t>
  </si>
  <si>
    <t>Sotera Health Holdings, LLC</t>
  </si>
  <si>
    <t>BL4665743</t>
  </si>
  <si>
    <t>BL3565399</t>
  </si>
  <si>
    <t>Extended TL</t>
  </si>
  <si>
    <t>BL3992320</t>
  </si>
  <si>
    <t>Alex Clarke</t>
  </si>
  <si>
    <t>AccentCare</t>
  </si>
  <si>
    <t>Second Out TL</t>
  </si>
  <si>
    <t>Sharp</t>
  </si>
  <si>
    <t>BL4789840</t>
  </si>
  <si>
    <t>BL3678176</t>
  </si>
  <si>
    <t>nThrive</t>
  </si>
  <si>
    <t>LX172008</t>
  </si>
  <si>
    <t>BL2649400</t>
  </si>
  <si>
    <t>Schumacher Group</t>
  </si>
  <si>
    <t>BL3556554</t>
  </si>
  <si>
    <t>BL3016815</t>
  </si>
  <si>
    <t>BL2659326</t>
  </si>
  <si>
    <t>Sonrava</t>
  </si>
  <si>
    <t>2nd Out TLA</t>
  </si>
  <si>
    <t>BL4697399</t>
  </si>
  <si>
    <t>HCA Inc</t>
  </si>
  <si>
    <t>BL3637560</t>
  </si>
  <si>
    <t>Resonetics</t>
  </si>
  <si>
    <t>LX234317</t>
  </si>
  <si>
    <t>BL4673820</t>
  </si>
  <si>
    <t>TLC</t>
  </si>
  <si>
    <t>R1 RCM Inc</t>
  </si>
  <si>
    <t>BL4789964</t>
  </si>
  <si>
    <t>Delayed Draw</t>
  </si>
  <si>
    <t>LX236447</t>
  </si>
  <si>
    <t>TL (Roll Up)</t>
  </si>
  <si>
    <t>Athletico Physical Therapy</t>
  </si>
  <si>
    <t>BL3840131</t>
  </si>
  <si>
    <t>BL4783066</t>
  </si>
  <si>
    <t>eResearch Technology</t>
  </si>
  <si>
    <t>BL4663342</t>
  </si>
  <si>
    <t>Organon Finance</t>
  </si>
  <si>
    <t>BL4655140</t>
  </si>
  <si>
    <t>BL3642701</t>
  </si>
  <si>
    <t>LX213993</t>
  </si>
  <si>
    <t>BL4368868</t>
  </si>
  <si>
    <t>LX236833</t>
  </si>
  <si>
    <t>First Out TL A-1</t>
  </si>
  <si>
    <t>One Call Medical</t>
  </si>
  <si>
    <t>BL3591601</t>
  </si>
  <si>
    <t>Sevita</t>
  </si>
  <si>
    <t>LX192640</t>
  </si>
  <si>
    <t>BL3556968</t>
  </si>
  <si>
    <t>LX235701</t>
  </si>
  <si>
    <t>BL4682730</t>
  </si>
  <si>
    <t>WR</t>
  </si>
  <si>
    <t>EUR</t>
  </si>
  <si>
    <t>PetVet LLC</t>
  </si>
  <si>
    <t>Petvet_DDTL23</t>
  </si>
  <si>
    <t>Petvet_Rev23</t>
  </si>
  <si>
    <t>Revolver</t>
  </si>
  <si>
    <t>Revolving Credit Facility</t>
  </si>
  <si>
    <t>Petvet_TL23</t>
  </si>
  <si>
    <t>ICON</t>
  </si>
  <si>
    <t>BL4603520</t>
  </si>
  <si>
    <t>BBG011WRLMR0</t>
  </si>
  <si>
    <t>BL4842730</t>
  </si>
  <si>
    <t>BL4783074</t>
  </si>
  <si>
    <t>Option Care</t>
  </si>
  <si>
    <t>BL4645695</t>
  </si>
  <si>
    <t>Team Health Inc</t>
  </si>
  <si>
    <t>Extended TLB</t>
  </si>
  <si>
    <t>BL3859172</t>
  </si>
  <si>
    <t>Avantor</t>
  </si>
  <si>
    <t>TLB6</t>
  </si>
  <si>
    <t>BL4607141</t>
  </si>
  <si>
    <t>BL4729614</t>
  </si>
  <si>
    <t>CCRR Parent</t>
  </si>
  <si>
    <t>BL3560291</t>
  </si>
  <si>
    <t>BL4807634</t>
  </si>
  <si>
    <t>TLB1</t>
  </si>
  <si>
    <t>BL4503712</t>
  </si>
  <si>
    <t>BL4594778</t>
  </si>
  <si>
    <t>Concentra Inc</t>
  </si>
  <si>
    <t>BL4691384</t>
  </si>
  <si>
    <t>LifePoint Health</t>
  </si>
  <si>
    <t>BL4812220</t>
  </si>
  <si>
    <t>CHG Healthcare</t>
  </si>
  <si>
    <t>TLB 2</t>
  </si>
  <si>
    <t>BL4722064</t>
  </si>
  <si>
    <t>BL4871606</t>
  </si>
  <si>
    <t>BL4717585</t>
  </si>
  <si>
    <t>BL4789956</t>
  </si>
  <si>
    <t>BL4812154</t>
  </si>
  <si>
    <t>BL4667319</t>
  </si>
  <si>
    <t>BL3484799</t>
  </si>
  <si>
    <t>Zelis Cost Management Buyer, Inc</t>
  </si>
  <si>
    <t>BL4560209</t>
  </si>
  <si>
    <t>Ensemble Health</t>
  </si>
  <si>
    <t>BL4566016</t>
  </si>
  <si>
    <t>Albany Molecular Research</t>
  </si>
  <si>
    <t>BBG011XQ0G51</t>
  </si>
  <si>
    <t>BL4755601</t>
  </si>
  <si>
    <t>BrightSpring</t>
  </si>
  <si>
    <t>BL4842664</t>
  </si>
  <si>
    <t>BL4845410</t>
  </si>
  <si>
    <t>BL4617405</t>
  </si>
  <si>
    <t>Jazz Pharmaceuticals Plc</t>
  </si>
  <si>
    <t>BL4689826</t>
  </si>
  <si>
    <t>IQVIA (Quintiles)</t>
  </si>
  <si>
    <t>BL4473015</t>
  </si>
  <si>
    <t>Elanco</t>
  </si>
  <si>
    <t>BL3128180</t>
  </si>
  <si>
    <t>BL4459469</t>
  </si>
  <si>
    <t>Surgery Center Holdings Inc</t>
  </si>
  <si>
    <t>BL4673499</t>
  </si>
  <si>
    <t>Mitchell Intl</t>
  </si>
  <si>
    <t>BL4670123</t>
  </si>
  <si>
    <t>BL3556935</t>
  </si>
  <si>
    <t>Gainwell Acquisition Corp</t>
  </si>
  <si>
    <t>BL3425255</t>
  </si>
  <si>
    <t>Examworks Group Inc</t>
  </si>
  <si>
    <t>BL4875664</t>
  </si>
  <si>
    <t>BL4793818</t>
  </si>
  <si>
    <t>Cotiviti Intermediate Holding Corp.</t>
  </si>
  <si>
    <t>BL4811875</t>
  </si>
  <si>
    <t>Bausch Health Cos Inc</t>
  </si>
  <si>
    <t>BL3838879</t>
  </si>
  <si>
    <t>BL4722015</t>
  </si>
  <si>
    <t>Athena Health</t>
  </si>
  <si>
    <t>BL3839133</t>
  </si>
  <si>
    <t>BL4678621</t>
  </si>
  <si>
    <t>BL4698876</t>
  </si>
  <si>
    <t>Portfolio Flag</t>
  </si>
  <si>
    <t>Leveraged Mkt Weight</t>
  </si>
  <si>
    <t>Holdings</t>
  </si>
  <si>
    <t>ln174</t>
  </si>
  <si>
    <t>Subsector</t>
  </si>
  <si>
    <t>Spread</t>
  </si>
  <si>
    <t>WARF Rating</t>
  </si>
  <si>
    <t>WAS</t>
  </si>
  <si>
    <t>WARF</t>
  </si>
  <si>
    <t xml:space="preserve">WAS </t>
  </si>
  <si>
    <t>Provider</t>
  </si>
  <si>
    <t>Devices-Manufacturer</t>
  </si>
  <si>
    <t>Pharma</t>
  </si>
  <si>
    <t>Devices-Services</t>
  </si>
  <si>
    <t>Tech</t>
  </si>
  <si>
    <t>Devices-CDMO</t>
  </si>
  <si>
    <t>Payors</t>
  </si>
  <si>
    <t>Provider-Services</t>
  </si>
  <si>
    <t>Devices</t>
  </si>
  <si>
    <t>Pharma-Generics</t>
  </si>
  <si>
    <t>Payors-Services</t>
  </si>
  <si>
    <t>Payors-PBM</t>
  </si>
  <si>
    <t>Pharma-CDMO</t>
  </si>
  <si>
    <t>Pharma-CRO</t>
  </si>
  <si>
    <t>Pharma-Pharmacies</t>
  </si>
  <si>
    <t>Pharma-Animal</t>
  </si>
  <si>
    <t>Pharma-CSO</t>
  </si>
  <si>
    <t>Pharma-Specialty</t>
  </si>
  <si>
    <t>Provider-Dental</t>
  </si>
  <si>
    <t>Tech-Software</t>
  </si>
  <si>
    <t>Provider-Physician</t>
  </si>
  <si>
    <t>Provider-Dialysis</t>
  </si>
  <si>
    <t>Provider-Nurse</t>
  </si>
  <si>
    <t>Provider-Behavioral Health</t>
  </si>
  <si>
    <t>Provider-Home &amp; Community</t>
  </si>
  <si>
    <t>Provider-Hospice</t>
  </si>
  <si>
    <t>Provider-Hospitals</t>
  </si>
  <si>
    <t>Provider-Physical Therapy</t>
  </si>
  <si>
    <t>Provider-LTAC</t>
  </si>
  <si>
    <t>Provider-IRF</t>
  </si>
  <si>
    <t>Provider-ASC</t>
  </si>
  <si>
    <t>Provider-Transport</t>
  </si>
  <si>
    <t>Provider-Home Health</t>
  </si>
  <si>
    <t>Provider-Imaging</t>
  </si>
  <si>
    <t>Provider-Infusion</t>
  </si>
  <si>
    <t>Provider-Occupational</t>
  </si>
  <si>
    <t>Provider-Vet</t>
  </si>
  <si>
    <t>Tech-RCM</t>
  </si>
  <si>
    <t>Provider-SNF</t>
  </si>
  <si>
    <t>REIT</t>
  </si>
  <si>
    <t>REIT-REIT</t>
  </si>
  <si>
    <t>New Sector</t>
  </si>
  <si>
    <t>Sub-Sector</t>
  </si>
  <si>
    <t>Combined</t>
  </si>
  <si>
    <t>Diagnostic Equipment</t>
  </si>
  <si>
    <t>Manufacturer</t>
  </si>
  <si>
    <t>Disposable Medical Prod</t>
  </si>
  <si>
    <t>Services</t>
  </si>
  <si>
    <t>Investment Companies</t>
  </si>
  <si>
    <t>Medical Imaging Systems</t>
  </si>
  <si>
    <t>Medical Instruments</t>
  </si>
  <si>
    <t>Medical Labs&amp;Testing Srv</t>
  </si>
  <si>
    <t>Medical Products</t>
  </si>
  <si>
    <t>CDMO</t>
  </si>
  <si>
    <t>Medical-Whsle Drug Dist</t>
  </si>
  <si>
    <t>Generics</t>
  </si>
  <si>
    <t>Optical Supplies</t>
  </si>
  <si>
    <t>Patient Monitoring Equip</t>
  </si>
  <si>
    <t>Enterprise Software/Serv</t>
  </si>
  <si>
    <t>Medical Information Sys</t>
  </si>
  <si>
    <t>Medical-HMO</t>
  </si>
  <si>
    <t>Pharmacy Services</t>
  </si>
  <si>
    <t>PBM</t>
  </si>
  <si>
    <t>Property/Casualty Ins</t>
  </si>
  <si>
    <t>CRO</t>
  </si>
  <si>
    <t>E-Commerce/Services</t>
  </si>
  <si>
    <t>Pharmacies</t>
  </si>
  <si>
    <t>Finance-Other Services</t>
  </si>
  <si>
    <t>Animal</t>
  </si>
  <si>
    <t>Internet Content-Info/Ne</t>
  </si>
  <si>
    <t>CSO</t>
  </si>
  <si>
    <t>Specialty</t>
  </si>
  <si>
    <t>Medical-Biomedical/Gene</t>
  </si>
  <si>
    <t>Medical-Drugs</t>
  </si>
  <si>
    <t>Medical-Generic Drugs</t>
  </si>
  <si>
    <t>Retail-Drug Store</t>
  </si>
  <si>
    <t>Veterinary Diagnostics</t>
  </si>
  <si>
    <t>Commercial Services</t>
  </si>
  <si>
    <t>Dental</t>
  </si>
  <si>
    <t>Computer Data Security</t>
  </si>
  <si>
    <t>Software</t>
  </si>
  <si>
    <t>Computer Services</t>
  </si>
  <si>
    <t>Physician</t>
  </si>
  <si>
    <t>Dialysis Centers</t>
  </si>
  <si>
    <t>Dialysis</t>
  </si>
  <si>
    <t>Human Resources</t>
  </si>
  <si>
    <t>Nurse</t>
  </si>
  <si>
    <t>SNF</t>
  </si>
  <si>
    <t>Behavioral Health</t>
  </si>
  <si>
    <t>Home &amp; Community</t>
  </si>
  <si>
    <t>Hospice</t>
  </si>
  <si>
    <t>Medical-Hospitals</t>
  </si>
  <si>
    <t>Hospitals</t>
  </si>
  <si>
    <t>Physical Therapy</t>
  </si>
  <si>
    <t>LTAC</t>
  </si>
  <si>
    <t>IRF</t>
  </si>
  <si>
    <t>ASC</t>
  </si>
  <si>
    <t>Medical-Nursing Homes</t>
  </si>
  <si>
    <t>Medical-Outptnt/Home Med</t>
  </si>
  <si>
    <t>Transport</t>
  </si>
  <si>
    <t>Home Health</t>
  </si>
  <si>
    <t>MRI/Medical Diag Imaging</t>
  </si>
  <si>
    <t>Imaging</t>
  </si>
  <si>
    <t>Non-Profit Charity</t>
  </si>
  <si>
    <t>Infusion</t>
  </si>
  <si>
    <t>Phys Practice Mgmnt</t>
  </si>
  <si>
    <t>Phys Therapy/Rehab Cntrs</t>
  </si>
  <si>
    <t>Occupational</t>
  </si>
  <si>
    <t>REITS-Health Care</t>
  </si>
  <si>
    <t>Vet</t>
  </si>
  <si>
    <t>Applications Software</t>
  </si>
  <si>
    <t>Consulting Services</t>
  </si>
  <si>
    <t>Moody's WARF</t>
  </si>
  <si>
    <t>Rating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</si>
</sst>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 * #,##0.00_ ;_ * \-#,##0.00_ ;_ * &quot;-&quot;??_ ;_ @_ "/>
    <numFmt numFmtId="164" formatCode="###0"/>
    <numFmt numFmtId="165" formatCode="###0.000"/>
    <numFmt numFmtId="166" formatCode="###0.000000000"/>
    <numFmt numFmtId="167" formatCode="###0.00000"/>
    <numFmt numFmtId="168" formatCode="###0.00"/>
    <numFmt numFmtId="169" formatCode="0.0%"/>
    <numFmt numFmtId="170" formatCode="0.000%"/>
    <numFmt numFmtId="171" formatCode="0.0"/>
    <numFmt numFmtId="172" formatCode="###0.0"/>
  </numFmts>
  <fonts count="14" x14ac:knownFonts="1">
    <font>
      <sz val="10"/>
      <name val="Arial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sz val="9"/>
      <name val="Calibri"/>
      <family val="2"/>
    </font>
    <font>
      <sz val="10"/>
      <name val="Calibri"/>
      <family val="2"/>
    </font>
    <font>
      <sz val="8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0"/>
      <name val="Calibri"/>
      <family val="2"/>
    </font>
    <font>
      <sz val="10"/>
      <color theme="1"/>
      <name val="Calibri"/>
      <family val="2"/>
    </font>
    <font>
      <sz val="10"/>
      <color theme="0"/>
      <name val="Calibri"/>
      <family val="2"/>
    </font>
    <font>
      <sz val="8"/>
      <color theme="0"/>
      <name val="Calibri"/>
      <family val="2"/>
    </font>
    <font>
      <sz val="8"/>
      <color theme="1"/>
      <name val="Calibri"/>
      <family val="2"/>
    </font>
    <font>
      <sz val="10"/>
      <color rgb="FFFF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0FFDD"/>
        <bgColor indexed="64"/>
      </patternFill>
    </fill>
    <fill>
      <patternFill patternType="solid">
        <fgColor rgb="FFE4FCFC"/>
        <bgColor indexed="64"/>
      </patternFill>
    </fill>
    <fill>
      <patternFill patternType="solid">
        <fgColor rgb="FFFCEDD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243E6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129">
    <xf numFmtId="0" fontId="0" fillId="0" borderId="0" xfId="0"/>
    <xf numFmtId="0" fontId="4" fillId="2" borderId="0" xfId="0" applyFont="1" applyFill="1"/>
    <xf numFmtId="0" fontId="4" fillId="0" borderId="0" xfId="0" applyFont="1"/>
    <xf numFmtId="43" fontId="4" fillId="2" borderId="0" xfId="1" applyFont="1" applyFill="1" applyAlignment="1">
      <alignment horizontal="right"/>
    </xf>
    <xf numFmtId="170" fontId="4" fillId="2" borderId="0" xfId="2" applyNumberFormat="1" applyFont="1" applyFill="1" applyAlignment="1">
      <alignment horizontal="right"/>
    </xf>
    <xf numFmtId="0" fontId="4" fillId="2" borderId="0" xfId="0" applyFont="1" applyFill="1" applyAlignment="1">
      <alignment horizontal="right"/>
    </xf>
    <xf numFmtId="10" fontId="4" fillId="2" borderId="0" xfId="2" applyNumberFormat="1" applyFont="1" applyFill="1" applyAlignment="1">
      <alignment horizontal="right"/>
    </xf>
    <xf numFmtId="0" fontId="4" fillId="2" borderId="0" xfId="0" applyFont="1" applyFill="1" applyAlignment="1">
      <alignment horizontal="left"/>
    </xf>
    <xf numFmtId="168" fontId="4" fillId="2" borderId="0" xfId="0" applyNumberFormat="1" applyFont="1" applyFill="1" applyAlignment="1">
      <alignment horizontal="right"/>
    </xf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right"/>
    </xf>
    <xf numFmtId="167" fontId="4" fillId="0" borderId="0" xfId="0" applyNumberFormat="1" applyFont="1" applyAlignment="1">
      <alignment horizontal="right"/>
    </xf>
    <xf numFmtId="10" fontId="4" fillId="0" borderId="0" xfId="2" applyNumberFormat="1" applyFont="1" applyAlignment="1">
      <alignment horizontal="right"/>
    </xf>
    <xf numFmtId="0" fontId="4" fillId="3" borderId="0" xfId="0" applyFont="1" applyFill="1"/>
    <xf numFmtId="165" fontId="4" fillId="3" borderId="0" xfId="0" applyNumberFormat="1" applyFont="1" applyFill="1" applyAlignment="1">
      <alignment horizontal="right"/>
    </xf>
    <xf numFmtId="0" fontId="4" fillId="4" borderId="0" xfId="0" applyFont="1" applyFill="1"/>
    <xf numFmtId="0" fontId="4" fillId="4" borderId="0" xfId="0" applyFont="1" applyFill="1" applyAlignment="1">
      <alignment horizontal="left"/>
    </xf>
    <xf numFmtId="167" fontId="4" fillId="3" borderId="0" xfId="0" applyNumberFormat="1" applyFont="1" applyFill="1" applyAlignment="1">
      <alignment horizontal="right"/>
    </xf>
    <xf numFmtId="2" fontId="4" fillId="3" borderId="0" xfId="0" applyNumberFormat="1" applyFont="1" applyFill="1" applyAlignment="1">
      <alignment horizontal="right"/>
    </xf>
    <xf numFmtId="0" fontId="5" fillId="2" borderId="0" xfId="0" applyFont="1" applyFill="1"/>
    <xf numFmtId="10" fontId="5" fillId="2" borderId="0" xfId="2" applyNumberFormat="1" applyFont="1" applyFill="1" applyAlignment="1">
      <alignment horizontal="right"/>
    </xf>
    <xf numFmtId="0" fontId="4" fillId="5" borderId="0" xfId="0" applyFont="1" applyFill="1"/>
    <xf numFmtId="164" fontId="4" fillId="5" borderId="0" xfId="0" applyNumberFormat="1" applyFont="1" applyFill="1" applyAlignment="1">
      <alignment horizontal="right"/>
    </xf>
    <xf numFmtId="0" fontId="4" fillId="5" borderId="0" xfId="0" applyFont="1" applyFill="1" applyAlignment="1">
      <alignment horizontal="left"/>
    </xf>
    <xf numFmtId="166" fontId="4" fillId="5" borderId="0" xfId="0" applyNumberFormat="1" applyFont="1" applyFill="1" applyAlignment="1">
      <alignment horizontal="right"/>
    </xf>
    <xf numFmtId="0" fontId="7" fillId="2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4" fillId="6" borderId="0" xfId="0" applyFont="1" applyFill="1"/>
    <xf numFmtId="168" fontId="4" fillId="6" borderId="0" xfId="0" applyNumberFormat="1" applyFont="1" applyFill="1" applyAlignment="1">
      <alignment horizontal="right"/>
    </xf>
    <xf numFmtId="43" fontId="5" fillId="2" borderId="0" xfId="1" applyFont="1" applyFill="1" applyAlignment="1">
      <alignment horizontal="right"/>
    </xf>
    <xf numFmtId="170" fontId="5" fillId="2" borderId="0" xfId="2" applyNumberFormat="1" applyFont="1" applyFill="1" applyAlignment="1">
      <alignment horizontal="right"/>
    </xf>
    <xf numFmtId="0" fontId="5" fillId="2" borderId="0" xfId="0" applyFont="1" applyFill="1" applyAlignment="1">
      <alignment horizontal="right"/>
    </xf>
    <xf numFmtId="169" fontId="4" fillId="2" borderId="0" xfId="2" applyNumberFormat="1" applyFont="1" applyFill="1" applyAlignment="1">
      <alignment horizontal="right"/>
    </xf>
    <xf numFmtId="0" fontId="3" fillId="0" borderId="0" xfId="0" applyFont="1" applyAlignment="1">
      <alignment horizontal="center"/>
    </xf>
    <xf numFmtId="169" fontId="4" fillId="0" borderId="0" xfId="2" applyNumberFormat="1" applyFont="1"/>
    <xf numFmtId="0" fontId="3" fillId="6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4" fontId="4" fillId="5" borderId="0" xfId="0" applyNumberFormat="1" applyFont="1" applyFill="1" applyAlignment="1">
      <alignment horizontal="right"/>
    </xf>
    <xf numFmtId="1" fontId="4" fillId="5" borderId="0" xfId="0" applyNumberFormat="1" applyFont="1" applyFill="1" applyAlignment="1">
      <alignment horizontal="right"/>
    </xf>
    <xf numFmtId="169" fontId="4" fillId="5" borderId="0" xfId="2" applyNumberFormat="1" applyFont="1" applyFill="1" applyAlignment="1">
      <alignment horizontal="right"/>
    </xf>
    <xf numFmtId="0" fontId="0" fillId="6" borderId="0" xfId="0" applyFill="1"/>
    <xf numFmtId="2" fontId="4" fillId="4" borderId="0" xfId="0" applyNumberFormat="1" applyFont="1" applyFill="1" applyAlignment="1">
      <alignment horizontal="right"/>
    </xf>
    <xf numFmtId="2" fontId="4" fillId="2" borderId="0" xfId="0" applyNumberFormat="1" applyFont="1" applyFill="1"/>
    <xf numFmtId="49" fontId="4" fillId="5" borderId="0" xfId="0" applyNumberFormat="1" applyFont="1" applyFill="1" applyAlignment="1">
      <alignment horizontal="center"/>
    </xf>
    <xf numFmtId="164" fontId="4" fillId="0" borderId="0" xfId="0" applyNumberFormat="1" applyFont="1" applyAlignment="1">
      <alignment horizontal="left"/>
    </xf>
    <xf numFmtId="171" fontId="4" fillId="6" borderId="0" xfId="0" applyNumberFormat="1" applyFont="1" applyFill="1"/>
    <xf numFmtId="0" fontId="8" fillId="6" borderId="0" xfId="0" applyFont="1" applyFill="1" applyAlignment="1">
      <alignment vertical="center"/>
    </xf>
    <xf numFmtId="0" fontId="4" fillId="0" borderId="0" xfId="0" applyFont="1" applyAlignment="1">
      <alignment horizontal="center"/>
    </xf>
    <xf numFmtId="0" fontId="9" fillId="0" borderId="0" xfId="3" applyFont="1"/>
    <xf numFmtId="0" fontId="1" fillId="0" borderId="0" xfId="3"/>
    <xf numFmtId="0" fontId="12" fillId="0" borderId="0" xfId="3" applyFont="1"/>
    <xf numFmtId="0" fontId="9" fillId="0" borderId="0" xfId="3" applyFont="1" applyAlignment="1">
      <alignment horizontal="center" vertical="center"/>
    </xf>
    <xf numFmtId="171" fontId="9" fillId="0" borderId="0" xfId="3" applyNumberFormat="1" applyFont="1"/>
    <xf numFmtId="169" fontId="9" fillId="0" borderId="0" xfId="4" applyNumberFormat="1" applyFont="1"/>
    <xf numFmtId="0" fontId="9" fillId="2" borderId="0" xfId="3" applyFont="1" applyFill="1"/>
    <xf numFmtId="0" fontId="9" fillId="0" borderId="1" xfId="3" applyFont="1" applyBorder="1"/>
    <xf numFmtId="171" fontId="9" fillId="0" borderId="1" xfId="3" applyNumberFormat="1" applyFont="1" applyBorder="1"/>
    <xf numFmtId="0" fontId="9" fillId="9" borderId="0" xfId="3" applyFont="1" applyFill="1"/>
    <xf numFmtId="170" fontId="4" fillId="10" borderId="0" xfId="2" applyNumberFormat="1" applyFont="1" applyFill="1" applyAlignment="1">
      <alignment horizontal="center"/>
    </xf>
    <xf numFmtId="0" fontId="4" fillId="5" borderId="0" xfId="0" applyFont="1" applyFill="1" applyAlignment="1">
      <alignment horizontal="center"/>
    </xf>
    <xf numFmtId="171" fontId="4" fillId="0" borderId="0" xfId="0" applyNumberFormat="1" applyFont="1"/>
    <xf numFmtId="169" fontId="4" fillId="6" borderId="0" xfId="2" applyNumberFormat="1" applyFont="1" applyFill="1"/>
    <xf numFmtId="1" fontId="4" fillId="4" borderId="0" xfId="0" applyNumberFormat="1" applyFont="1" applyFill="1" applyAlignment="1">
      <alignment horizontal="center"/>
    </xf>
    <xf numFmtId="0" fontId="12" fillId="0" borderId="2" xfId="3" applyFont="1" applyBorder="1"/>
    <xf numFmtId="0" fontId="10" fillId="0" borderId="0" xfId="3" applyFont="1" applyAlignment="1">
      <alignment horizontal="left"/>
    </xf>
    <xf numFmtId="2" fontId="12" fillId="0" borderId="2" xfId="3" applyNumberFormat="1" applyFont="1" applyBorder="1" applyAlignment="1">
      <alignment horizontal="left"/>
    </xf>
    <xf numFmtId="2" fontId="12" fillId="0" borderId="0" xfId="3" applyNumberFormat="1" applyFont="1" applyAlignment="1">
      <alignment horizontal="left"/>
    </xf>
    <xf numFmtId="0" fontId="12" fillId="0" borderId="3" xfId="3" applyFont="1" applyBorder="1"/>
    <xf numFmtId="0" fontId="11" fillId="0" borderId="2" xfId="3" applyFont="1" applyBorder="1" applyAlignment="1">
      <alignment horizontal="left"/>
    </xf>
    <xf numFmtId="0" fontId="12" fillId="0" borderId="4" xfId="3" applyFont="1" applyBorder="1"/>
    <xf numFmtId="0" fontId="9" fillId="7" borderId="7" xfId="3" applyFont="1" applyFill="1" applyBorder="1" applyAlignment="1">
      <alignment horizontal="center" vertical="center"/>
    </xf>
    <xf numFmtId="0" fontId="9" fillId="7" borderId="0" xfId="3" applyFont="1" applyFill="1" applyAlignment="1">
      <alignment horizontal="center" vertical="center"/>
    </xf>
    <xf numFmtId="0" fontId="9" fillId="7" borderId="0" xfId="3" applyFont="1" applyFill="1" applyAlignment="1">
      <alignment horizontal="center" vertical="center" wrapText="1"/>
    </xf>
    <xf numFmtId="0" fontId="9" fillId="11" borderId="0" xfId="3" applyFont="1" applyFill="1" applyAlignment="1">
      <alignment horizontal="center" vertical="center"/>
    </xf>
    <xf numFmtId="0" fontId="9" fillId="8" borderId="0" xfId="3" applyFont="1" applyFill="1" applyAlignment="1">
      <alignment horizontal="center" vertical="center"/>
    </xf>
    <xf numFmtId="2" fontId="9" fillId="7" borderId="0" xfId="3" applyNumberFormat="1" applyFont="1" applyFill="1" applyAlignment="1">
      <alignment horizontal="center" vertical="center"/>
    </xf>
    <xf numFmtId="2" fontId="9" fillId="7" borderId="8" xfId="3" applyNumberFormat="1" applyFont="1" applyFill="1" applyBorder="1" applyAlignment="1">
      <alignment horizontal="center" vertical="center"/>
    </xf>
    <xf numFmtId="2" fontId="1" fillId="0" borderId="0" xfId="3" applyNumberFormat="1" applyAlignment="1">
      <alignment horizontal="center" vertical="center"/>
    </xf>
    <xf numFmtId="0" fontId="9" fillId="0" borderId="7" xfId="3" applyFont="1" applyBorder="1"/>
    <xf numFmtId="169" fontId="9" fillId="0" borderId="0" xfId="3" applyNumberFormat="1" applyFont="1"/>
    <xf numFmtId="169" fontId="10" fillId="0" borderId="0" xfId="3" applyNumberFormat="1" applyFont="1" applyAlignment="1">
      <alignment horizontal="left"/>
    </xf>
    <xf numFmtId="169" fontId="9" fillId="0" borderId="0" xfId="3" applyNumberFormat="1" applyFont="1" applyAlignment="1">
      <alignment horizontal="left"/>
    </xf>
    <xf numFmtId="2" fontId="9" fillId="0" borderId="0" xfId="3" applyNumberFormat="1" applyFont="1" applyAlignment="1">
      <alignment horizontal="left"/>
    </xf>
    <xf numFmtId="2" fontId="9" fillId="0" borderId="8" xfId="3" applyNumberFormat="1" applyFont="1" applyBorder="1" applyAlignment="1">
      <alignment horizontal="left"/>
    </xf>
    <xf numFmtId="169" fontId="13" fillId="0" borderId="0" xfId="3" applyNumberFormat="1" applyFont="1" applyAlignment="1">
      <alignment horizontal="left"/>
    </xf>
    <xf numFmtId="0" fontId="9" fillId="0" borderId="5" xfId="3" applyFont="1" applyBorder="1"/>
    <xf numFmtId="169" fontId="9" fillId="0" borderId="1" xfId="4" applyNumberFormat="1" applyFont="1" applyBorder="1"/>
    <xf numFmtId="0" fontId="10" fillId="0" borderId="1" xfId="3" applyFont="1" applyBorder="1" applyAlignment="1">
      <alignment horizontal="left"/>
    </xf>
    <xf numFmtId="2" fontId="9" fillId="0" borderId="1" xfId="3" applyNumberFormat="1" applyFont="1" applyBorder="1" applyAlignment="1">
      <alignment horizontal="left"/>
    </xf>
    <xf numFmtId="2" fontId="9" fillId="0" borderId="6" xfId="3" applyNumberFormat="1" applyFont="1" applyBorder="1" applyAlignment="1">
      <alignment horizontal="left"/>
    </xf>
    <xf numFmtId="164" fontId="4" fillId="0" borderId="0" xfId="0" applyNumberFormat="1" applyFont="1" applyAlignment="1">
      <alignment horizontal="center"/>
    </xf>
    <xf numFmtId="0" fontId="4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172" fontId="4" fillId="4" borderId="0" xfId="0" applyNumberFormat="1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43" fontId="5" fillId="0" borderId="0" xfId="1" applyFont="1" applyFill="1" applyAlignment="1">
      <alignment horizontal="right"/>
    </xf>
    <xf numFmtId="43" fontId="5" fillId="0" borderId="0" xfId="1" applyFont="1" applyFill="1" applyAlignment="1">
      <alignment horizontal="center"/>
    </xf>
    <xf numFmtId="170" fontId="5" fillId="0" borderId="0" xfId="2" applyNumberFormat="1" applyFont="1" applyFill="1" applyAlignment="1">
      <alignment horizontal="right"/>
    </xf>
    <xf numFmtId="0" fontId="5" fillId="0" borderId="0" xfId="0" applyFont="1" applyAlignment="1">
      <alignment horizontal="right"/>
    </xf>
    <xf numFmtId="0" fontId="6" fillId="5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9" fillId="11" borderId="2" xfId="3" applyFont="1" applyFill="1" applyBorder="1" applyAlignment="1">
      <alignment horizontal="center"/>
    </xf>
    <xf numFmtId="0" fontId="9" fillId="8" borderId="2" xfId="3" applyFont="1" applyFill="1" applyBorder="1" applyAlignment="1">
      <alignment horizontal="center"/>
    </xf>
    <xf numFmtId="0" fontId="12" fillId="0" borderId="2" xfId="3" applyFont="1" applyBorder="1" applyAlignment="1">
      <alignment horizontal="center"/>
    </xf>
    <xf numFmtId="0" fontId="9" fillId="12" borderId="0" xfId="3" applyFont="1" applyFill="1" applyAlignment="1">
      <alignment horizontal="center" vertical="center"/>
    </xf>
    <xf numFmtId="0" fontId="9" fillId="8" borderId="0" xfId="3" applyFont="1" applyFill="1" applyAlignment="1">
      <alignment horizontal="center" vertical="center"/>
    </xf>
    <xf numFmtId="170" fontId="5" fillId="0" borderId="0" xfId="2" applyNumberFormat="1" applyFont="1" applyFill="1" applyAlignment="1">
      <alignment horizontal="center"/>
    </xf>
    <xf numFmtId="0" fontId="10" fillId="13" borderId="9" xfId="0" applyFont="1" applyFill="1" applyBorder="1" applyAlignment="1">
      <alignment horizontal="center" vertical="center"/>
    </xf>
    <xf numFmtId="0" fontId="10" fillId="13" borderId="10" xfId="0" applyFont="1" applyFill="1" applyBorder="1" applyAlignment="1">
      <alignment horizontal="center" vertical="center"/>
    </xf>
    <xf numFmtId="2" fontId="4" fillId="0" borderId="0" xfId="0" applyNumberFormat="1" applyFont="1"/>
    <xf numFmtId="9" fontId="4" fillId="0" borderId="0" xfId="2" applyFont="1"/>
    <xf numFmtId="0" fontId="2" fillId="0" borderId="0" xfId="0" applyFont="1"/>
    <xf numFmtId="1" fontId="4" fillId="6" borderId="0" xfId="0" applyNumberFormat="1" applyFont="1" applyFill="1"/>
    <xf numFmtId="0" fontId="4" fillId="6" borderId="1" xfId="0" applyFont="1" applyFill="1" applyBorder="1" applyAlignment="1">
      <alignment horizontal="center" vertical="center" wrapText="1"/>
    </xf>
    <xf numFmtId="170" fontId="4" fillId="0" borderId="0" xfId="0" applyNumberFormat="1" applyFont="1" applyAlignment="1">
      <alignment horizontal="center"/>
    </xf>
    <xf numFmtId="0" fontId="10" fillId="13" borderId="10" xfId="0" applyFont="1" applyFill="1" applyBorder="1" applyAlignment="1">
      <alignment horizontal="center" vertical="center" wrapText="1"/>
    </xf>
  </cellXfs>
  <cellStyles count="5">
    <cellStyle name="Comma" xfId="1" builtinId="3"/>
    <cellStyle name="Normal" xfId="0" builtinId="0"/>
    <cellStyle name="Normal 2" xfId="3" xr:uid="{6BC4C9D8-DA66-430E-8864-5326C41BB403}"/>
    <cellStyle name="Percent" xfId="2" builtinId="5"/>
    <cellStyle name="Percent 2" xfId="4" xr:uid="{6F696C2A-AD23-4E23-AC8F-F2F23EF7F45B}"/>
  </cellStyles>
  <dxfs count="0"/>
  <tableStyles count="0" defaultTableStyle="TableStyleMedium2" defaultPivotStyle="PivotStyleLight16"/>
  <colors>
    <mruColors>
      <color rgb="FFF0FFDD"/>
      <color rgb="FFE4FCFC"/>
      <color rgb="FFFCEDD0"/>
      <color rgb="FFCEFEF9"/>
      <color rgb="FFFCE4C0"/>
      <color rgb="FFFEFFD9"/>
      <color rgb="FFFCFE9A"/>
      <color rgb="FFCFF4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BDP|15271558309432034872</stp>
        <tr r="W218" s="3"/>
      </tp>
      <tp t="s">
        <v>#N/A Requesting Data...3121998316</v>
        <stp/>
        <stp>BDP|16240544364429326689</stp>
        <tr r="AC299" s="3"/>
        <tr r="AC299" s="3"/>
      </tp>
      <tp t="s">
        <v>#N/A Requesting Data...3062179266</v>
        <stp/>
        <stp>BDP|11054599171560577940</stp>
        <tr r="AI232" s="3"/>
        <tr r="AI232" s="3"/>
      </tp>
      <tp t="s">
        <v>#N/A Requesting Data...3172175996</v>
        <stp/>
        <stp>BDP|13059740238584287976</stp>
        <tr r="AK300" s="3"/>
        <tr r="AK300" s="3"/>
      </tp>
      <tp t="s">
        <v>#N/A Requesting Data...3679766601</v>
        <stp/>
        <stp>BDP|14660546293544191692</stp>
        <tr r="O256" s="3"/>
      </tp>
      <tp t="s">
        <v>#N/A Requesting Data...3738728367</v>
        <stp/>
        <stp>BDP|10455237293450840151</stp>
        <tr r="AK120" s="3"/>
        <tr r="AK120" s="3"/>
      </tp>
      <tp t="s">
        <v>#N/A Requesting Data...3784639416</v>
        <stp/>
        <stp>BDP|17206126543669216183</stp>
        <tr r="AA56" s="3"/>
        <tr r="AA56" s="3"/>
      </tp>
      <tp t="s">
        <v>#N/A Requesting Data...4220156589</v>
        <stp/>
        <stp>BDP|13897350970918222562</stp>
        <tr r="N155" s="3"/>
      </tp>
      <tp t="s">
        <v>#N/A Requesting Data...3194950541</v>
        <stp/>
        <stp>BDP|12857062711369314052</stp>
        <tr r="K356" s="3"/>
      </tp>
      <tp t="s">
        <v>#N/A Requesting Data...3383413950</v>
        <stp/>
        <stp>BDP|16613897156884639569</stp>
        <tr r="AI285" s="3"/>
        <tr r="AI285" s="3"/>
      </tp>
      <tp t="s">
        <v>#N/A Requesting Data...3211803599</v>
        <stp/>
        <stp>BDP|14245534311903853907</stp>
        <tr r="K225" s="3"/>
      </tp>
      <tp t="s">
        <v>#N/A Requesting Data...3712685073</v>
        <stp/>
        <stp>BDP|15926451971809222573</stp>
        <tr r="AK308" s="3"/>
        <tr r="AK308" s="3"/>
      </tp>
      <tp t="s">
        <v>#N/A Requesting Data...3589890712</v>
        <stp/>
        <stp>BDP|14944218382885294107</stp>
        <tr r="AJ114" s="3"/>
        <tr r="AJ114" s="3"/>
      </tp>
      <tp t="s">
        <v>#N/A Requesting Data...3771719701</v>
        <stp/>
        <stp>BDP|11590813853917835179</stp>
        <tr r="Z154" s="3"/>
        <tr r="Z154" s="3"/>
      </tp>
      <tp t="s">
        <v>#N/A Requesting Data...4144059763</v>
        <stp/>
        <stp>BDP|10001546396937373191</stp>
        <tr r="AH96" s="3"/>
        <tr r="AH96" s="3"/>
      </tp>
      <tp t="s">
        <v>#N/A Requesting Data...3171403475</v>
        <stp/>
        <stp>BDP|15213695635829605303</stp>
        <tr r="Q247" s="4"/>
        <tr r="Q247" s="4"/>
      </tp>
      <tp t="s">
        <v>#N/A Requesting Data...4117855829</v>
        <stp/>
        <stp>BDP|13025758885417151195</stp>
        <tr r="Z263" s="3"/>
        <tr r="Z263" s="3"/>
      </tp>
      <tp t="s">
        <v>#N/A Requesting Data...3694259275</v>
        <stp/>
        <stp>BDP|12935965823980333372</stp>
        <tr r="AG283" s="3"/>
        <tr r="AG283" s="3"/>
      </tp>
      <tp t="s">
        <v>#N/A Requesting Data...3477603835</v>
        <stp/>
        <stp>BDP|14885815450982650172</stp>
        <tr r="AJ150" s="3"/>
        <tr r="AJ150" s="3"/>
      </tp>
      <tp t="s">
        <v>#N/A Requesting Data...4013348935</v>
        <stp/>
        <stp>BDP|15853419025550727938</stp>
        <tr r="AC222" s="3"/>
        <tr r="AC222" s="3"/>
      </tp>
      <tp t="s">
        <v>#N/A Requesting Data...3357762673</v>
        <stp/>
        <stp>BDP|14723954952563867107</stp>
        <tr r="V41" s="3"/>
      </tp>
      <tp t="s">
        <v>#N/A Requesting Data...3737558612</v>
        <stp/>
        <stp>BDP|16028110680391977407</stp>
        <tr r="AE140" s="3"/>
        <tr r="AE140" s="3"/>
      </tp>
      <tp t="s">
        <v>#N/A Requesting Data...3898739128</v>
        <stp/>
        <stp>BDP|13264974559420545512</stp>
        <tr r="I213" s="4"/>
        <tr r="I213" s="4"/>
      </tp>
      <tp t="s">
        <v>#N/A Requesting Data...3341618992</v>
        <stp/>
        <stp>BDP|12043944478074103250</stp>
        <tr r="AC245" s="3"/>
        <tr r="AC245" s="3"/>
      </tp>
      <tp t="s">
        <v>#N/A Requesting Data...3311365946</v>
        <stp/>
        <stp>BDP|16249214399883562479</stp>
        <tr r="AE341" s="3"/>
        <tr r="AE341" s="3"/>
      </tp>
      <tp t="s">
        <v>#N/A Requesting Data...3245463661</v>
        <stp/>
        <stp>BDP|15660826358793630121</stp>
        <tr r="O120" s="3"/>
      </tp>
      <tp t="s">
        <v>#N/A Requesting Data...3718083301</v>
        <stp/>
        <stp>BDP|10765014955136270990</stp>
        <tr r="D270" s="3"/>
      </tp>
      <tp t="s">
        <v>#N/A Requesting Data...3093869847</v>
        <stp/>
        <stp>BDP|16106080552471671868</stp>
        <tr r="AH99" s="3"/>
        <tr r="AH99" s="3"/>
      </tp>
      <tp t="s">
        <v>#N/A N/A</v>
        <stp/>
        <stp>BDP|17904693929401797856</stp>
        <tr r="X113" s="3"/>
      </tp>
      <tp t="s">
        <v>#N/A Requesting Data...4095267376</v>
        <stp/>
        <stp>BDP|10721659484952427698</stp>
        <tr r="AA44" s="3"/>
        <tr r="AA44" s="3"/>
      </tp>
      <tp t="s">
        <v>#N/A Requesting Data...4198820743</v>
        <stp/>
        <stp>BDP|17395405675588468690</stp>
        <tr r="AG104" s="3"/>
        <tr r="AG104" s="3"/>
      </tp>
      <tp t="s">
        <v>#N/A Requesting Data...3315449264</v>
        <stp/>
        <stp>BDP|12974112963758987794</stp>
        <tr r="AI230" s="3"/>
        <tr r="AI230" s="3"/>
      </tp>
      <tp t="s">
        <v>#N/A Requesting Data...3467289458</v>
        <stp/>
        <stp>BDP|15549693765658670748</stp>
        <tr r="K124" s="3"/>
      </tp>
      <tp t="s">
        <v>#N/A Requesting Data...3889879521</v>
        <stp/>
        <stp>BDP|14982333688471079496</stp>
        <tr r="N10" s="3"/>
      </tp>
      <tp t="s">
        <v>#N/A Requesting Data...3923330511</v>
        <stp/>
        <stp>BDP|13814146522999635330</stp>
        <tr r="V110" s="3"/>
      </tp>
      <tp t="s">
        <v>#N/A Requesting Data...3754558750</v>
        <stp/>
        <stp>BDP|14829831962822418267</stp>
        <tr r="AH59" s="3"/>
        <tr r="AH59" s="3"/>
      </tp>
      <tp t="s">
        <v>#N/A Requesting Data...3545707672</v>
        <stp/>
        <stp>BDP|16560415442475582982</stp>
        <tr r="AG63" s="3"/>
        <tr r="AG63" s="3"/>
      </tp>
      <tp t="s">
        <v>#N/A Requesting Data...4093799238</v>
        <stp/>
        <stp>BDP|10642306852385780985</stp>
        <tr r="V115" s="3"/>
      </tp>
      <tp t="s">
        <v>#N/A N/A</v>
        <stp/>
        <stp>BDP|11031241336599152383</stp>
        <tr r="Y369" s="3"/>
      </tp>
      <tp t="s">
        <v>#N/A Requesting Data...3816969978</v>
        <stp/>
        <stp>BDP|17555888472565503718</stp>
        <tr r="AF139" s="3"/>
        <tr r="AF139" s="3"/>
      </tp>
      <tp t="s">
        <v>#N/A Requesting Data...3758990965</v>
        <stp/>
        <stp>BDP|17505126883960890471</stp>
        <tr r="L125" s="4"/>
        <tr r="L125" s="4"/>
      </tp>
      <tp t="s">
        <v>#N/A Requesting Data...3333824365</v>
        <stp/>
        <stp>BDP|16609224851472834964</stp>
        <tr r="AI305" s="3"/>
      </tp>
      <tp t="s">
        <v>#N/A Requesting Data...3607472005</v>
        <stp/>
        <stp>BDP|14555821767876333689</stp>
        <tr r="Z59" s="3"/>
        <tr r="Z59" s="3"/>
      </tp>
      <tp t="s">
        <v>#N/A Requesting Data...4122650171</v>
        <stp/>
        <stp>BDP|11057017959419744747</stp>
        <tr r="AK19" s="3"/>
        <tr r="AK19" s="3"/>
      </tp>
      <tp t="s">
        <v>#N/A Requesting Data...3481385324</v>
        <stp/>
        <stp>BDP|13269029236578972249</stp>
        <tr r="M66" s="3"/>
      </tp>
      <tp t="s">
        <v>#N/A Requesting Data...3328712806</v>
        <stp/>
        <stp>BDP|10913522585196293160</stp>
        <tr r="P356" s="3"/>
      </tp>
      <tp t="s">
        <v>#N/A Requesting Data...4169473739</v>
        <stp/>
        <stp>BDP|16452546058425480964</stp>
        <tr r="P168" s="3"/>
      </tp>
      <tp t="s">
        <v>#N/A N/A</v>
        <stp/>
        <stp>BDP|10563915448893576434</stp>
        <tr r="Y309" s="3"/>
      </tp>
      <tp t="s">
        <v>#N/A Requesting Data...3635637152</v>
        <stp/>
        <stp>BDP|14059960834817132396</stp>
        <tr r="L298" s="3"/>
      </tp>
      <tp t="s">
        <v>#N/A Requesting Data...4275299945</v>
        <stp/>
        <stp>BDP|14686582771695369965</stp>
        <tr r="Z69" s="3"/>
        <tr r="Z69" s="3"/>
      </tp>
      <tp t="s">
        <v>#N/A Requesting Data...3894005057</v>
        <stp/>
        <stp>BDP|17580867640740851112</stp>
        <tr r="Z192" s="3"/>
      </tp>
      <tp t="s">
        <v>#N/A Requesting Data...3124506963</v>
        <stp/>
        <stp>BDP|11923097289697795447</stp>
        <tr r="Q6" s="4"/>
        <tr r="Q6" s="4"/>
      </tp>
      <tp t="s">
        <v>#N/A Requesting Data...4251663808</v>
        <stp/>
        <stp>BDP|17900460793791083163</stp>
        <tr r="U92" s="4"/>
        <tr r="U92" s="4"/>
      </tp>
      <tp t="s">
        <v>#N/A Requesting Data...3280942316</v>
        <stp/>
        <stp>BDP|12596425774413152881</stp>
        <tr r="K193" s="3"/>
      </tp>
      <tp t="s">
        <v>#N/A Requesting Data...3777275032</v>
        <stp/>
        <stp>BDP|18352002657840841768</stp>
        <tr r="D107" s="3"/>
      </tp>
      <tp t="s">
        <v>#N/A Requesting Data...4188301566</v>
        <stp/>
        <stp>BDP|15180358103078848454</stp>
        <tr r="AC44" s="3"/>
        <tr r="AC44" s="3"/>
      </tp>
      <tp t="s">
        <v>#N/A Requesting Data...3323869232</v>
        <stp/>
        <stp>BDP|13237117294545939444</stp>
        <tr r="AI233" s="3"/>
        <tr r="AI233" s="3"/>
      </tp>
      <tp t="s">
        <v>#N/A Requesting Data...4231638345</v>
        <stp/>
        <stp>BDP|13156356786136069482</stp>
        <tr r="L264" s="4"/>
        <tr r="L264" s="4"/>
      </tp>
      <tp t="s">
        <v>#N/A Requesting Data...3243047560</v>
        <stp/>
        <stp>BDP|14803026683594689220</stp>
        <tr r="D252" s="3"/>
      </tp>
      <tp t="s">
        <v>#N/A Requesting Data...4152854145</v>
        <stp/>
        <stp>BDP|13188088183488573928</stp>
        <tr r="AK255" s="3"/>
        <tr r="AK255" s="3"/>
      </tp>
      <tp t="s">
        <v>#N/A Requesting Data...3843598111</v>
        <stp/>
        <stp>BDP|12517351158266496811</stp>
        <tr r="Q139" s="4"/>
        <tr r="Q139" s="4"/>
      </tp>
      <tp t="s">
        <v>#N/A Requesting Data...3474232103</v>
        <stp/>
        <stp>BDP|15256905514732380586</stp>
        <tr r="AD67" s="3"/>
        <tr r="AD67" s="3"/>
      </tp>
      <tp t="s">
        <v>#N/A Requesting Data...4119648684</v>
        <stp/>
        <stp>BDP|15027534305923811936</stp>
        <tr r="U87" s="4"/>
        <tr r="U87" s="4"/>
      </tp>
      <tp t="s">
        <v>#N/A Requesting Data...4282269610</v>
        <stp/>
        <stp>BDP|14715298385705500136</stp>
        <tr r="AI69" s="3"/>
        <tr r="AI69" s="3"/>
      </tp>
      <tp t="s">
        <v>#N/A Requesting Data...3656894823</v>
        <stp/>
        <stp>BDP|16286465649609529554</stp>
        <tr r="AE55" s="3"/>
        <tr r="AE55" s="3"/>
      </tp>
      <tp t="s">
        <v>#N/A Requesting Data...3779546387</v>
        <stp/>
        <stp>BDP|17904350334375292877</stp>
        <tr r="J294" s="3"/>
        <tr r="J294" s="3"/>
        <tr r="J294" s="3"/>
      </tp>
      <tp t="s">
        <v>#N/A N/A</v>
        <stp/>
        <stp>BDP|11989885614605872700</stp>
        <tr r="Y99" s="3"/>
      </tp>
      <tp t="s">
        <v>#N/A Requesting Data...3984953663</v>
        <stp/>
        <stp>BDP|16774488081154004432</stp>
        <tr r="AI316" s="3"/>
        <tr r="AI316" s="3"/>
      </tp>
      <tp t="s">
        <v>#N/A Requesting Data...3487815348</v>
        <stp/>
        <stp>BDP|13620588495515284044</stp>
        <tr r="Q184" s="4"/>
        <tr r="Q184" s="4"/>
      </tp>
      <tp t="s">
        <v>#N/A Requesting Data...4218962327</v>
        <stp/>
        <stp>BDP|11731392198078331980</stp>
        <tr r="AD26" s="3"/>
        <tr r="AD26" s="3"/>
      </tp>
      <tp t="s">
        <v>#N/A Requesting Data...4214101089</v>
        <stp/>
        <stp>BDP|14676700743364016987</stp>
        <tr r="AD279" s="3"/>
        <tr r="AD279" s="3"/>
      </tp>
      <tp t="s">
        <v>#N/A Requesting Data...3886121831</v>
        <stp/>
        <stp>BDP|16936672797133661027</stp>
        <tr r="K77" s="3"/>
      </tp>
      <tp t="s">
        <v>#N/A Requesting Data...3431771345</v>
        <stp/>
        <stp>BDP|16449886920001632771</stp>
        <tr r="AI60" s="3"/>
        <tr r="AI60" s="3"/>
      </tp>
      <tp t="s">
        <v>#N/A Requesting Data...4094236650</v>
        <stp/>
        <stp>BDP|16547683557517031877</stp>
        <tr r="D12" s="3"/>
      </tp>
      <tp t="s">
        <v>#N/A Requesting Data...3435000158</v>
        <stp/>
        <stp>BDP|15780330558138884194</stp>
        <tr r="AE49" s="3"/>
        <tr r="AE49" s="3"/>
      </tp>
      <tp t="s">
        <v>#N/A Requesting Data...3526874411</v>
        <stp/>
        <stp>BDP|17235549172966104999</stp>
        <tr r="D171" s="3"/>
      </tp>
      <tp t="s">
        <v>#N/A Requesting Data...3898527686</v>
        <stp/>
        <stp>BDP|12213962510818808802</stp>
        <tr r="L74" s="4"/>
        <tr r="L74" s="4"/>
      </tp>
      <tp t="s">
        <v>#N/A Requesting Data...3619599778</v>
        <stp/>
        <stp>BDP|10244147439538688057</stp>
        <tr r="L159" s="3"/>
      </tp>
      <tp t="s">
        <v>#N/A Requesting Data...4252756717</v>
        <stp/>
        <stp>BDP|18190722211326845262</stp>
        <tr r="AC80" s="3"/>
        <tr r="AC80" s="3"/>
      </tp>
      <tp t="s">
        <v>#N/A Requesting Data...3659030918</v>
        <stp/>
        <stp>BDP|10932330496982143213</stp>
        <tr r="AD174" s="3"/>
        <tr r="AD174" s="3"/>
      </tp>
      <tp t="s">
        <v>#N/A Requesting Data...3687942085</v>
        <stp/>
        <stp>BDP|16608995554478253858</stp>
        <tr r="V325" s="3"/>
      </tp>
      <tp t="s">
        <v>#N/A Requesting Data...3858680157</v>
        <stp/>
        <stp>BDP|15719286695762482624</stp>
        <tr r="S83" s="4"/>
        <tr r="S83" s="4"/>
      </tp>
      <tp t="s">
        <v>#N/A Requesting Data...4133751266</v>
        <stp/>
        <stp>BDP|12382054389858208817</stp>
        <tr r="V317" s="3"/>
      </tp>
      <tp t="s">
        <v>#N/A Requesting Data...4023191045</v>
        <stp/>
        <stp>BDP|12971131073697571905</stp>
        <tr r="AD17" s="3"/>
        <tr r="AD17" s="3"/>
      </tp>
      <tp t="s">
        <v>#N/A Requesting Data...3164399005</v>
        <stp/>
        <stp>BDP|11072350365006569890</stp>
        <tr r="R114" s="4"/>
        <tr r="R114" s="4"/>
      </tp>
      <tp t="s">
        <v>#N/A Requesting Data...3309433557</v>
        <stp/>
        <stp>BDP|13692832514307477798</stp>
        <tr r="AC34" s="3"/>
        <tr r="AC34" s="3"/>
      </tp>
      <tp t="s">
        <v>#N/A Requesting Data...3522974083</v>
        <stp/>
        <stp>BDP|16703335468448318136</stp>
        <tr r="P96" s="3"/>
      </tp>
      <tp t="s">
        <v>#N/A Requesting Data...4176824816</v>
        <stp/>
        <stp>BDP|14805633584735486579</stp>
        <tr r="AA354" s="3"/>
        <tr r="AA354" s="3"/>
      </tp>
      <tp t="s">
        <v>#N/A N/A</v>
        <stp/>
        <stp>BDP|18256657509462993684</stp>
        <tr r="X325" s="3"/>
      </tp>
      <tp t="s">
        <v>#N/A Requesting Data...3882018646</v>
        <stp/>
        <stp>BDP|11461887316806510403</stp>
        <tr r="N100" s="3"/>
      </tp>
      <tp t="s">
        <v>#N/A Requesting Data...3371257646</v>
        <stp/>
        <stp>BDP|11333832572662499694</stp>
        <tr r="AA25" s="8"/>
        <tr r="AA25" s="8"/>
      </tp>
      <tp t="s">
        <v>#N/A Requesting Data...3981515890</v>
        <stp/>
        <stp>BDP|15542988699549232692</stp>
        <tr r="AF187" s="3"/>
        <tr r="AF187" s="3"/>
      </tp>
      <tp t="s">
        <v>#N/A N/A</v>
        <stp/>
        <stp>BDP|11515468712539611780</stp>
        <tr r="Y100" s="3"/>
      </tp>
      <tp t="s">
        <v>#N/A Requesting Data...4072326256</v>
        <stp/>
        <stp>BDP|16393904260225831641</stp>
        <tr r="AF203" s="3"/>
        <tr r="AF203" s="3"/>
      </tp>
      <tp t="s">
        <v>#N/A Requesting Data...4200880593</v>
        <stp/>
        <stp>BDP|15295560725661859969</stp>
        <tr r="T118" s="4"/>
        <tr r="T118" s="4"/>
      </tp>
      <tp t="s">
        <v>#N/A Requesting Data...3213159075</v>
        <stp/>
        <stp>BDP|14004948115613790595</stp>
        <tr r="AK14" s="3"/>
        <tr r="AK14" s="3"/>
      </tp>
      <tp t="s">
        <v>#N/A Requesting Data...3924958963</v>
        <stp/>
        <stp>BDP|15670054221589529486</stp>
        <tr r="AG175" s="3"/>
        <tr r="AG175" s="3"/>
      </tp>
      <tp t="s">
        <v>#N/A Requesting Data...3551591698</v>
        <stp/>
        <stp>BDP|12569205509229611351</stp>
        <tr r="T34" s="4"/>
      </tp>
      <tp t="s">
        <v>#N/A Requesting Data...3221710322</v>
        <stp/>
        <stp>BDP|12440301088500718340</stp>
        <tr r="I105" s="4"/>
      </tp>
      <tp t="s">
        <v>#N/A Requesting Data...3695494608</v>
        <stp/>
        <stp>BDP|10298778500778839524</stp>
        <tr r="AI180" s="3"/>
        <tr r="AI180" s="3"/>
      </tp>
      <tp t="s">
        <v>#N/A Requesting Data...3301876457</v>
        <stp/>
        <stp>BDP|13925005805738130125</stp>
        <tr r="Q82" s="4"/>
      </tp>
      <tp t="s">
        <v>#N/A Requesting Data...4169790167</v>
        <stp/>
        <stp>BDP|16223433987797127781</stp>
        <tr r="AG109" s="3"/>
        <tr r="AG109" s="3"/>
      </tp>
      <tp t="s">
        <v>#N/A Requesting Data...3743859001</v>
        <stp/>
        <stp>BDP|16828050848219252180</stp>
        <tr r="AB237" s="3"/>
        <tr r="AB237" s="3"/>
      </tp>
      <tp t="s">
        <v>#N/A Requesting Data...3362883989</v>
        <stp/>
        <stp>BDP|10953872353785175233</stp>
        <tr r="AA239" s="3"/>
        <tr r="AA239" s="3"/>
      </tp>
      <tp t="s">
        <v>#N/A Requesting Data...4023335604</v>
        <stp/>
        <stp>BDP|16464516495828743888</stp>
        <tr r="K230" s="4"/>
        <tr r="K230" s="4"/>
      </tp>
      <tp t="s">
        <v>#N/A Requesting Data...4102360883</v>
        <stp/>
        <stp>BDP|15381917170968887945</stp>
        <tr r="I29" s="4"/>
        <tr r="I29" s="4"/>
      </tp>
      <tp t="s">
        <v>#N/A Requesting Data...3337346224</v>
        <stp/>
        <stp>BDP|16982259367539190147</stp>
        <tr r="P166" s="3"/>
      </tp>
      <tp t="s">
        <v>#N/A Requesting Data...4029775141</v>
        <stp/>
        <stp>BDP|15342426458999707702</stp>
        <tr r="S177" s="4"/>
        <tr r="S177" s="4"/>
      </tp>
      <tp t="s">
        <v>#N/A Requesting Data...3589178360</v>
        <stp/>
        <stp>BDP|12567040996585935408</stp>
        <tr r="AE251" s="3"/>
        <tr r="AE251" s="3"/>
      </tp>
      <tp t="s">
        <v>#N/A Requesting Data...3499072156</v>
        <stp/>
        <stp>BDP|18334213110864843543</stp>
        <tr r="D260" s="3"/>
      </tp>
      <tp t="s">
        <v>#N/A Requesting Data...3439146837</v>
        <stp/>
        <stp>BDP|18074168468977892281</stp>
        <tr r="V89" s="3"/>
      </tp>
      <tp t="s">
        <v>#N/A Requesting Data...3968782053</v>
        <stp/>
        <stp>BDP|15190506813432971950</stp>
        <tr r="P340" s="3"/>
      </tp>
      <tp t="s">
        <v>#N/A N/A</v>
        <stp/>
        <stp>BDP|15004498093701006343</stp>
        <tr r="X117" s="3"/>
      </tp>
      <tp t="s">
        <v>#N/A Requesting Data...3950112059</v>
        <stp/>
        <stp>BDP|12601788484174298363</stp>
        <tr r="AC357" s="3"/>
        <tr r="AC357" s="3"/>
      </tp>
      <tp t="s">
        <v>#N/A N/A</v>
        <stp/>
        <stp>BDP|17402644982424464784</stp>
        <tr r="Y41" s="3"/>
      </tp>
      <tp t="s">
        <v>#N/A N/A</v>
        <stp/>
        <stp>BDP|17019551878516551962</stp>
        <tr r="Y284" s="3"/>
      </tp>
      <tp t="s">
        <v>#N/A Requesting Data...3748959787</v>
        <stp/>
        <stp>BDP|11447901062582900611</stp>
        <tr r="AD152" s="3"/>
        <tr r="AD152" s="3"/>
      </tp>
      <tp t="s">
        <v>#N/A Requesting Data...3846125447</v>
        <stp/>
        <stp>BDP|14209284682355332155</stp>
        <tr r="AH230" s="3"/>
        <tr r="AH230" s="3"/>
      </tp>
      <tp t="s">
        <v>#N/A N/A</v>
        <stp/>
        <stp>BDP|15435688686702180353</stp>
        <tr r="W58" s="3"/>
      </tp>
      <tp t="s">
        <v>#N/A Requesting Data...3773443949</v>
        <stp/>
        <stp>BDP|16161371695750838655</stp>
        <tr r="AB13" s="3"/>
        <tr r="AB13" s="3"/>
      </tp>
      <tp t="s">
        <v>#N/A Requesting Data...3434437525</v>
        <stp/>
        <stp>BDP|16277978758991671154</stp>
        <tr r="Z197" s="3"/>
        <tr r="Z197" s="3"/>
      </tp>
      <tp t="s">
        <v>#N/A N/A</v>
        <stp/>
        <stp>BDP|12531740248953262859</stp>
        <tr r="Y163" s="3"/>
      </tp>
      <tp t="s">
        <v>#N/A Requesting Data...3341382612</v>
        <stp/>
        <stp>BDP|10163986623928790935</stp>
        <tr r="J175" s="3"/>
        <tr r="J175" s="3"/>
      </tp>
      <tp t="s">
        <v>#N/A Requesting Data...3433710881</v>
        <stp/>
        <stp>BDP|10817231449244903856</stp>
        <tr r="D258" s="3"/>
      </tp>
      <tp t="s">
        <v>#N/A Requesting Data...4134495040</v>
        <stp/>
        <stp>BDP|12027211792866731551</stp>
        <tr r="AC57" s="3"/>
        <tr r="AC57" s="3"/>
      </tp>
      <tp t="s">
        <v>#N/A Requesting Data...3199136487</v>
        <stp/>
        <stp>BDP|15689918485437059939</stp>
        <tr r="L225" s="4"/>
        <tr r="L225" s="4"/>
      </tp>
      <tp t="s">
        <v>#N/A Requesting Data...4152882694</v>
        <stp/>
        <stp>BDP|18244123412593753149</stp>
        <tr r="R136" s="4"/>
        <tr r="R136" s="4"/>
      </tp>
      <tp t="s">
        <v>#N/A Requesting Data...3641673661</v>
        <stp/>
        <stp>BDP|16189356017246060827</stp>
        <tr r="R81" s="4"/>
        <tr r="R81" s="4"/>
      </tp>
      <tp t="s">
        <v>#N/A Requesting Data...3934932101</v>
        <stp/>
        <stp>BDP|16717530496026180625</stp>
        <tr r="D77" s="3"/>
      </tp>
      <tp t="s">
        <v>#N/A N/A</v>
        <stp/>
        <stp>BDP|18375351626061100205</stp>
        <tr r="X236" s="3"/>
      </tp>
      <tp t="s">
        <v>#N/A Requesting Data...3198518906</v>
        <stp/>
        <stp>BDP|13349517060012376806</stp>
        <tr r="K180" s="4"/>
        <tr r="K180" s="4"/>
      </tp>
      <tp t="s">
        <v>#N/A Requesting Data...4199273197</v>
        <stp/>
        <stp>BDP|14000883846200617291</stp>
        <tr r="AC169" s="3"/>
        <tr r="AC169" s="3"/>
      </tp>
      <tp t="s">
        <v>#N/A Requesting Data...3557900853</v>
        <stp/>
        <stp>BDP|15959266284453847623</stp>
        <tr r="K24" s="4"/>
        <tr r="K24" s="4"/>
      </tp>
      <tp t="s">
        <v>#N/A Requesting Data...4071014370</v>
        <stp/>
        <stp>BDP|14895530021278346189</stp>
        <tr r="AG265" s="3"/>
        <tr r="AG265" s="3"/>
      </tp>
      <tp t="s">
        <v>#N/A Requesting Data...3836588844</v>
        <stp/>
        <stp>BDP|10369341597303878396</stp>
        <tr r="N338" s="3"/>
      </tp>
      <tp t="s">
        <v>#N/A Requesting Data...3248711015</v>
        <stp/>
        <stp>BDP|10010960052372318467</stp>
        <tr r="AD256" s="3"/>
      </tp>
      <tp t="s">
        <v>#N/A N/A</v>
        <stp/>
        <stp>BDP|10160777152428168047</stp>
        <tr r="W332" s="3"/>
      </tp>
      <tp t="s">
        <v>#N/A Requesting Data...4187711503</v>
        <stp/>
        <stp>BDP|11318960611127388472</stp>
        <tr r="U90" s="4"/>
        <tr r="U90" s="4"/>
      </tp>
      <tp t="s">
        <v>#N/A Requesting Data...3456359681</v>
        <stp/>
        <stp>BDP|12705764883993138433</stp>
        <tr r="AA252" s="3"/>
        <tr r="AA252" s="3"/>
      </tp>
      <tp t="s">
        <v>#N/A Requesting Data...3645538387</v>
        <stp/>
        <stp>BDP|13741458057411006955</stp>
        <tr r="AF326" s="3"/>
        <tr r="AF326" s="3"/>
      </tp>
      <tp t="s">
        <v>#N/A Requesting Data...3709564255</v>
        <stp/>
        <stp>BDP|12248358479085616981</stp>
        <tr r="AB151" s="3"/>
        <tr r="AB151" s="3"/>
      </tp>
      <tp t="s">
        <v>#N/A Requesting Data...4252309866</v>
        <stp/>
        <stp>BDP|11515927511866045568</stp>
        <tr r="P147" s="3"/>
      </tp>
      <tp t="s">
        <v>#N/A Requesting Data...3671247776</v>
        <stp/>
        <stp>BDP|17595283299907514110</stp>
        <tr r="R168" s="4"/>
        <tr r="R168" s="4"/>
      </tp>
      <tp t="s">
        <v>#N/A Requesting Data...3484643387</v>
        <stp/>
        <stp>BDP|11737115607443258936</stp>
        <tr r="AE61" s="3"/>
        <tr r="AE61" s="3"/>
      </tp>
      <tp t="s">
        <v>#N/A Requesting Data...3317343296</v>
        <stp/>
        <stp>BDP|18290025930674826589</stp>
        <tr r="AI265" s="3"/>
      </tp>
      <tp t="s">
        <v>#N/A Requesting Data...3594929181</v>
        <stp/>
        <stp>BDP|15777497607338854316</stp>
        <tr r="AF215" s="3"/>
        <tr r="AF215" s="3"/>
      </tp>
      <tp t="s">
        <v>#N/A Requesting Data...4162371987</v>
        <stp/>
        <stp>BDP|17778924682878538428</stp>
        <tr r="K9" s="3"/>
      </tp>
      <tp t="s">
        <v>#N/A N/A</v>
        <stp/>
        <stp>BDP|10129847522244531423</stp>
        <tr r="Y272" s="3"/>
      </tp>
      <tp t="s">
        <v>#N/A N/A</v>
        <stp/>
        <stp>BDP|15284678095552805283</stp>
        <tr r="W76" s="3"/>
      </tp>
      <tp t="s">
        <v>#N/A N/A</v>
        <stp/>
        <stp>BDP|13005091708020462951</stp>
        <tr r="X196" s="3"/>
      </tp>
      <tp t="s">
        <v>#N/A N/A</v>
        <stp/>
        <stp>BDP|13148814044321303476</stp>
        <tr r="Y317" s="3"/>
      </tp>
      <tp t="s">
        <v>#N/A Requesting Data...4192908994</v>
        <stp/>
        <stp>BDP|18396628642501146125</stp>
        <tr r="AF350" s="3"/>
        <tr r="AF350" s="3"/>
      </tp>
      <tp t="s">
        <v>#N/A Requesting Data...4050133201</v>
        <stp/>
        <stp>BDP|16983909629077632067</stp>
        <tr r="AD105" s="3"/>
        <tr r="AD105" s="3"/>
      </tp>
      <tp t="s">
        <v>#N/A Requesting Data...4025666298</v>
        <stp/>
        <stp>BDP|10674733834988318616</stp>
        <tr r="K65" s="4"/>
        <tr r="K65" s="4"/>
      </tp>
      <tp t="s">
        <v>#N/A Requesting Data...4121185412</v>
        <stp/>
        <stp>BDP|16977043188493437729</stp>
        <tr r="AK193" s="3"/>
        <tr r="AK193" s="3"/>
      </tp>
      <tp t="s">
        <v>#N/A N/A</v>
        <stp/>
        <stp>BDP|13666393413189960268</stp>
        <tr r="X310" s="3"/>
      </tp>
      <tp t="s">
        <v>#N/A Requesting Data...3400433745</v>
        <stp/>
        <stp>BDP|17398067140189315051</stp>
        <tr r="AA299" s="3"/>
        <tr r="AA299" s="3"/>
      </tp>
      <tp t="s">
        <v>#N/A N/A</v>
        <stp/>
        <stp>BDP|10567075353798095723</stp>
        <tr r="X247" s="3"/>
      </tp>
      <tp t="s">
        <v>#N/A Requesting Data...3926792991</v>
        <stp/>
        <stp>BDP|10791800851977697034</stp>
        <tr r="R27" s="4"/>
        <tr r="R27" s="4"/>
      </tp>
      <tp t="s">
        <v>#N/A Requesting Data...3354241299</v>
        <stp/>
        <stp>BDP|11785014932251601913</stp>
        <tr r="AA53" s="3"/>
        <tr r="AA53" s="3"/>
      </tp>
      <tp t="s">
        <v>#N/A Requesting Data...4230033420</v>
        <stp/>
        <stp>BDP|14459025418277860859</stp>
        <tr r="U241" s="4"/>
        <tr r="U241" s="4"/>
      </tp>
      <tp t="s">
        <v>#N/A Requesting Data...4273472469</v>
        <stp/>
        <stp>BDP|14580035824008279436</stp>
        <tr r="L320" s="3"/>
      </tp>
      <tp t="s">
        <v>#N/A Requesting Data...4188104603</v>
        <stp/>
        <stp>BDP|11003061814623422956</stp>
        <tr r="K231" s="3"/>
      </tp>
      <tp t="s">
        <v>#N/A Requesting Data...4270446750</v>
        <stp/>
        <stp>BDP|11220043853497662900</stp>
        <tr r="J161" s="3"/>
        <tr r="J161" s="3"/>
        <tr r="J161" s="3"/>
      </tp>
      <tp t="s">
        <v>#N/A Requesting Data...3667806884</v>
        <stp/>
        <stp>BDP|11604818976892619643</stp>
        <tr r="AG330" s="3"/>
        <tr r="AG330" s="3"/>
      </tp>
      <tp t="s">
        <v>#N/A N/A</v>
        <stp/>
        <stp>BDP|12261817347656058270</stp>
        <tr r="Y195" s="3"/>
      </tp>
      <tp t="s">
        <v>#N/A Requesting Data...4122703605</v>
        <stp/>
        <stp>BDP|10549047245027793908</stp>
        <tr r="AD126" s="3"/>
        <tr r="AD126" s="3"/>
      </tp>
      <tp t="s">
        <v>#N/A Requesting Data...3909893126</v>
        <stp/>
        <stp>BDP|18227168036807953785</stp>
        <tr r="L40" s="4"/>
        <tr r="L40" s="4"/>
      </tp>
      <tp t="s">
        <v>#N/A Requesting Data...3611122743</v>
        <stp/>
        <stp>BDP|17149979440933191348</stp>
        <tr r="AC54" s="3"/>
        <tr r="AC54" s="3"/>
      </tp>
      <tp t="s">
        <v>#N/A Requesting Data...3785742088</v>
        <stp/>
        <stp>BDP|16171550637532550852</stp>
        <tr r="K18" s="4"/>
        <tr r="K18" s="4"/>
      </tp>
      <tp t="s">
        <v>#N/A N/A</v>
        <stp/>
        <stp>BDP|17438861960712790169</stp>
        <tr r="W288" s="3"/>
      </tp>
      <tp t="s">
        <v>#N/A Requesting Data...3960357666</v>
        <stp/>
        <stp>BDP|14473913424287642246</stp>
        <tr r="AH166" s="3"/>
        <tr r="AH166" s="3"/>
      </tp>
      <tp t="s">
        <v>#N/A Requesting Data...3829974552</v>
        <stp/>
        <stp>BDP|17558219063758780137</stp>
        <tr r="D90" s="3"/>
      </tp>
      <tp t="s">
        <v>#N/A Requesting Data...3781550630</v>
        <stp/>
        <stp>BDP|11209900662156025228</stp>
        <tr r="AD31" s="3"/>
        <tr r="AD31" s="3"/>
      </tp>
      <tp t="s">
        <v>#N/A Requesting Data...3343148071</v>
        <stp/>
        <stp>BDP|16870726387865771685</stp>
        <tr r="AC119" s="3"/>
        <tr r="AC119" s="3"/>
      </tp>
      <tp t="s">
        <v>#N/A Requesting Data...3787749998</v>
        <stp/>
        <stp>BDP|17899692317102556816</stp>
        <tr r="T148" s="4"/>
      </tp>
      <tp t="s">
        <v>#N/A Requesting Data...3483564770</v>
        <stp/>
        <stp>BDP|11589656079159901327</stp>
        <tr r="D186" s="3"/>
      </tp>
      <tp t="s">
        <v>#N/A Requesting Data...3359066559</v>
        <stp/>
        <stp>BDP|17299854374573641174</stp>
        <tr r="O15" s="3"/>
      </tp>
      <tp t="s">
        <v>#N/A Requesting Data...4076226436</v>
        <stp/>
        <stp>BDP|12611259645349236760</stp>
        <tr r="AA17" s="3"/>
        <tr r="AA17" s="3"/>
      </tp>
      <tp t="s">
        <v>#N/A Requesting Data...3982996971</v>
        <stp/>
        <stp>BDP|16685427447175245932</stp>
        <tr r="T41" s="4"/>
        <tr r="T41" s="4"/>
      </tp>
      <tp t="s">
        <v>#N/A Requesting Data...4056053616</v>
        <stp/>
        <stp>BDP|10913193927979704024</stp>
        <tr r="K101" s="3"/>
      </tp>
      <tp t="s">
        <v>#N/A Requesting Data...3887059793</v>
        <stp/>
        <stp>BDP|13504404567988961396</stp>
        <tr r="T232" s="4"/>
        <tr r="T232" s="4"/>
      </tp>
      <tp t="s">
        <v>#N/A Requesting Data...3381529641</v>
        <stp/>
        <stp>BDP|12087020055764454917</stp>
        <tr r="P185" s="3"/>
      </tp>
      <tp t="s">
        <v>#N/A Requesting Data...3697721948</v>
        <stp/>
        <stp>BDP|10709269381393692340</stp>
        <tr r="AJ6" s="3"/>
        <tr r="AJ6" s="3"/>
      </tp>
      <tp t="s">
        <v>#N/A Requesting Data...3723455324</v>
        <stp/>
        <stp>BDP|11349286598033884398</stp>
        <tr r="AD69" s="3"/>
        <tr r="AD69" s="3"/>
      </tp>
      <tp t="s">
        <v>#N/A Requesting Data...4138103631</v>
        <stp/>
        <stp>BDP|14494392036167013999</stp>
        <tr r="T13" s="4"/>
        <tr r="T13" s="4"/>
      </tp>
      <tp t="s">
        <v>#N/A Requesting Data...4146783247</v>
        <stp/>
        <stp>BDP|13427631911108625621</stp>
        <tr r="AF272" s="3"/>
        <tr r="AF272" s="3"/>
      </tp>
      <tp t="s">
        <v>#N/A Requesting Data...4077399153</v>
        <stp/>
        <stp>BDP|11143837310243588159</stp>
        <tr r="AJ229" s="3"/>
        <tr r="AJ229" s="3"/>
      </tp>
      <tp t="s">
        <v>#N/A Requesting Data...3699156103</v>
        <stp/>
        <stp>BDP|15732717393593191268</stp>
        <tr r="N72" s="3"/>
      </tp>
      <tp t="s">
        <v>#N/A N/A</v>
        <stp/>
        <stp>BDP|10388010173579621458</stp>
        <tr r="Y37" s="3"/>
      </tp>
      <tp t="s">
        <v>#N/A Requesting Data...4188692860</v>
        <stp/>
        <stp>BDP|18390420391937144830</stp>
        <tr r="R163" s="4"/>
      </tp>
      <tp t="s">
        <v>#N/A Requesting Data...3639586778</v>
        <stp/>
        <stp>BDP|16421814225730437666</stp>
        <tr r="AE118" s="3"/>
        <tr r="AE118" s="3"/>
      </tp>
      <tp t="s">
        <v>#N/A Requesting Data...3881452243</v>
        <stp/>
        <stp>BDP|17292061291417031304</stp>
        <tr r="P318" s="3"/>
      </tp>
      <tp t="s">
        <v>#N/A Requesting Data...4085817751</v>
        <stp/>
        <stp>BDP|15428470984434491764</stp>
        <tr r="M174" s="3"/>
      </tp>
      <tp t="s">
        <v>#N/A Requesting Data...4215385357</v>
        <stp/>
        <stp>BDP|16880849736624799381</stp>
        <tr r="AH79" s="3"/>
        <tr r="AH79" s="3"/>
      </tp>
      <tp t="s">
        <v>#N/A Requesting Data...3512578695</v>
        <stp/>
        <stp>BDP|15142906291827656830</stp>
        <tr r="Z258" s="3"/>
        <tr r="Z258" s="3"/>
      </tp>
      <tp t="s">
        <v>#N/A Requesting Data...4078209721</v>
        <stp/>
        <stp>BDP|14448894246096984477</stp>
        <tr r="AB101" s="3"/>
        <tr r="AB101" s="3"/>
      </tp>
      <tp t="s">
        <v>#N/A Requesting Data...3918304739</v>
        <stp/>
        <stp>BDP|13349425787941078431</stp>
        <tr r="AJ264" s="3"/>
        <tr r="AJ264" s="3"/>
      </tp>
      <tp t="s">
        <v>#N/A Requesting Data...3364395718</v>
        <stp/>
        <stp>BDP|15587295624347846856</stp>
        <tr r="AG155" s="3"/>
        <tr r="AG155" s="3"/>
      </tp>
      <tp t="s">
        <v>#N/A Requesting Data...4216548607</v>
        <stp/>
        <stp>BDP|12356657162241635970</stp>
        <tr r="AC24" s="8"/>
        <tr r="AC24" s="8"/>
      </tp>
      <tp t="s">
        <v>#N/A Requesting Data...4147024809</v>
        <stp/>
        <stp>BDP|10797616487277281367</stp>
        <tr r="M189" s="3"/>
      </tp>
      <tp t="s">
        <v>#N/A Requesting Data...3850696647</v>
        <stp/>
        <stp>BDP|18286813297224030718</stp>
        <tr r="AH250" s="3"/>
        <tr r="AH250" s="3"/>
      </tp>
      <tp t="s">
        <v>#N/A Requesting Data...4119546755</v>
        <stp/>
        <stp>BDP|15318460451688174601</stp>
        <tr r="Z251" s="3"/>
        <tr r="Z251" s="3"/>
      </tp>
      <tp t="s">
        <v>#N/A Requesting Data...3534102899</v>
        <stp/>
        <stp>BDP|13815920676193858414</stp>
        <tr r="P228" s="3"/>
      </tp>
      <tp t="s">
        <v>#N/A Requesting Data...3605454817</v>
        <stp/>
        <stp>BDP|17408054890873690722</stp>
        <tr r="N347" s="3"/>
      </tp>
      <tp t="s">
        <v>#N/A Requesting Data...3392841227</v>
        <stp/>
        <stp>BDP|17799500385100669018</stp>
        <tr r="AB53" s="3"/>
        <tr r="AB53" s="3"/>
      </tp>
      <tp t="s">
        <v>#N/A Requesting Data...3977932045</v>
        <stp/>
        <stp>BDP|13601108722693985983</stp>
        <tr r="S173" s="4"/>
        <tr r="S173" s="4"/>
      </tp>
      <tp t="s">
        <v>#N/A Requesting Data...3467674163</v>
        <stp/>
        <stp>BDP|15101982530115451083</stp>
        <tr r="AE285" s="3"/>
        <tr r="AE285" s="3"/>
      </tp>
      <tp t="s">
        <v>#N/A Requesting Data...3417070103</v>
        <stp/>
        <stp>BDP|14345285554810890925</stp>
        <tr r="AE159" s="3"/>
        <tr r="AE159" s="3"/>
      </tp>
      <tp t="s">
        <v>#N/A N/A</v>
        <stp/>
        <stp>BDP|14645298216478577587</stp>
        <tr r="W142" s="3"/>
      </tp>
      <tp t="s">
        <v>#N/A Requesting Data...4177839296</v>
        <stp/>
        <stp>BDP|11899993920171756126</stp>
        <tr r="AF9" s="3"/>
        <tr r="AF9" s="3"/>
      </tp>
      <tp t="s">
        <v>#N/A Requesting Data...4120300543</v>
        <stp/>
        <stp>BDP|10345857700126630449</stp>
        <tr r="O171" s="3"/>
      </tp>
      <tp t="s">
        <v>#N/A Requesting Data...3986582061</v>
        <stp/>
        <stp>BDP|13673966413076176769</stp>
        <tr r="AI9" s="3"/>
        <tr r="AI9" s="3"/>
      </tp>
      <tp t="s">
        <v>#N/A Requesting Data...3385610770</v>
        <stp/>
        <stp>BDP|17061427444014399916</stp>
        <tr r="AD15" s="3"/>
        <tr r="AD15" s="3"/>
      </tp>
      <tp t="s">
        <v>#N/A Requesting Data...3503050774</v>
        <stp/>
        <stp>BDP|17140730482922279064</stp>
        <tr r="AE115" s="3"/>
        <tr r="AE115" s="3"/>
      </tp>
      <tp t="s">
        <v>#N/A N/A</v>
        <stp/>
        <stp>BDP|10284167882781245202</stp>
        <tr r="Y97" s="3"/>
      </tp>
      <tp t="s">
        <v>#N/A Requesting Data...3999067577</v>
        <stp/>
        <stp>BDP|14505057296906527172</stp>
        <tr r="AC310" s="3"/>
        <tr r="AC310" s="3"/>
      </tp>
      <tp t="s">
        <v>#N/A Requesting Data...3276052657</v>
        <stp/>
        <stp>BDP|17527594525488976248</stp>
        <tr r="AG341" s="3"/>
        <tr r="AG341" s="3"/>
      </tp>
      <tp t="s">
        <v>#N/A Requesting Data...3428734365</v>
        <stp/>
        <stp>BDP|15933011274999027184</stp>
        <tr r="AF52" s="3"/>
        <tr r="AF52" s="3"/>
      </tp>
      <tp t="s">
        <v>#N/A Requesting Data...3454520301</v>
        <stp/>
        <stp>BDP|17448675082891024256</stp>
        <tr r="AB148" s="3"/>
        <tr r="AB148" s="3"/>
      </tp>
      <tp t="s">
        <v>#N/A Requesting Data...3498789399</v>
        <stp/>
        <stp>BDP|16292549470757724958</stp>
        <tr r="AJ327" s="3"/>
        <tr r="AJ327" s="3"/>
      </tp>
      <tp t="s">
        <v>#N/A Requesting Data...3422519854</v>
        <stp/>
        <stp>BDP|14478676712508605135</stp>
        <tr r="J249" s="3"/>
        <tr r="J249" s="3"/>
        <tr r="J249" s="3"/>
      </tp>
      <tp t="s">
        <v>#N/A Requesting Data...3615594185</v>
        <stp/>
        <stp>BDP|12229284910209739297</stp>
        <tr r="AF135" s="3"/>
        <tr r="AF135" s="3"/>
      </tp>
      <tp t="s">
        <v>#N/A Requesting Data...4187100159</v>
        <stp/>
        <stp>BDP|14645829273325289411</stp>
        <tr r="K53" s="3"/>
      </tp>
      <tp t="s">
        <v>#N/A N/A</v>
        <stp/>
        <stp>BDP|10302911975793595768</stp>
        <tr r="W344" s="3"/>
      </tp>
      <tp t="s">
        <v>#N/A Requesting Data...3684672360</v>
        <stp/>
        <stp>BDP|15925459692142382094</stp>
        <tr r="AA36" s="8"/>
        <tr r="AA36" s="8"/>
      </tp>
      <tp t="s">
        <v>#N/A Requesting Data...3744654021</v>
        <stp/>
        <stp>BDP|10910808500757910549</stp>
        <tr r="O240" s="3"/>
      </tp>
      <tp t="s">
        <v>#N/A Requesting Data...4109982979</v>
        <stp/>
        <stp>BDP|12707199999803262312</stp>
        <tr r="O236" s="3"/>
      </tp>
      <tp t="s">
        <v>#N/A N/A</v>
        <stp/>
        <stp>BDP|17426615789897999413</stp>
        <tr r="X241" s="3"/>
      </tp>
      <tp t="s">
        <v>#N/A Requesting Data...4116201666</v>
        <stp/>
        <stp>BDP|12548965735491394319</stp>
        <tr r="N259" s="3"/>
      </tp>
      <tp t="s">
        <v>#N/A Requesting Data...3773635241</v>
        <stp/>
        <stp>BDP|17846916467600318291</stp>
        <tr r="AF224" s="3"/>
        <tr r="AF224" s="3"/>
      </tp>
      <tp t="s">
        <v>#N/A Requesting Data...3600236990</v>
        <stp/>
        <stp>BDP|12921991401015013456</stp>
        <tr r="K35" s="4"/>
      </tp>
      <tp t="s">
        <v>#N/A N/A</v>
        <stp/>
        <stp>BDP|12715155406289597064</stp>
        <tr r="W184" s="3"/>
      </tp>
      <tp t="s">
        <v>#N/A Requesting Data...3828104073</v>
        <stp/>
        <stp>BDP|13057608087452676564</stp>
        <tr r="V238" s="3"/>
      </tp>
      <tp t="s">
        <v>#N/A Requesting Data...4214583296</v>
        <stp/>
        <stp>BDP|12128029684443265320</stp>
        <tr r="D200" s="3"/>
      </tp>
      <tp t="s">
        <v>#N/A Requesting Data...3551769650</v>
        <stp/>
        <stp>BDP|15672954036475362019</stp>
        <tr r="AA159" s="3"/>
        <tr r="AA159" s="3"/>
      </tp>
      <tp t="s">
        <v>#N/A N/A</v>
        <stp/>
        <stp>BDP|14507703943009788463</stp>
        <tr r="X156" s="3"/>
      </tp>
      <tp t="s">
        <v>#N/A Requesting Data...3852245475</v>
        <stp/>
        <stp>BDP|13929889013343044352</stp>
        <tr r="AI34" s="3"/>
        <tr r="AI34" s="3"/>
      </tp>
      <tp t="s">
        <v>#N/A Requesting Data...3954732994</v>
        <stp/>
        <stp>BDP|16297541781883194214</stp>
        <tr r="Q151" s="4"/>
        <tr r="Q151" s="4"/>
      </tp>
      <tp t="s">
        <v>#N/A Requesting Data...3623424315</v>
        <stp/>
        <stp>BDP|16800501547244185996</stp>
        <tr r="M335" s="3"/>
      </tp>
      <tp t="s">
        <v>#N/A Requesting Data...3397444239</v>
        <stp/>
        <stp>BDP|11474808721603614245</stp>
        <tr r="R93" s="4"/>
        <tr r="R93" s="4"/>
      </tp>
      <tp t="s">
        <v>#N/A Requesting Data...4156153943</v>
        <stp/>
        <stp>BDP|16365219117368699749</stp>
        <tr r="AJ331" s="3"/>
        <tr r="AJ331" s="3"/>
      </tp>
      <tp t="s">
        <v>#N/A Requesting Data...4210839387</v>
        <stp/>
        <stp>BDP|10821622495156954317</stp>
        <tr r="L29" s="4"/>
        <tr r="L29" s="4"/>
      </tp>
      <tp t="s">
        <v>#N/A Requesting Data...3445007177</v>
        <stp/>
        <stp>BDP|15034845330035755141</stp>
        <tr r="N126" s="3"/>
      </tp>
      <tp t="s">
        <v>#N/A N/A</v>
        <stp/>
        <stp>BDP|10128826154415246224</stp>
        <tr r="W308" s="3"/>
      </tp>
      <tp t="s">
        <v>#N/A Requesting Data...3996700580</v>
        <stp/>
        <stp>BDP|16845483782706795629</stp>
        <tr r="L312" s="3"/>
      </tp>
      <tp t="s">
        <v>#N/A Requesting Data...3330603738</v>
        <stp/>
        <stp>BDP|16957768799231091316</stp>
        <tr r="L164" s="4"/>
        <tr r="L164" s="4"/>
      </tp>
      <tp t="s">
        <v>#N/A Requesting Data...4193096015</v>
        <stp/>
        <stp>BDP|11586578906639772744</stp>
        <tr r="AK71" s="3"/>
        <tr r="AK71" s="3"/>
      </tp>
      <tp t="s">
        <v>#N/A Requesting Data...3779114987</v>
        <stp/>
        <stp>BDP|15186944521724595066</stp>
        <tr r="AC62" s="8"/>
        <tr r="AC62" s="8"/>
      </tp>
      <tp t="s">
        <v>#N/A Requesting Data...3637984884</v>
        <stp/>
        <stp>BDP|14985573242529841621</stp>
        <tr r="R85" s="4"/>
        <tr r="R85" s="4"/>
      </tp>
      <tp t="s">
        <v>#N/A Requesting Data...3581679573</v>
        <stp/>
        <stp>BDP|15131301960848665216</stp>
        <tr r="J324" s="3"/>
        <tr r="J324" s="3"/>
      </tp>
      <tp t="s">
        <v>#N/A Requesting Data...3951155803</v>
        <stp/>
        <stp>BDP|12643651620749138548</stp>
        <tr r="AD214" s="3"/>
        <tr r="AD214" s="3"/>
      </tp>
      <tp t="s">
        <v>#N/A Requesting Data...4012389708</v>
        <stp/>
        <stp>BDP|17322382524065110989</stp>
        <tr r="M138" s="3"/>
      </tp>
      <tp t="s">
        <v>#N/A Requesting Data...3893572228</v>
        <stp/>
        <stp>BDP|13015086508528255149</stp>
        <tr r="J359" s="3"/>
        <tr r="J359" s="3"/>
        <tr r="J359" s="3"/>
      </tp>
      <tp t="s">
        <v>#N/A Requesting Data...4009207451</v>
        <stp/>
        <stp>BDP|16892175201745873801</stp>
        <tr r="AH317" s="3"/>
        <tr r="AH317" s="3"/>
      </tp>
      <tp t="s">
        <v>#N/A Requesting Data...4055643218</v>
        <stp/>
        <stp>BDP|12413629533205759843</stp>
        <tr r="L252" s="4"/>
        <tr r="L252" s="4"/>
      </tp>
      <tp t="s">
        <v>#N/A N/A</v>
        <stp/>
        <stp>BDP|17329251283305774244</stp>
        <tr r="X109" s="3"/>
      </tp>
      <tp t="s">
        <v>#N/A Requesting Data...4228381295</v>
        <stp/>
        <stp>BDP|11376442693921065728</stp>
        <tr r="L147" s="4"/>
      </tp>
      <tp t="s">
        <v>#N/A Requesting Data...4161189717</v>
        <stp/>
        <stp>BDP|16304934905244212116</stp>
        <tr r="K148" s="3"/>
      </tp>
      <tp t="s">
        <v>#N/A Requesting Data...4139834213</v>
        <stp/>
        <stp>BDP|16663415266566750802</stp>
        <tr r="AJ125" s="3"/>
        <tr r="AJ125" s="3"/>
      </tp>
      <tp t="s">
        <v>#N/A Requesting Data...4201531630</v>
        <stp/>
        <stp>BDP|13284666795450780603</stp>
        <tr r="AG149" s="3"/>
        <tr r="AG149" s="3"/>
      </tp>
      <tp t="s">
        <v>#N/A Requesting Data...3644021889</v>
        <stp/>
        <stp>BDP|14590607619698812129</stp>
        <tr r="AG321" s="3"/>
        <tr r="AG321" s="3"/>
      </tp>
      <tp t="s">
        <v>#N/A N/A</v>
        <stp/>
        <stp>BDP|12560865793851336858</stp>
        <tr r="X195" s="3"/>
      </tp>
      <tp t="s">
        <v>#N/A Requesting Data...4093945995</v>
        <stp/>
        <stp>BDP|17327947996898154568</stp>
        <tr r="AH178" s="3"/>
        <tr r="AH178" s="3"/>
      </tp>
      <tp t="s">
        <v>#N/A Requesting Data...4132195244</v>
        <stp/>
        <stp>BDP|12419646596452749570</stp>
        <tr r="AE77" s="3"/>
        <tr r="AE77" s="3"/>
      </tp>
      <tp t="s">
        <v>#N/A Requesting Data...4034750434</v>
        <stp/>
        <stp>BDP|16362015634968759779</stp>
        <tr r="O17" s="3"/>
      </tp>
      <tp t="s">
        <v>#N/A Requesting Data...3670458285</v>
        <stp/>
        <stp>BDP|18421888998560585371</stp>
        <tr r="S256" s="4"/>
        <tr r="S256" s="4"/>
      </tp>
      <tp t="s">
        <v>#N/A Requesting Data...758656107</v>
        <stp/>
        <stp>BDP|11511639442518623149</stp>
        <tr r="U188" s="4"/>
      </tp>
      <tp t="s">
        <v>#N/A Requesting Data...3560977757</v>
        <stp/>
        <stp>BDP|16073146791074544063</stp>
        <tr r="AG191" s="3"/>
        <tr r="AG191" s="3"/>
      </tp>
      <tp t="s">
        <v>#N/A Requesting Data...4212295718</v>
        <stp/>
        <stp>BDP|14145267599007100297</stp>
        <tr r="Z291" s="3"/>
        <tr r="Z291" s="3"/>
      </tp>
      <tp t="s">
        <v>#N/A Requesting Data...3609420891</v>
        <stp/>
        <stp>BDP|12005854947683918628</stp>
        <tr r="AK80" s="3"/>
        <tr r="AK80" s="3"/>
      </tp>
      <tp t="s">
        <v>#N/A Requesting Data...4168540521</v>
        <stp/>
        <stp>BDP|17898408080112382223</stp>
        <tr r="P77" s="3"/>
      </tp>
      <tp t="s">
        <v>#N/A Requesting Data...3968057474</v>
        <stp/>
        <stp>BDP|11971225057735452819</stp>
        <tr r="AD72" s="8"/>
        <tr r="AD72" s="8"/>
      </tp>
      <tp t="s">
        <v>#N/A Requesting Data...3520208940</v>
        <stp/>
        <stp>BDP|15948847212210419729</stp>
        <tr r="AK128" s="3"/>
        <tr r="AK128" s="3"/>
      </tp>
      <tp t="s">
        <v>#N/A Requesting Data...3735309709</v>
        <stp/>
        <stp>BDP|14445253026386841968</stp>
        <tr r="P56" s="3"/>
      </tp>
      <tp t="s">
        <v>#N/A Requesting Data...4150469255</v>
        <stp/>
        <stp>BDP|10743489972470793838</stp>
        <tr r="AB17" s="3"/>
        <tr r="AB17" s="3"/>
      </tp>
      <tp t="s">
        <v>#N/A N/A</v>
        <stp/>
        <stp>BDP|10854356670397766839</stp>
        <tr r="Y258" s="3"/>
      </tp>
      <tp t="s">
        <v>#N/A Requesting Data...3864286417</v>
        <stp/>
        <stp>BDP|18059520943680067289</stp>
        <tr r="AA148" s="3"/>
        <tr r="AA148" s="3"/>
      </tp>
      <tp t="s">
        <v>#N/A Requesting Data...3998971509</v>
        <stp/>
        <stp>BDP|10330264199197736726</stp>
        <tr r="AB10" s="3"/>
        <tr r="AB10" s="3"/>
      </tp>
      <tp t="s">
        <v>#N/A Requesting Data...4071772882</v>
        <stp/>
        <stp>BDP|12026004665879549699</stp>
        <tr r="P100" s="3"/>
      </tp>
      <tp t="s">
        <v>#N/A Requesting Data...4141323043</v>
        <stp/>
        <stp>BDP|14115500547519965760</stp>
        <tr r="AJ357" s="3"/>
        <tr r="AJ357" s="3"/>
      </tp>
      <tp t="s">
        <v>#N/A Requesting Data...4262592921</v>
        <stp/>
        <stp>BDP|14980890319372095403</stp>
        <tr r="AJ72" s="3"/>
        <tr r="AJ72" s="3"/>
      </tp>
      <tp t="s">
        <v>#N/A Requesting Data...3631322523</v>
        <stp/>
        <stp>BDP|11962867135469649851</stp>
        <tr r="AG74" s="3"/>
        <tr r="AG74" s="3"/>
      </tp>
      <tp t="s">
        <v>#N/A Requesting Data...4196251349</v>
        <stp/>
        <stp>BDP|17505698319858531393</stp>
        <tr r="AG79" s="3"/>
        <tr r="AG79" s="3"/>
      </tp>
      <tp t="s">
        <v>#N/A Requesting Data...3746922381</v>
        <stp/>
        <stp>BDP|15949509971975909983</stp>
        <tr r="O151" s="3"/>
      </tp>
      <tp t="s">
        <v>#N/A Requesting Data...3764487848</v>
        <stp/>
        <stp>BDP|13830173181244015574</stp>
        <tr r="I31" s="4"/>
        <tr r="I31" s="4"/>
      </tp>
      <tp t="s">
        <v>#N/A Requesting Data...3665648886</v>
        <stp/>
        <stp>BDP|15489453139299683076</stp>
        <tr r="G58" s="8"/>
        <tr r="G58" s="8"/>
      </tp>
      <tp t="s">
        <v>#N/A Requesting Data...3545253726</v>
        <stp/>
        <stp>BDP|16166937371686909531</stp>
        <tr r="R86" s="4"/>
        <tr r="R86" s="4"/>
      </tp>
      <tp t="s">
        <v>#N/A N/A</v>
        <stp/>
        <stp>BDP|14914724583391032111</stp>
        <tr r="X170" s="3"/>
      </tp>
      <tp t="s">
        <v>#N/A Requesting Data...3718834729</v>
        <stp/>
        <stp>BDP|18121021738266117634</stp>
        <tr r="O313" s="3"/>
      </tp>
      <tp t="s">
        <v>#N/A Requesting Data...3726228923</v>
        <stp/>
        <stp>BDP|14984756189747969745</stp>
        <tr r="J303" s="3"/>
        <tr r="J303" s="3"/>
      </tp>
      <tp t="s">
        <v>#N/A Requesting Data...3726834050</v>
        <stp/>
        <stp>BDP|12847697218339084712</stp>
        <tr r="AD162" s="3"/>
        <tr r="AD162" s="3"/>
      </tp>
      <tp t="s">
        <v>#N/A Requesting Data...3885624988</v>
        <stp/>
        <stp>BDP|13018329982302064185</stp>
        <tr r="AB299" s="3"/>
        <tr r="AB299" s="3"/>
      </tp>
      <tp t="s">
        <v>#N/A Requesting Data...3784072349</v>
        <stp/>
        <stp>BDP|15212388717169757525</stp>
        <tr r="S40" s="4"/>
      </tp>
      <tp t="s">
        <v>#N/A Requesting Data...3896371193</v>
        <stp/>
        <stp>BDP|10563261269109063628</stp>
        <tr r="N203" s="3"/>
      </tp>
      <tp t="s">
        <v>#N/A Requesting Data...3629362116</v>
        <stp/>
        <stp>BDP|14642958629591746552</stp>
        <tr r="O251" s="3"/>
      </tp>
      <tp t="s">
        <v>#N/A Requesting Data...3929742693</v>
        <stp/>
        <stp>BDP|17647845401160364489</stp>
        <tr r="AF284" s="3"/>
        <tr r="AF284" s="3"/>
      </tp>
      <tp t="s">
        <v>#N/A Requesting Data...4098506699</v>
        <stp/>
        <stp>BDP|18301537168097086702</stp>
        <tr r="AF305" s="3"/>
        <tr r="AF305" s="3"/>
      </tp>
      <tp t="s">
        <v>#N/A Requesting Data...4137663388</v>
        <stp/>
        <stp>BDP|18174585284236542807</stp>
        <tr r="J76" s="3"/>
        <tr r="J76" s="3"/>
        <tr r="J76" s="3"/>
      </tp>
      <tp t="s">
        <v>#N/A Requesting Data...3640705535</v>
        <stp/>
        <stp>BDP|13941712074088438006</stp>
        <tr r="K273" s="3"/>
      </tp>
      <tp t="s">
        <v>#N/A Requesting Data...3886463432</v>
        <stp/>
        <stp>BDP|18208371607652926237</stp>
        <tr r="M205" s="3"/>
      </tp>
      <tp t="s">
        <v>#N/A Requesting Data...3933677260</v>
        <stp/>
        <stp>BDP|12918596775773920840</stp>
        <tr r="AE38" s="3"/>
        <tr r="AE38" s="3"/>
      </tp>
      <tp t="s">
        <v>#N/A Requesting Data...3617583942</v>
        <stp/>
        <stp>BDP|16725933375013901003</stp>
        <tr r="AD320" s="3"/>
      </tp>
      <tp t="s">
        <v>#N/A Requesting Data...3639832848</v>
        <stp/>
        <stp>BDP|12199548192003629691</stp>
        <tr r="T97" s="4"/>
        <tr r="T97" s="4"/>
      </tp>
      <tp t="s">
        <v>#N/A Requesting Data...4142003131</v>
        <stp/>
        <stp>BDP|18001734348823771349</stp>
        <tr r="D347" s="3"/>
      </tp>
      <tp t="s">
        <v>#N/A Requesting Data...4267333631</v>
        <stp/>
        <stp>BDP|10593716948551038949</stp>
        <tr r="J247" s="3"/>
        <tr r="J247" s="3"/>
      </tp>
      <tp t="s">
        <v>#N/A Requesting Data...3443180341</v>
        <stp/>
        <stp>BDP|10552850427686954761</stp>
        <tr r="P169" s="3"/>
      </tp>
      <tp t="s">
        <v>#N/A Requesting Data...3787446904</v>
        <stp/>
        <stp>BDP|12440368309829376304</stp>
        <tr r="S240" s="4"/>
      </tp>
      <tp t="s">
        <v>#N/A Requesting Data...3974526978</v>
        <stp/>
        <stp>BDP|17822600842769266705</stp>
        <tr r="O200" s="3"/>
      </tp>
      <tp t="s">
        <v>#N/A Requesting Data...3723000954</v>
        <stp/>
        <stp>BDP|11261505161051375880</stp>
        <tr r="Q210" s="4"/>
        <tr r="Q210" s="4"/>
      </tp>
      <tp t="s">
        <v>#N/A Requesting Data...3500456221</v>
        <stp/>
        <stp>BDP|15589816908273622517</stp>
        <tr r="L171" s="4"/>
        <tr r="L171" s="4"/>
      </tp>
      <tp t="s">
        <v>#N/A Requesting Data...4028217231</v>
        <stp/>
        <stp>BDP|11966370277479580772</stp>
        <tr r="Q220" s="4"/>
        <tr r="Q220" s="4"/>
      </tp>
      <tp t="s">
        <v>#N/A Requesting Data...4145669136</v>
        <stp/>
        <stp>BDP|15723212355790818909</stp>
        <tr r="AC75" s="3"/>
        <tr r="AC75" s="3"/>
      </tp>
      <tp t="s">
        <v>#N/A Requesting Data...3518722796</v>
        <stp/>
        <stp>BDP|16947812102502561746</stp>
        <tr r="AG24" s="3"/>
      </tp>
      <tp t="s">
        <v>#N/A N/A</v>
        <stp/>
        <stp>BDP|10036853962012446785</stp>
        <tr r="X329" s="3"/>
      </tp>
      <tp t="s">
        <v>#N/A Requesting Data...3813420249</v>
        <stp/>
        <stp>BDP|11699959061331878415</stp>
        <tr r="K149" s="4"/>
        <tr r="K149" s="4"/>
      </tp>
      <tp t="s">
        <v>#N/A Requesting Data...4184973977</v>
        <stp/>
        <stp>BDP|18355984330329347036</stp>
        <tr r="P157" s="3"/>
      </tp>
      <tp t="s">
        <v>#N/A N/A</v>
        <stp/>
        <stp>BDP|16932252965418108135</stp>
        <tr r="X95" s="3"/>
      </tp>
      <tp t="s">
        <v>#N/A Requesting Data...3794788109</v>
        <stp/>
        <stp>BDP|16435381274728141124</stp>
        <tr r="O173" s="3"/>
      </tp>
      <tp t="s">
        <v>#N/A Requesting Data...3577380898</v>
        <stp/>
        <stp>BDP|10443948228564722450</stp>
        <tr r="AH212" s="3"/>
        <tr r="AH212" s="3"/>
      </tp>
      <tp t="s">
        <v>#N/A Requesting Data...3884446044</v>
        <stp/>
        <stp>BDP|12592104569997486926</stp>
        <tr r="AA69" s="8"/>
        <tr r="AA69" s="8"/>
      </tp>
      <tp t="s">
        <v>#N/A N/A</v>
        <stp/>
        <stp>BDP|14151692534248064269</stp>
        <tr r="W148" s="3"/>
      </tp>
      <tp t="s">
        <v>#N/A Requesting Data...3534691595</v>
        <stp/>
        <stp>BDP|11057869772282908774</stp>
        <tr r="V251" s="3"/>
      </tp>
      <tp t="s">
        <v>#N/A Requesting Data...3906792399</v>
        <stp/>
        <stp>BDP|12200293436849277152</stp>
        <tr r="N369" s="3"/>
      </tp>
      <tp t="s">
        <v>#N/A Requesting Data...4012677506</v>
        <stp/>
        <stp>BDP|13591827642037995369</stp>
        <tr r="AI278" s="3"/>
      </tp>
      <tp t="s">
        <v>#N/A Requesting Data...3710009496</v>
        <stp/>
        <stp>BDP|12920083696348476898</stp>
        <tr r="AH333" s="3"/>
        <tr r="AH333" s="3"/>
      </tp>
      <tp t="s">
        <v>#N/A Requesting Data...4242814924</v>
        <stp/>
        <stp>BDP|14016959924505279197</stp>
        <tr r="AB284" s="3"/>
        <tr r="AB284" s="3"/>
      </tp>
      <tp t="s">
        <v>#N/A Requesting Data...3628912430</v>
        <stp/>
        <stp>BDP|13329553299242689638</stp>
        <tr r="AH301" s="3"/>
        <tr r="AH301" s="3"/>
      </tp>
      <tp t="s">
        <v>#N/A Requesting Data...3936109021</v>
        <stp/>
        <stp>BDP|15847840556791462247</stp>
        <tr r="R33" s="4"/>
        <tr r="R33" s="4"/>
      </tp>
      <tp t="s">
        <v>#N/A Requesting Data...3480605464</v>
        <stp/>
        <stp>BDP|17353783927329730014</stp>
        <tr r="V53" s="3"/>
      </tp>
      <tp t="s">
        <v>#N/A Requesting Data...4119288332</v>
        <stp/>
        <stp>BDP|12747089680998137947</stp>
        <tr r="AE24" s="3"/>
      </tp>
      <tp t="s">
        <v>#N/A Requesting Data...3834885333</v>
        <stp/>
        <stp>BDP|16566980827320572652</stp>
        <tr r="J333" s="3"/>
        <tr r="J333" s="3"/>
        <tr r="J333" s="3"/>
      </tp>
      <tp t="s">
        <v>#N/A N/A</v>
        <stp/>
        <stp>BDP|13972635382143039527</stp>
        <tr r="W271" s="3"/>
      </tp>
      <tp t="s">
        <v>#N/A Requesting Data...4236340182</v>
        <stp/>
        <stp>BDP|17823814826645236374</stp>
        <tr r="V290" s="3"/>
      </tp>
      <tp t="s">
        <v>#N/A Requesting Data...1738559577</v>
        <stp/>
        <stp>BDP|13759704972659891178</stp>
        <tr r="U55" s="4"/>
        <tr r="U55" s="4"/>
      </tp>
      <tp t="s">
        <v>#N/A Requesting Data...4122334065</v>
        <stp/>
        <stp>BDP|12080969869923091554</stp>
        <tr r="L107" s="4"/>
        <tr r="L107" s="4"/>
      </tp>
      <tp t="s">
        <v>#N/A Requesting Data...3875651727</v>
        <stp/>
        <stp>BDP|16136786383716651462</stp>
        <tr r="K87" s="4"/>
        <tr r="K87" s="4"/>
      </tp>
      <tp t="s">
        <v>#N/A Requesting Data...3854322069</v>
        <stp/>
        <stp>BDP|12555597846520098875</stp>
        <tr r="O72" s="3"/>
      </tp>
      <tp t="s">
        <v>#N/A Requesting Data...3804793372</v>
        <stp/>
        <stp>BDP|12466136758834772955</stp>
        <tr r="V279" s="3"/>
      </tp>
      <tp t="s">
        <v>#N/A Requesting Data...3529260278</v>
        <stp/>
        <stp>BDP|17764462632108949378</stp>
        <tr r="AH107" s="3"/>
        <tr r="AH107" s="3"/>
      </tp>
      <tp t="s">
        <v>#N/A Requesting Data...3850668893</v>
        <stp/>
        <stp>BDP|11437572305479386684</stp>
        <tr r="AA33" s="8"/>
        <tr r="AA33" s="8"/>
      </tp>
      <tp t="s">
        <v>#N/A Requesting Data...3407237913</v>
        <stp/>
        <stp>BDP|18120090564857412253</stp>
        <tr r="K314" s="3"/>
      </tp>
      <tp t="s">
        <v>#N/A Requesting Data...3999635848</v>
        <stp/>
        <stp>BDP|10680452068030666902</stp>
        <tr r="D303" s="3"/>
      </tp>
      <tp t="s">
        <v>#N/A Requesting Data...3455000413</v>
        <stp/>
        <stp>BDP|13163855814842908346</stp>
        <tr r="AB142" s="3"/>
        <tr r="AB142" s="3"/>
      </tp>
      <tp t="s">
        <v>#N/A Requesting Data...3677288595</v>
        <stp/>
        <stp>BDP|16172545432453314896</stp>
        <tr r="AK131" s="3"/>
        <tr r="AK131" s="3"/>
      </tp>
      <tp t="s">
        <v>#N/A Requesting Data...3739214962</v>
        <stp/>
        <stp>BDP|18308782536245969297</stp>
        <tr r="AA255" s="3"/>
        <tr r="AA255" s="3"/>
      </tp>
      <tp t="s">
        <v>#N/A N/A</v>
        <stp/>
        <stp>BDP|15709291687157643324</stp>
        <tr r="W244" s="3"/>
      </tp>
      <tp t="s">
        <v>#N/A Requesting Data...3624175625</v>
        <stp/>
        <stp>BDP|14376574254086867955</stp>
        <tr r="V275" s="3"/>
      </tp>
      <tp t="s">
        <v>#N/A Requesting Data...3574435590</v>
        <stp/>
        <stp>BDP|10342500007246073891</stp>
        <tr r="AC362" s="3"/>
        <tr r="AC362" s="3"/>
      </tp>
      <tp t="s">
        <v>#N/A Requesting Data...4136603612</v>
        <stp/>
        <stp>BDP|17504259590023503489</stp>
        <tr r="I20" s="4"/>
        <tr r="I20" s="4"/>
      </tp>
      <tp t="s">
        <v>#N/A Requesting Data...3705393556</v>
        <stp/>
        <stp>BDP|14062261603128105591</stp>
        <tr r="V85" s="3"/>
      </tp>
      <tp t="s">
        <v>#N/A Requesting Data...3901451657</v>
        <stp/>
        <stp>BDP|14969642887682040370</stp>
        <tr r="G38" s="8"/>
        <tr r="G38" s="8"/>
      </tp>
      <tp t="s">
        <v>#N/A Requesting Data...3642189244</v>
        <stp/>
        <stp>BDP|15022336966508121395</stp>
        <tr r="N174" s="3"/>
      </tp>
      <tp t="s">
        <v>#N/A Requesting Data...3698434214</v>
        <stp/>
        <stp>BDP|10419593591203031416</stp>
        <tr r="P85" s="3"/>
      </tp>
      <tp t="s">
        <v>#N/A Requesting Data...4174935293</v>
        <stp/>
        <stp>BDP|17950458382285786542</stp>
        <tr r="D112" s="3"/>
      </tp>
      <tp t="s">
        <v>#N/A Requesting Data...4187794110</v>
        <stp/>
        <stp>BDP|18287718963433400190</stp>
        <tr r="M96" s="3"/>
      </tp>
      <tp t="s">
        <v>#N/A Requesting Data...3902678507</v>
        <stp/>
        <stp>BDP|16524437375347975975</stp>
        <tr r="G54" s="8"/>
        <tr r="G54" s="8"/>
      </tp>
      <tp t="s">
        <v>#N/A Requesting Data...3734627809</v>
        <stp/>
        <stp>BDP|10810653619769161587</stp>
        <tr r="D23" s="3"/>
      </tp>
      <tp t="s">
        <v>#N/A Requesting Data...3530275806</v>
        <stp/>
        <stp>BDP|15825283593135921068</stp>
        <tr r="AB92" s="3"/>
        <tr r="AB92" s="3"/>
      </tp>
      <tp t="s">
        <v>#N/A Requesting Data...3983056268</v>
        <stp/>
        <stp>BDP|17469619039638965196</stp>
        <tr r="AG114" s="3"/>
        <tr r="AG114" s="3"/>
      </tp>
      <tp t="s">
        <v>#N/A Requesting Data...4127343701</v>
        <stp/>
        <stp>BDP|17183962896478856452</stp>
        <tr r="L79" s="3"/>
      </tp>
      <tp t="s">
        <v>#N/A Requesting Data...4086996497</v>
        <stp/>
        <stp>BDP|10616771054909877017</stp>
        <tr r="AC18" s="3"/>
        <tr r="AC18" s="3"/>
      </tp>
      <tp t="s">
        <v>#N/A Requesting Data...3704366448</v>
        <stp/>
        <stp>BDP|13039795303506124979</stp>
        <tr r="AG185" s="3"/>
        <tr r="AG185" s="3"/>
      </tp>
      <tp t="s">
        <v>#N/A Requesting Data...3690023996</v>
        <stp/>
        <stp>BDP|17420288563081118924</stp>
        <tr r="AA324" s="3"/>
        <tr r="AA324" s="3"/>
      </tp>
      <tp t="s">
        <v>#N/A Requesting Data...3476070601</v>
        <stp/>
        <stp>BDP|11744129690056944404</stp>
        <tr r="K188" s="4"/>
      </tp>
      <tp t="s">
        <v>#N/A Requesting Data...4205424547</v>
        <stp/>
        <stp>BDP|16831982067104802633</stp>
        <tr r="AK333" s="3"/>
        <tr r="AK333" s="3"/>
      </tp>
      <tp t="s">
        <v>#N/A Requesting Data...4081818041</v>
        <stp/>
        <stp>BDP|16294015029928579730</stp>
        <tr r="D144" s="3"/>
      </tp>
      <tp t="s">
        <v>#N/A Requesting Data...4173073442</v>
        <stp/>
        <stp>BDP|10239287006220500954</stp>
        <tr r="AK24" s="3"/>
        <tr r="AK24" s="3"/>
      </tp>
      <tp t="s">
        <v>#N/A Requesting Data...4190360931</v>
        <stp/>
        <stp>BDP|18123042285239926250</stp>
        <tr r="L266" s="3"/>
      </tp>
      <tp t="s">
        <v>#N/A Requesting Data...3525434506</v>
        <stp/>
        <stp>BDP|17489880444961629123</stp>
        <tr r="AF246" s="3"/>
        <tr r="AF246" s="3"/>
      </tp>
      <tp t="s">
        <v>#N/A Requesting Data...4078914212</v>
        <stp/>
        <stp>BDP|10121330592452866347</stp>
        <tr r="O129" s="3"/>
      </tp>
      <tp t="s">
        <v>#N/A Requesting Data...3447789929</v>
        <stp/>
        <stp>BDP|18340321709062257267</stp>
        <tr r="AC11" s="3"/>
        <tr r="AC11" s="3"/>
      </tp>
      <tp t="s">
        <v>#N/A Requesting Data...3673956885</v>
        <stp/>
        <stp>BDP|17666232391081965617</stp>
        <tr r="N277" s="3"/>
      </tp>
      <tp t="s">
        <v>#N/A Requesting Data...3506037983</v>
        <stp/>
        <stp>BDP|18190800378059297575</stp>
        <tr r="AE192" s="3"/>
      </tp>
      <tp t="s">
        <v>#N/A Requesting Data...3708187563</v>
        <stp/>
        <stp>BDP|11432705237119613793</stp>
        <tr r="AK302" s="3"/>
        <tr r="AK302" s="3"/>
      </tp>
      <tp t="s">
        <v>#N/A Requesting Data...3674134837</v>
        <stp/>
        <stp>BDP|11799633078699008208</stp>
        <tr r="AC300" s="3"/>
        <tr r="AC300" s="3"/>
      </tp>
      <tp t="s">
        <v>#N/A Requesting Data...3475584017</v>
        <stp/>
        <stp>BDP|10113321815598315190</stp>
        <tr r="AB33" s="3"/>
        <tr r="AB33" s="3"/>
      </tp>
      <tp t="s">
        <v>#N/A N/A</v>
        <stp/>
        <stp>BDP|13138643486821554797</stp>
        <tr r="X340" s="3"/>
      </tp>
      <tp t="s">
        <v>#N/A N/A</v>
        <stp/>
        <stp>BDP|12105074685149892845</stp>
        <tr r="X302" s="3"/>
      </tp>
      <tp t="s">
        <v>#N/A Requesting Data...3616267224</v>
        <stp/>
        <stp>BDP|10182654896362543684</stp>
        <tr r="AA97" s="3"/>
        <tr r="AA97" s="3"/>
      </tp>
      <tp t="s">
        <v>#N/A Requesting Data...4093402920</v>
        <stp/>
        <stp>BDP|15389215920386853855</stp>
        <tr r="P248" s="3"/>
      </tp>
      <tp t="s">
        <v>#N/A Requesting Data...4208669691</v>
        <stp/>
        <stp>BDP|13611784994944244274</stp>
        <tr r="P182" s="3"/>
      </tp>
      <tp t="s">
        <v>#N/A Requesting Data...3454521238</v>
        <stp/>
        <stp>BDP|13393935132003568186</stp>
        <tr r="AA177" s="3"/>
        <tr r="AA177" s="3"/>
      </tp>
      <tp t="s">
        <v>#N/A Requesting Data...3934453792</v>
        <stp/>
        <stp>BDP|16067047857299921152</stp>
        <tr r="T109" s="4"/>
        <tr r="T109" s="4"/>
      </tp>
      <tp t="s">
        <v>#N/A Requesting Data...469356285</v>
        <stp/>
        <stp>BDP|11766219466967932967</stp>
        <tr r="U264" s="4"/>
        <tr r="U264" s="4"/>
      </tp>
      <tp t="s">
        <v>#N/A Requesting Data...4221726882</v>
        <stp/>
        <stp>BDP|16102523938162245967</stp>
        <tr r="AE367" s="3"/>
        <tr r="AE367" s="3"/>
      </tp>
      <tp t="s">
        <v>#N/A Requesting Data...4126340925</v>
        <stp/>
        <stp>BDP|11458047440287659995</stp>
        <tr r="K16" s="3"/>
      </tp>
      <tp t="s">
        <v>#N/A Requesting Data...4056229836</v>
        <stp/>
        <stp>BDP|16032141983711162593</stp>
        <tr r="AF18" s="3"/>
        <tr r="AF18" s="3"/>
      </tp>
      <tp t="s">
        <v>#N/A Requesting Data...3519185371</v>
        <stp/>
        <stp>BDP|13031896437785810694</stp>
        <tr r="J236" s="3"/>
        <tr r="J236" s="3"/>
        <tr r="J236" s="3"/>
      </tp>
      <tp t="s">
        <v>#N/A Requesting Data...3938673117</v>
        <stp/>
        <stp>BDP|17589410469068382617</stp>
        <tr r="J225" s="3"/>
        <tr r="J225" s="3"/>
        <tr r="J225" s="3"/>
      </tp>
      <tp t="s">
        <v>#N/A Requesting Data...3960060070</v>
        <stp/>
        <stp>BDP|13112841236851563299</stp>
        <tr r="AC68" s="3"/>
        <tr r="AC68" s="3"/>
      </tp>
      <tp t="s">
        <v>#N/A Requesting Data...3840211550</v>
        <stp/>
        <stp>BDP|12975901356825742061</stp>
        <tr r="K242" s="4"/>
        <tr r="K242" s="4"/>
      </tp>
      <tp t="s">
        <v>#N/A Requesting Data...4218971256</v>
        <stp/>
        <stp>BDP|15982165603197401866</stp>
        <tr r="L203" s="3"/>
      </tp>
      <tp t="s">
        <v>#N/A Requesting Data...3856732322</v>
        <stp/>
        <stp>BDP|18118145264963900767</stp>
        <tr r="AE106" s="3"/>
        <tr r="AE106" s="3"/>
      </tp>
      <tp t="s">
        <v>#N/A Requesting Data...3491805695</v>
        <stp/>
        <stp>BDP|16184786809009935374</stp>
        <tr r="AC123" s="3"/>
        <tr r="AC123" s="3"/>
      </tp>
      <tp t="s">
        <v>#N/A Requesting Data...3908913730</v>
        <stp/>
        <stp>BDP|12660894250914422050</stp>
        <tr r="AG246" s="3"/>
        <tr r="AG246" s="3"/>
      </tp>
      <tp t="s">
        <v>#N/A Requesting Data...3679912795</v>
        <stp/>
        <stp>BDP|16970169824009439714</stp>
        <tr r="P149" s="3"/>
      </tp>
      <tp t="s">
        <v>#N/A N/A</v>
        <stp/>
        <stp>BDP|10930468672531635954</stp>
        <tr r="W173" s="3"/>
      </tp>
      <tp t="s">
        <v>#N/A Requesting Data...3822447763</v>
        <stp/>
        <stp>BDP|14010842374197641789</stp>
        <tr r="M98" s="3"/>
      </tp>
      <tp t="s">
        <v>#N/A Requesting Data...3560906677</v>
        <stp/>
        <stp>BDP|16340762348956521860</stp>
        <tr r="D59" s="3"/>
      </tp>
      <tp t="s">
        <v>#N/A Requesting Data...3949319947</v>
        <stp/>
        <stp>BDP|11655228794626605787</stp>
        <tr r="AH312" s="3"/>
        <tr r="AH312" s="3"/>
      </tp>
      <tp t="s">
        <v>#N/A Requesting Data...3677900113</v>
        <stp/>
        <stp>BDP|15938247588653309781</stp>
        <tr r="AG236" s="3"/>
        <tr r="AG236" s="3"/>
      </tp>
      <tp t="s">
        <v>#N/A Requesting Data...3647785619</v>
        <stp/>
        <stp>BDP|12974830171273173540</stp>
        <tr r="M58" s="3"/>
      </tp>
      <tp t="s">
        <v>#N/A Requesting Data...3646403172</v>
        <stp/>
        <stp>BDP|10458953178677751204</stp>
        <tr r="AC33" s="8"/>
        <tr r="AC33" s="8"/>
      </tp>
      <tp t="s">
        <v>#N/A Requesting Data...4185452460</v>
        <stp/>
        <stp>BDP|13562481672618141304</stp>
        <tr r="AJ8" s="3"/>
        <tr r="AJ8" s="3"/>
      </tp>
      <tp t="s">
        <v>#N/A Requesting Data...3512343111</v>
        <stp/>
        <stp>BDP|14688691946368327549</stp>
        <tr r="M55" s="3"/>
      </tp>
      <tp t="s">
        <v>#N/A Requesting Data...3746649221</v>
        <stp/>
        <stp>BDP|17173400987237004785</stp>
        <tr r="O68" s="3"/>
      </tp>
      <tp t="s">
        <v>#N/A Requesting Data...3812283013</v>
        <stp/>
        <stp>BDP|10183587681110261648</stp>
        <tr r="M304" s="3"/>
      </tp>
      <tp t="s">
        <v>#N/A Requesting Data...3822970714</v>
        <stp/>
        <stp>BDP|11610382188459045883</stp>
        <tr r="V6" s="3"/>
      </tp>
      <tp t="s">
        <v>#N/A Requesting Data...3951232338</v>
        <stp/>
        <stp>BDP|17343222104547836937</stp>
        <tr r="AG6" s="3"/>
        <tr r="AG6" s="3"/>
      </tp>
      <tp t="s">
        <v>#N/A Requesting Data...3946537796</v>
        <stp/>
        <stp>BDP|12908977707056113660</stp>
        <tr r="AJ137" s="3"/>
        <tr r="AJ137" s="3"/>
      </tp>
      <tp t="s">
        <v>#N/A Requesting Data...3570810170</v>
        <stp/>
        <stp>BDP|13745776286863886404</stp>
        <tr r="K284" s="3"/>
      </tp>
      <tp t="s">
        <v>#N/A Requesting Data...4021785492</v>
        <stp/>
        <stp>BDP|10443146594453903030</stp>
        <tr r="K308" s="3"/>
      </tp>
      <tp t="s">
        <v>#N/A Requesting Data...3857401815</v>
        <stp/>
        <stp>BDP|11834916665205192038</stp>
        <tr r="Q189" s="4"/>
        <tr r="Q189" s="4"/>
      </tp>
      <tp t="s">
        <v>#N/A Requesting Data...4280108714</v>
        <stp/>
        <stp>BDP|10871341257309520401</stp>
        <tr r="K46" s="3"/>
      </tp>
      <tp t="s">
        <v>#N/A Requesting Data...3503125422</v>
        <stp/>
        <stp>BDP|17896468195513360267</stp>
        <tr r="Z271" s="3"/>
        <tr r="Z271" s="3"/>
      </tp>
      <tp t="s">
        <v>#N/A Requesting Data...4287764612</v>
        <stp/>
        <stp>BDP|17722453539562550904</stp>
        <tr r="AJ350" s="3"/>
        <tr r="AJ350" s="3"/>
      </tp>
      <tp t="s">
        <v>#N/A Requesting Data...3523724955</v>
        <stp/>
        <stp>BDP|15805767172759234707</stp>
        <tr r="P259" s="3"/>
      </tp>
      <tp t="s">
        <v>#N/A Requesting Data...4033718878</v>
        <stp/>
        <stp>BDP|13412633499386548151</stp>
        <tr r="AA88" s="3"/>
        <tr r="AA88" s="3"/>
      </tp>
      <tp t="s">
        <v>#N/A Requesting Data...3936068443</v>
        <stp/>
        <stp>BDP|10219488600559903626</stp>
        <tr r="M252" s="3"/>
      </tp>
      <tp t="s">
        <v>#N/A Requesting Data...3919925736</v>
        <stp/>
        <stp>BDP|18365048920177555633</stp>
        <tr r="AK144" s="3"/>
        <tr r="AK144" s="3"/>
      </tp>
      <tp t="s">
        <v>#N/A Requesting Data...3989231243</v>
        <stp/>
        <stp>BDP|18187242648501841442</stp>
        <tr r="AC106" s="3"/>
        <tr r="AC106" s="3"/>
      </tp>
      <tp t="s">
        <v>#N/A Requesting Data...3807519090</v>
        <stp/>
        <stp>BDP|11028851316922155130</stp>
        <tr r="N348" s="3"/>
      </tp>
      <tp t="s">
        <v>#N/A Requesting Data...3962175263</v>
        <stp/>
        <stp>BDP|11359794216194979849</stp>
        <tr r="AD209" s="3"/>
        <tr r="AD209" s="3"/>
      </tp>
      <tp t="s">
        <v>#N/A N/A</v>
        <stp/>
        <stp>BDP|17513200902599785711</stp>
        <tr r="W188" s="3"/>
      </tp>
      <tp t="s">
        <v>#N/A Requesting Data...3670440305</v>
        <stp/>
        <stp>BDP|12103515463799372316</stp>
        <tr r="AC38" s="3"/>
        <tr r="AC38" s="3"/>
      </tp>
      <tp t="s">
        <v>#N/A Requesting Data...3733508200</v>
        <stp/>
        <stp>BDP|10694976956464427329</stp>
        <tr r="M356" s="3"/>
      </tp>
      <tp t="s">
        <v>#N/A Requesting Data...3665346359</v>
        <stp/>
        <stp>BDP|12239496389062446771</stp>
        <tr r="AC334" s="3"/>
        <tr r="AC334" s="3"/>
      </tp>
      <tp t="s">
        <v>#N/A Requesting Data...332282456</v>
        <stp/>
        <stp>BDP|11355177942769316643</stp>
        <tr r="U226" s="4"/>
        <tr r="U226" s="4"/>
      </tp>
      <tp t="s">
        <v>#N/A Requesting Data...4066442382</v>
        <stp/>
        <stp>BDP|15312827335685070050</stp>
        <tr r="Q9" s="4"/>
        <tr r="Q9" s="4"/>
        <tr r="Z13" s="8"/>
        <tr r="Z13" s="8"/>
      </tp>
      <tp t="s">
        <v>#N/A N/A</v>
        <stp/>
        <stp>BDP|16968283262579731055</stp>
        <tr r="X133" s="3"/>
      </tp>
      <tp t="s">
        <v>#N/A Requesting Data...3550989376</v>
        <stp/>
        <stp>BDP|11907912573612308691</stp>
        <tr r="K41" s="3"/>
      </tp>
      <tp t="s">
        <v>#N/A Requesting Data...3665720565</v>
        <stp/>
        <stp>BDP|11360281942485136994</stp>
        <tr r="AB117" s="3"/>
        <tr r="AB117" s="3"/>
      </tp>
      <tp t="s">
        <v>#N/A Requesting Data...4159631807</v>
        <stp/>
        <stp>BDP|10235030990453028101</stp>
        <tr r="O37" s="3"/>
      </tp>
      <tp t="s">
        <v>#N/A Requesting Data...3932693540</v>
        <stp/>
        <stp>BDP|11561229792107538604</stp>
        <tr r="D60" s="3"/>
      </tp>
      <tp t="s">
        <v>#N/A Requesting Data...3566072882</v>
        <stp/>
        <stp>BDP|16325570720439172358</stp>
        <tr r="AJ257" s="3"/>
        <tr r="AJ257" s="3"/>
      </tp>
      <tp t="s">
        <v>#N/A Requesting Data...3777436185</v>
        <stp/>
        <stp>BDP|16116807913604604048</stp>
        <tr r="AJ174" s="3"/>
        <tr r="AJ174" s="3"/>
      </tp>
      <tp t="s">
        <v>#N/A Requesting Data...4111566402</v>
        <stp/>
        <stp>BDP|11381634670399754272</stp>
        <tr r="S42" s="4"/>
        <tr r="S42" s="4"/>
      </tp>
      <tp t="s">
        <v>#N/A Requesting Data...3998932648</v>
        <stp/>
        <stp>BDP|15737522847999573677</stp>
        <tr r="AA267" s="3"/>
        <tr r="AA267" s="3"/>
      </tp>
      <tp t="s">
        <v>#N/A Requesting Data...3569008343</v>
        <stp/>
        <stp>BDP|15075688322193961937</stp>
        <tr r="Z232" s="3"/>
        <tr r="Z232" s="3"/>
      </tp>
      <tp t="s">
        <v>#N/A N/A</v>
        <stp/>
        <stp>BDP|12456124767726783861</stp>
        <tr r="X92" s="3"/>
      </tp>
      <tp t="s">
        <v>#N/A Requesting Data...4289091802</v>
        <stp/>
        <stp>BDP|13117815451884967187</stp>
        <tr r="AB137" s="3"/>
        <tr r="AB137" s="3"/>
      </tp>
      <tp t="s">
        <v>#N/A Requesting Data...3802272153</v>
        <stp/>
        <stp>BDP|11179876033957768623</stp>
        <tr r="AJ149" s="3"/>
        <tr r="AJ149" s="3"/>
      </tp>
      <tp t="s">
        <v>#N/A Requesting Data...4224583539</v>
        <stp/>
        <stp>BDP|14288750548584953865</stp>
        <tr r="AE9" s="3"/>
        <tr r="AE9" s="3"/>
      </tp>
      <tp t="s">
        <v>#N/A Requesting Data...4263175316</v>
        <stp/>
        <stp>BDP|10181926156333492415</stp>
        <tr r="AB266" s="3"/>
        <tr r="AB266" s="3"/>
      </tp>
      <tp t="s">
        <v>#N/A Requesting Data...4061446609</v>
        <stp/>
        <stp>BDP|10273681016829583597</stp>
        <tr r="AH5" s="3"/>
        <tr r="AH5" s="3"/>
      </tp>
      <tp t="s">
        <v>#N/A Requesting Data...3890277351</v>
        <stp/>
        <stp>BDP|11914576257518934201</stp>
        <tr r="AG208" s="3"/>
        <tr r="AG208" s="3"/>
      </tp>
      <tp t="s">
        <v>#N/A Requesting Data...3941878404</v>
        <stp/>
        <stp>BDP|12685861466756191170</stp>
        <tr r="Z165" s="3"/>
        <tr r="Z165" s="3"/>
      </tp>
      <tp t="s">
        <v>#N/A Requesting Data...3593407495</v>
        <stp/>
        <stp>BDP|13283337964525090855</stp>
        <tr r="AC49" s="8"/>
        <tr r="AC49" s="8"/>
      </tp>
      <tp t="s">
        <v>#N/A Requesting Data...4090254516</v>
        <stp/>
        <stp>BDP|11328881649694321211</stp>
        <tr r="N232" s="3"/>
      </tp>
      <tp t="s">
        <v>#N/A N/A</v>
        <stp/>
        <stp>BDP|12752479488837943216</stp>
        <tr r="X139" s="3"/>
      </tp>
      <tp t="s">
        <v>#N/A Requesting Data...4227916968</v>
        <stp/>
        <stp>BDP|14154474147747737863</stp>
        <tr r="AC96" s="3"/>
        <tr r="AC96" s="3"/>
      </tp>
      <tp t="s">
        <v>#N/A Requesting Data...3897835376</v>
        <stp/>
        <stp>BDP|10768881457017931111</stp>
        <tr r="AD368" s="3"/>
      </tp>
      <tp t="s">
        <v>#N/A Requesting Data...3569948774</v>
        <stp/>
        <stp>BDP|18051009777392624618</stp>
        <tr r="AF239" s="3"/>
        <tr r="AF239" s="3"/>
      </tp>
      <tp t="s">
        <v>#N/A Requesting Data...3757310809</v>
        <stp/>
        <stp>BDP|11850306639009951383</stp>
        <tr r="L196" s="4"/>
        <tr r="L197" s="4"/>
      </tp>
      <tp t="s">
        <v>#N/A Requesting Data...4139710309</v>
        <stp/>
        <stp>BDP|17531442384774125441</stp>
        <tr r="AK227" s="3"/>
        <tr r="AK227" s="3"/>
      </tp>
      <tp t="s">
        <v>#N/A Requesting Data...3887825149</v>
        <stp/>
        <stp>BDP|15577144896744570218</stp>
        <tr r="L77" s="4"/>
        <tr r="L77" s="4"/>
      </tp>
      <tp t="s">
        <v>#N/A N/A</v>
        <stp/>
        <stp>BDP|14731347978032974919</stp>
        <tr r="W117" s="3"/>
      </tp>
      <tp t="s">
        <v>#N/A Requesting Data...4010836419</v>
        <stp/>
        <stp>BDP|13010437882385482167</stp>
        <tr r="P195" s="3"/>
      </tp>
      <tp t="s">
        <v>#N/A Requesting Data...4181688497</v>
        <stp/>
        <stp>BDP|11667646660962222832</stp>
        <tr r="P12" s="3"/>
      </tp>
      <tp t="s">
        <v>#N/A Requesting Data...3851147620</v>
        <stp/>
        <stp>BDP|11852256418998452122</stp>
        <tr r="L50" s="4"/>
        <tr r="L50" s="4"/>
      </tp>
      <tp t="s">
        <v>#N/A Requesting Data...3812902770</v>
        <stp/>
        <stp>BDP|10860393690786242705</stp>
        <tr r="L237" s="3"/>
      </tp>
      <tp t="s">
        <v>#N/A Requesting Data...3766256067</v>
        <stp/>
        <stp>BDP|18226084101551151295</stp>
        <tr r="D307" s="3"/>
      </tp>
      <tp t="s">
        <v>#N/A Requesting Data...3533357454</v>
        <stp/>
        <stp>BDP|13102538120428677779</stp>
        <tr r="N159" s="3"/>
      </tp>
      <tp t="s">
        <v>#N/A Requesting Data...4289472709</v>
        <stp/>
        <stp>BDP|11298090080347195592</stp>
        <tr r="P123" s="3"/>
      </tp>
      <tp t="s">
        <v>#N/A Requesting Data...3718056820</v>
        <stp/>
        <stp>BDP|11644985734154130482</stp>
        <tr r="AB183" s="3"/>
        <tr r="AB183" s="3"/>
      </tp>
      <tp t="s">
        <v>#N/A Requesting Data...4054284602</v>
        <stp/>
        <stp>BDP|13285522248861825830</stp>
        <tr r="AH205" s="3"/>
        <tr r="AH205" s="3"/>
      </tp>
      <tp t="s">
        <v>#N/A Requesting Data...3911763850</v>
        <stp/>
        <stp>BDP|16943182780593032727</stp>
        <tr r="AG57" s="3"/>
        <tr r="AG57" s="3"/>
      </tp>
      <tp t="s">
        <v>#N/A Requesting Data...4013862231</v>
        <stp/>
        <stp>BDP|11979287988302350293</stp>
        <tr r="AE150" s="3"/>
      </tp>
      <tp t="s">
        <v>#N/A Requesting Data...3937542430</v>
        <stp/>
        <stp>BDP|15630847526784355042</stp>
        <tr r="AE47" s="3"/>
        <tr r="AE47" s="3"/>
      </tp>
      <tp t="s">
        <v>#N/A Requesting Data...3946538259</v>
        <stp/>
        <stp>BDP|12409215112323361974</stp>
        <tr r="AH314" s="3"/>
        <tr r="AH314" s="3"/>
      </tp>
      <tp t="s">
        <v>#N/A Requesting Data...3823682572</v>
        <stp/>
        <stp>BDP|16336323082733349528</stp>
        <tr r="M115" s="3"/>
      </tp>
      <tp t="s">
        <v>#N/A Requesting Data...3669095487</v>
        <stp/>
        <stp>BDP|17341074197835136003</stp>
        <tr r="J43" s="3"/>
        <tr r="J43" s="3"/>
        <tr r="J43" s="3"/>
      </tp>
      <tp t="s">
        <v>#N/A Requesting Data...3852189645</v>
        <stp/>
        <stp>BDP|13441866909894944401</stp>
        <tr r="AK38" s="3"/>
        <tr r="AK38" s="3"/>
      </tp>
      <tp t="s">
        <v>#N/A Requesting Data...3545882847</v>
        <stp/>
        <stp>BDP|17253829552069965895</stp>
        <tr r="AB204" s="3"/>
        <tr r="AB204" s="3"/>
      </tp>
      <tp t="s">
        <v>#N/A Requesting Data...4052596410</v>
        <stp/>
        <stp>BDP|10800329054609835442</stp>
        <tr r="AF130" s="3"/>
        <tr r="AF130" s="3"/>
      </tp>
      <tp t="s">
        <v>#N/A Requesting Data...4015554621</v>
        <stp/>
        <stp>BDP|11247254727492628848</stp>
        <tr r="AE330" s="3"/>
        <tr r="AE330" s="3"/>
      </tp>
      <tp t="s">
        <v>#N/A Requesting Data...3915968418</v>
        <stp/>
        <stp>BDP|16600441690727504758</stp>
        <tr r="S188" s="4"/>
      </tp>
      <tp t="s">
        <v>#N/A Requesting Data...3822974194</v>
        <stp/>
        <stp>BDP|17987405784227670796</stp>
        <tr r="K209" s="4"/>
        <tr r="K209" s="4"/>
      </tp>
      <tp t="s">
        <v>#N/A Requesting Data...3847610163</v>
        <stp/>
        <stp>BDP|14605898112987661194</stp>
        <tr r="AA15" s="3"/>
        <tr r="AA15" s="3"/>
      </tp>
      <tp t="s">
        <v>#N/A Requesting Data...4278344045</v>
        <stp/>
        <stp>BDP|14338557782463522131</stp>
        <tr r="Q61" s="4"/>
        <tr r="Q61" s="4"/>
      </tp>
      <tp t="s">
        <v>#N/A Requesting Data...4059573316</v>
        <stp/>
        <stp>BDP|12119813414058513831</stp>
        <tr r="V161" s="3"/>
      </tp>
      <tp t="s">
        <v>#N/A Requesting Data...3716610667</v>
        <stp/>
        <stp>BDP|16281653683716289545</stp>
        <tr r="K253" s="4"/>
        <tr r="K253" s="4"/>
      </tp>
      <tp t="s">
        <v>#N/A Requesting Data...3610145724</v>
        <stp/>
        <stp>BDP|14116193944193663984</stp>
        <tr r="V83" s="3"/>
      </tp>
      <tp t="s">
        <v>#N/A Requesting Data...3714899688</v>
        <stp/>
        <stp>BDP|13485974578484089290</stp>
        <tr r="AA36" s="3"/>
        <tr r="AA36" s="3"/>
      </tp>
      <tp t="s">
        <v>#N/A Requesting Data...3550699348</v>
        <stp/>
        <stp>BDP|17366964645675522471</stp>
        <tr r="AJ248" s="3"/>
        <tr r="AJ248" s="3"/>
      </tp>
      <tp t="s">
        <v>#N/A Requesting Data...3689616403</v>
        <stp/>
        <stp>BDP|13605806500404433406</stp>
        <tr r="K293" s="3"/>
      </tp>
      <tp t="s">
        <v>#N/A Requesting Data...4255966382</v>
        <stp/>
        <stp>BDP|14604000737645474976</stp>
        <tr r="Q241" s="4"/>
        <tr r="Q241" s="4"/>
      </tp>
      <tp t="s">
        <v>#N/A Requesting Data...3843498694</v>
        <stp/>
        <stp>BDP|17377937774467336551</stp>
        <tr r="AA51" s="3"/>
      </tp>
      <tp t="s">
        <v>#N/A Requesting Data...3916213778</v>
        <stp/>
        <stp>BDP|16984764061275938958</stp>
        <tr r="AH51" s="3"/>
        <tr r="AH51" s="3"/>
      </tp>
      <tp t="s">
        <v>#N/A Requesting Data...4056167698</v>
        <stp/>
        <stp>BDP|12326600402339505618</stp>
        <tr r="AF180" s="3"/>
        <tr r="AF180" s="3"/>
      </tp>
      <tp t="s">
        <v>#N/A Requesting Data...3674887088</v>
        <stp/>
        <stp>BDP|15331847000422319419</stp>
        <tr r="R36" s="4"/>
        <tr r="R36" s="4"/>
      </tp>
      <tp t="s">
        <v>#N/A Requesting Data...4160243779</v>
        <stp/>
        <stp>BDP|15253206485806561275</stp>
        <tr r="AG139" s="3"/>
        <tr r="AG139" s="3"/>
      </tp>
      <tp t="s">
        <v>#N/A Requesting Data...4288774347</v>
        <stp/>
        <stp>BDP|14019540260469522548</stp>
        <tr r="V277" s="3"/>
      </tp>
      <tp t="s">
        <v>#N/A Requesting Data...4096116395</v>
        <stp/>
        <stp>BDP|12011912540863227765</stp>
        <tr r="R172" s="4"/>
        <tr r="R172" s="4"/>
      </tp>
      <tp t="s">
        <v>#N/A Requesting Data...3676024895</v>
        <stp/>
        <stp>BDP|10952915859712614525</stp>
        <tr r="Z300" s="3"/>
        <tr r="Z300" s="3"/>
      </tp>
      <tp t="s">
        <v>#N/A Requesting Data...4283534794</v>
        <stp/>
        <stp>BDP|11501989953377217198</stp>
        <tr r="N269" s="3"/>
      </tp>
      <tp t="s">
        <v>#N/A Requesting Data...4053372616</v>
        <stp/>
        <stp>BDP|11944108737120389887</stp>
        <tr r="AE332" s="3"/>
        <tr r="AE332" s="3"/>
      </tp>
      <tp t="s">
        <v>#N/A Requesting Data...3707490684</v>
        <stp/>
        <stp>BDP|16703207928344856923</stp>
        <tr r="S70" s="4"/>
        <tr r="S70" s="4"/>
      </tp>
      <tp t="s">
        <v>#N/A Requesting Data...4093655602</v>
        <stp/>
        <stp>BDP|10092594639449681431</stp>
        <tr r="AE145" s="3"/>
        <tr r="AE145" s="3"/>
      </tp>
      <tp t="s">
        <v>#N/A Requesting Data...3987214605</v>
        <stp/>
        <stp>BDP|12923898971146756039</stp>
        <tr r="L39" s="3"/>
      </tp>
      <tp t="s">
        <v>#N/A Requesting Data...3636373412</v>
        <stp/>
        <stp>BDP|17957551598723616375</stp>
        <tr r="AB51" s="8"/>
        <tr r="AB51" s="8"/>
      </tp>
      <tp t="s">
        <v>#N/A Requesting Data...4086489327</v>
        <stp/>
        <stp>BDP|11414962980308295343</stp>
        <tr r="J210" s="3"/>
        <tr r="J210" s="3"/>
        <tr r="J210" s="3"/>
      </tp>
      <tp t="s">
        <v>#N/A Requesting Data...3980348331</v>
        <stp/>
        <stp>BDP|12490318955626289961</stp>
        <tr r="AD305" s="3"/>
      </tp>
      <tp t="s">
        <v>#N/A Requesting Data...4206779941</v>
        <stp/>
        <stp>BDP|14273539041028674625</stp>
        <tr r="L366" s="3"/>
      </tp>
      <tp t="s">
        <v>#N/A Requesting Data...4101014463</v>
        <stp/>
        <stp>BDP|14534643657315091926</stp>
        <tr r="T32" s="4"/>
        <tr r="T32" s="4"/>
      </tp>
      <tp t="s">
        <v>#N/A Requesting Data...3665195919</v>
        <stp/>
        <stp>BDP|16109341615449366670</stp>
        <tr r="AG176" s="3"/>
        <tr r="AG176" s="3"/>
      </tp>
      <tp t="s">
        <v>#N/A N/A</v>
        <stp/>
        <stp>BDP|18261207113279767926</stp>
        <tr r="W219" s="3"/>
      </tp>
      <tp t="s">
        <v>#N/A Requesting Data...4071408593</v>
        <stp/>
        <stp>BDP|13066379087975123657</stp>
        <tr r="Z217" s="3"/>
        <tr r="Z217" s="3"/>
      </tp>
      <tp t="s">
        <v>#N/A Requesting Data...3935560010</v>
        <stp/>
        <stp>BDP|12883342280857870507</stp>
        <tr r="AI37" s="3"/>
        <tr r="AI37" s="3"/>
      </tp>
      <tp t="s">
        <v>#N/A Requesting Data...3819130686</v>
        <stp/>
        <stp>BDP|17433821665672642011</stp>
        <tr r="L62" s="3"/>
      </tp>
      <tp t="s">
        <v>#N/A Requesting Data...4181643106</v>
        <stp/>
        <stp>BDP|13233643978061201880</stp>
        <tr r="AF101" s="3"/>
        <tr r="AF101" s="3"/>
      </tp>
      <tp t="s">
        <v>#N/A Requesting Data...3610069228</v>
        <stp/>
        <stp>BDP|14698369084372260622</stp>
        <tr r="M241" s="3"/>
      </tp>
      <tp t="s">
        <v>#N/A N/A</v>
        <stp/>
        <stp>BDP|13335973780220433946</stp>
        <tr r="X150" s="3"/>
      </tp>
      <tp t="s">
        <v>#N/A Requesting Data...3721322736</v>
        <stp/>
        <stp>BDP|16889267572181918924</stp>
        <tr r="AK124" s="3"/>
        <tr r="AK124" s="3"/>
      </tp>
      <tp t="s">
        <v>#N/A Requesting Data...4023724904</v>
        <stp/>
        <stp>BDP|11398385748768157555</stp>
        <tr r="L342" s="3"/>
      </tp>
      <tp t="s">
        <v>#N/A N/A</v>
        <stp/>
        <stp>BDP|17018103792977688339</stp>
        <tr r="W208" s="3"/>
      </tp>
      <tp t="s">
        <v>#N/A Requesting Data...3678091157</v>
        <stp/>
        <stp>BDP|18182662071024253635</stp>
        <tr r="AA144" s="3"/>
        <tr r="AA144" s="3"/>
      </tp>
      <tp t="s">
        <v>#N/A Requesting Data...3639934913</v>
        <stp/>
        <stp>BDP|14724487359096484855</stp>
        <tr r="V218" s="3"/>
      </tp>
      <tp t="s">
        <v>#N/A Requesting Data...4267441838</v>
        <stp/>
        <stp>BDP|11509028785490079255</stp>
        <tr r="L51" s="4"/>
        <tr r="L51" s="4"/>
      </tp>
      <tp t="s">
        <v>#N/A Requesting Data...4286937372</v>
        <stp/>
        <stp>BDP|10215659645728548106</stp>
        <tr r="R211" s="4"/>
        <tr r="R211" s="4"/>
      </tp>
      <tp t="s">
        <v>#N/A Requesting Data...4134209231</v>
        <stp/>
        <stp>BDP|12962321198463177059</stp>
        <tr r="L254" s="4"/>
        <tr r="L254" s="4"/>
      </tp>
      <tp t="s">
        <v>#N/A N/A</v>
        <stp/>
        <stp>BDP|11425828632734168527</stp>
        <tr r="W309" s="3"/>
      </tp>
      <tp t="s">
        <v>#N/A Requesting Data...3680964508</v>
        <stp/>
        <stp>BDP|10785024655336255856</stp>
        <tr r="AC239" s="3"/>
        <tr r="AC239" s="3"/>
      </tp>
      <tp t="s">
        <v>#N/A Requesting Data...3950379496</v>
        <stp/>
        <stp>BDP|12561942104805745554</stp>
        <tr r="AA73" s="3"/>
        <tr r="AA73" s="3"/>
      </tp>
      <tp t="s">
        <v>#N/A Requesting Data...4224078728</v>
        <stp/>
        <stp>BDP|16012508227879343339</stp>
        <tr r="Q21" s="4"/>
      </tp>
      <tp t="s">
        <v>#N/A Requesting Data...3934359169</v>
        <stp/>
        <stp>BDP|14713026996751445706</stp>
        <tr r="AC269" s="3"/>
        <tr r="AC269" s="3"/>
      </tp>
      <tp t="s">
        <v>#N/A Requesting Data...3717438138</v>
        <stp/>
        <stp>BDP|13519658471540549939</stp>
        <tr r="AJ325" s="3"/>
        <tr r="AJ325" s="3"/>
      </tp>
      <tp t="s">
        <v>#N/A Requesting Data...4218986000</v>
        <stp/>
        <stp>BDP|13318607737774525963</stp>
        <tr r="R238" s="4"/>
        <tr r="R238" s="4"/>
      </tp>
      <tp t="s">
        <v>#N/A Requesting Data...3616870927</v>
        <stp/>
        <stp>BDP|16761149579202599983</stp>
        <tr r="I186" s="4"/>
        <tr r="I186" s="4"/>
      </tp>
      <tp t="s">
        <v>#N/A Requesting Data...3906183123</v>
        <stp/>
        <stp>BDP|12637700506546718801</stp>
        <tr r="K204" s="4"/>
      </tp>
      <tp t="s">
        <v>#N/A N/A</v>
        <stp/>
        <stp>BDP|12968683040678554330</stp>
        <tr r="Y274" s="3"/>
      </tp>
      <tp t="s">
        <v>#N/A Requesting Data...3726518812</v>
        <stp/>
        <stp>BDP|11821148169349553467</stp>
        <tr r="AK359" s="3"/>
        <tr r="AK359" s="3"/>
      </tp>
      <tp t="s">
        <v>#N/A Requesting Data...3691154864</v>
        <stp/>
        <stp>BDP|18265098711224927654</stp>
        <tr r="AE94" s="3"/>
        <tr r="AE94" s="3"/>
      </tp>
      <tp t="s">
        <v>#N/A Requesting Data...3979257998</v>
        <stp/>
        <stp>BDP|14569218792525878185</stp>
        <tr r="R40" s="4"/>
      </tp>
      <tp t="s">
        <v>#N/A Requesting Data...3833311712</v>
        <stp/>
        <stp>BDP|14369613374489175719</stp>
        <tr r="AF27" s="3"/>
        <tr r="AF27" s="3"/>
      </tp>
      <tp t="s">
        <v>#N/A Requesting Data...3727855761</v>
        <stp/>
        <stp>BDP|10749413384627068048</stp>
        <tr r="M240" s="3"/>
      </tp>
      <tp t="s">
        <v>#N/A Requesting Data...3769603390</v>
        <stp/>
        <stp>BDP|13622865256150391531</stp>
        <tr r="M24" s="3"/>
      </tp>
      <tp t="s">
        <v>#N/A N/A</v>
        <stp/>
        <stp>BDP|15230960542803532056</stp>
        <tr r="X214" s="3"/>
      </tp>
      <tp t="s">
        <v>#N/A Requesting Data...3987505974</v>
        <stp/>
        <stp>BDP|17382845709853126799</stp>
        <tr r="AA49" s="8"/>
        <tr r="AA49" s="8"/>
      </tp>
      <tp t="s">
        <v>#N/A Requesting Data...3814163345</v>
        <stp/>
        <stp>BDP|16627645819589423393</stp>
        <tr r="AG61" s="3"/>
        <tr r="AG61" s="3"/>
      </tp>
      <tp t="s">
        <v>#N/A Requesting Data...4196980692</v>
        <stp/>
        <stp>BDP|12750553564903873989</stp>
        <tr r="I253" s="4"/>
        <tr r="I253" s="4"/>
      </tp>
      <tp t="s">
        <v>#N/A Requesting Data...4141815054</v>
        <stp/>
        <stp>BDP|13401724599310049694</stp>
        <tr r="AB272" s="3"/>
        <tr r="AB272" s="3"/>
      </tp>
      <tp t="s">
        <v>#N/A Requesting Data...3918056159</v>
        <stp/>
        <stp>BDP|17835396696322449455</stp>
        <tr r="O215" s="3"/>
      </tp>
      <tp t="s">
        <v>#N/A Requesting Data...3623259052</v>
        <stp/>
        <stp>BDP|15505869995569839688</stp>
        <tr r="AI139" s="3"/>
        <tr r="AI139" s="3"/>
      </tp>
      <tp t="s">
        <v>#N/A Requesting Data...3592434423</v>
        <stp/>
        <stp>BDP|10121869772174544068</stp>
        <tr r="U192" s="4"/>
        <tr r="U192" s="4"/>
      </tp>
      <tp t="s">
        <v>#N/A Requesting Data...3794236297</v>
        <stp/>
        <stp>BDP|16204748126819022167</stp>
        <tr r="AC15" s="3"/>
        <tr r="AC15" s="3"/>
      </tp>
      <tp t="s">
        <v>#N/A Requesting Data...3724725993</v>
        <stp/>
        <stp>BDP|18199046739048883823</stp>
        <tr r="I73" s="4"/>
        <tr r="I73" s="4"/>
      </tp>
      <tp t="s">
        <v>#N/A Requesting Data...4084702826</v>
        <stp/>
        <stp>BDP|14501548268366470947</stp>
        <tr r="Q14" s="4"/>
        <tr r="Q14" s="4"/>
      </tp>
      <tp t="s">
        <v>#N/A Requesting Data...3971496261</v>
        <stp/>
        <stp>BDP|16465689495564851585</stp>
        <tr r="P172" s="3"/>
      </tp>
      <tp t="s">
        <v>#N/A Requesting Data...4010041800</v>
        <stp/>
        <stp>BDP|14215956309636594321</stp>
        <tr r="L302" s="3"/>
      </tp>
      <tp t="s">
        <v>#N/A Requesting Data...3943009630</v>
        <stp/>
        <stp>BDP|10388981878721271781</stp>
        <tr r="AK152" s="3"/>
        <tr r="AK152" s="3"/>
      </tp>
      <tp t="s">
        <v>#N/A Requesting Data...3951709475</v>
        <stp/>
        <stp>BDP|15160959318547463213</stp>
        <tr r="L122" s="3"/>
      </tp>
      <tp t="s">
        <v>#N/A Requesting Data...3837135282</v>
        <stp/>
        <stp>BDP|16519577840029282690</stp>
        <tr r="AI255" s="3"/>
        <tr r="AI255" s="3"/>
      </tp>
      <tp t="s">
        <v>#N/A Requesting Data...3748041567</v>
        <stp/>
        <stp>BDP|11572483979509486394</stp>
        <tr r="AE76" s="3"/>
        <tr r="AE76" s="3"/>
      </tp>
      <tp t="s">
        <v>#N/A Requesting Data...4164781333</v>
        <stp/>
        <stp>BDP|10768463517344935969</stp>
        <tr r="AD27" s="8"/>
        <tr r="AD27" s="8"/>
      </tp>
      <tp t="s">
        <v>#N/A Requesting Data...4119850145</v>
        <stp/>
        <stp>BDP|15163862266977035482</stp>
        <tr r="Q36" s="4"/>
        <tr r="Q36" s="4"/>
      </tp>
      <tp t="s">
        <v>#N/A Requesting Data...4055853893</v>
        <stp/>
        <stp>BDP|15824613501479595240</stp>
        <tr r="AA211" s="3"/>
        <tr r="AA211" s="3"/>
      </tp>
      <tp t="s">
        <v>#N/A Requesting Data...3962769676</v>
        <stp/>
        <stp>BDP|18090934970856816823</stp>
        <tr r="P338" s="3"/>
      </tp>
      <tp t="s">
        <v>#N/A Requesting Data...4286370074</v>
        <stp/>
        <stp>BDP|13282582191351390617</stp>
        <tr r="AF23" s="3"/>
        <tr r="AF23" s="3"/>
      </tp>
      <tp t="s">
        <v>#N/A Requesting Data...4050776987</v>
        <stp/>
        <stp>BDP|10544552449318914192</stp>
        <tr r="P16" s="3"/>
      </tp>
      <tp t="s">
        <v>#N/A Requesting Data...4247226574</v>
        <stp/>
        <stp>BDP|15731986814391106430</stp>
        <tr r="AI55" s="3"/>
        <tr r="AI55" s="3"/>
      </tp>
      <tp t="s">
        <v>#N/A N/A</v>
        <stp/>
        <stp>BDP|16353089801509796744</stp>
        <tr r="X122" s="3"/>
      </tp>
      <tp t="s">
        <v>#N/A Requesting Data...4161300160</v>
        <stp/>
        <stp>BDP|16706947223317852215</stp>
        <tr r="S215" s="4"/>
        <tr r="S215" s="4"/>
      </tp>
      <tp t="s">
        <v>#N/A N/A</v>
        <stp/>
        <stp>BDP|14541853758773429249</stp>
        <tr r="X61" s="3"/>
      </tp>
      <tp t="s">
        <v>#N/A Requesting Data...3956906214</v>
        <stp/>
        <stp>BDP|18057240811943452093</stp>
        <tr r="Z202" s="3"/>
        <tr r="Z202" s="3"/>
      </tp>
      <tp t="s">
        <v>#N/A Requesting Data...3765053009</v>
        <stp/>
        <stp>BDP|13809749372093361856</stp>
        <tr r="AB26" s="3"/>
        <tr r="AB26" s="3"/>
      </tp>
      <tp t="s">
        <v>#N/A Requesting Data...3033169217</v>
        <stp/>
        <stp>BDP|18188495586388588438</stp>
        <tr r="U18" s="4"/>
        <tr r="U18" s="4"/>
      </tp>
      <tp t="s">
        <v>#N/A Requesting Data...3725898240</v>
        <stp/>
        <stp>BDP|14379437449154167809</stp>
        <tr r="AI7" s="3"/>
        <tr r="AI7" s="3"/>
      </tp>
      <tp t="s">
        <v>#N/A Requesting Data...4167035837</v>
        <stp/>
        <stp>BDP|15727245156418486295</stp>
        <tr r="N130" s="3"/>
      </tp>
      <tp t="s">
        <v>#N/A Requesting Data...4054289924</v>
        <stp/>
        <stp>BDP|16138935474847631780</stp>
        <tr r="Z133" s="3"/>
        <tr r="Z133" s="3"/>
      </tp>
      <tp t="s">
        <v>#N/A Requesting Data...4118936971</v>
        <stp/>
        <stp>BDP|11909753992984539335</stp>
        <tr r="AH165" s="3"/>
        <tr r="AH165" s="3"/>
      </tp>
      <tp t="s">
        <v>#N/A Requesting Data...4230682963</v>
        <stp/>
        <stp>BDP|16696949288856031927</stp>
        <tr r="O144" s="3"/>
      </tp>
      <tp t="s">
        <v>#N/A Requesting Data...3706096759</v>
        <stp/>
        <stp>BDP|11213106928148173232</stp>
        <tr r="AJ307" s="3"/>
        <tr r="AJ307" s="3"/>
      </tp>
      <tp t="s">
        <v>#N/A Requesting Data...3774601057</v>
        <stp/>
        <stp>BDP|10531919118993081348</stp>
        <tr r="M49" s="3"/>
      </tp>
      <tp t="s">
        <v>#N/A Requesting Data...4274311473</v>
        <stp/>
        <stp>BDP|13445045646537972870</stp>
        <tr r="AD40" s="3"/>
        <tr r="AD40" s="3"/>
      </tp>
      <tp t="s">
        <v>#N/A Requesting Data...4036944552</v>
        <stp/>
        <stp>BDP|16369791835508234253</stp>
        <tr r="AI287" s="3"/>
        <tr r="AI287" s="3"/>
      </tp>
      <tp t="s">
        <v>#N/A Requesting Data...3765179401</v>
        <stp/>
        <stp>BDP|18342995012338021002</stp>
        <tr r="J367" s="3"/>
        <tr r="J367" s="3"/>
        <tr r="J367" s="3"/>
      </tp>
      <tp t="s">
        <v>#N/A Requesting Data...3688438049</v>
        <stp/>
        <stp>BDP|16886864851273490036</stp>
        <tr r="J9" s="3"/>
        <tr r="J9" s="3"/>
        <tr r="J9" s="3"/>
      </tp>
      <tp t="s">
        <v>#N/A Requesting Data...4092613642</v>
        <stp/>
        <stp>BDP|11011696390083133502</stp>
        <tr r="AH83" s="3"/>
        <tr r="AH83" s="3"/>
      </tp>
      <tp t="s">
        <v>#N/A Requesting Data...4147779859</v>
        <stp/>
        <stp>BDP|18343246664352936627</stp>
        <tr r="Q146" s="4"/>
        <tr r="Q146" s="4"/>
      </tp>
      <tp t="s">
        <v>#N/A Requesting Data...3741206960</v>
        <stp/>
        <stp>BDP|11219686431315751945</stp>
        <tr r="AF92" s="3"/>
        <tr r="AF92" s="3"/>
      </tp>
      <tp t="s">
        <v>#N/A N/A</v>
        <stp/>
        <stp>BDP|18158210500444937629</stp>
        <tr r="Y292" s="3"/>
      </tp>
      <tp t="s">
        <v>#N/A Requesting Data...4160167825</v>
        <stp/>
        <stp>BDP|10456599507319958481</stp>
        <tr r="AI144" s="3"/>
        <tr r="AI144" s="3"/>
      </tp>
      <tp t="s">
        <v>#N/A Requesting Data...4203396994</v>
        <stp/>
        <stp>BDP|17291541519052002943</stp>
        <tr r="AE314" s="3"/>
        <tr r="AE314" s="3"/>
      </tp>
      <tp t="s">
        <v>#N/A Requesting Data...4177256188</v>
        <stp/>
        <stp>BDP|14823794086303580094</stp>
        <tr r="I203" s="4"/>
        <tr r="I203" s="4"/>
      </tp>
      <tp t="s">
        <v>#N/A Requesting Data...3751136633</v>
        <stp/>
        <stp>BDP|12083999327276135749</stp>
        <tr r="AA206" s="3"/>
        <tr r="AA206" s="3"/>
      </tp>
      <tp t="s">
        <v>#N/A Requesting Data...3747408273</v>
        <stp/>
        <stp>BDP|11140292282432568148</stp>
        <tr r="AJ261" s="3"/>
        <tr r="AJ261" s="3"/>
      </tp>
      <tp t="s">
        <v>#N/A Requesting Data...3980747494</v>
        <stp/>
        <stp>BDP|14843735095876115444</stp>
        <tr r="AD80" s="8"/>
        <tr r="AD80" s="8"/>
      </tp>
      <tp t="s">
        <v>#N/A Requesting Data...3812997284</v>
        <stp/>
        <stp>BDP|16358498603872134835</stp>
        <tr r="AE276" s="3"/>
        <tr r="AE276" s="3"/>
      </tp>
      <tp t="s">
        <v>#N/A Requesting Data...3743149333</v>
        <stp/>
        <stp>BDP|15826380068111162926</stp>
        <tr r="AK248" s="3"/>
        <tr r="AK248" s="3"/>
      </tp>
      <tp t="s">
        <v>#N/A N/A</v>
        <stp/>
        <stp>BDP|15057370291671436692</stp>
        <tr r="Y101" s="3"/>
      </tp>
      <tp t="s">
        <v>#N/A Requesting Data...4180494969</v>
        <stp/>
        <stp>BDP|17537205879723665916</stp>
        <tr r="L69" s="3"/>
      </tp>
      <tp t="s">
        <v>#N/A Requesting Data...4052925336</v>
        <stp/>
        <stp>BDP|16859950861470038172</stp>
        <tr r="AH185" s="3"/>
        <tr r="AH185" s="3"/>
      </tp>
      <tp t="s">
        <v>#N/A Requesting Data...4069894996</v>
        <stp/>
        <stp>BDP|17973789999849776841</stp>
        <tr r="AE228" s="3"/>
        <tr r="AE228" s="3"/>
      </tp>
      <tp t="s">
        <v>#N/A Requesting Data...3770389409</v>
        <stp/>
        <stp>BDP|13542940476811894443</stp>
        <tr r="D254" s="3"/>
      </tp>
      <tp t="s">
        <v>#N/A N/A</v>
        <stp/>
        <stp>BDP|16163146069039356040</stp>
        <tr r="X119" s="3"/>
      </tp>
      <tp t="s">
        <v>#N/A N/A</v>
        <stp/>
        <stp>BDP|10749833940450647492</stp>
        <tr r="W305" s="3"/>
      </tp>
      <tp t="s">
        <v>#N/A Requesting Data...4235791916</v>
        <stp/>
        <stp>BDP|12807854266216816283</stp>
        <tr r="K5" s="3"/>
      </tp>
      <tp t="s">
        <v>#N/A Requesting Data...4006604853</v>
        <stp/>
        <stp>BDP|11494317491357850463</stp>
        <tr r="P330" s="3"/>
      </tp>
      <tp t="s">
        <v>#N/A Requesting Data...4195379215</v>
        <stp/>
        <stp>BDP|17169156223268426499</stp>
        <tr r="AH260" s="3"/>
        <tr r="AH260" s="3"/>
      </tp>
      <tp t="s">
        <v>#N/A N/A</v>
        <stp/>
        <stp>BDP|16274282054251099846</stp>
        <tr r="Y54" s="3"/>
      </tp>
      <tp t="s">
        <v>#N/A Requesting Data...3811955469</v>
        <stp/>
        <stp>BDP|17240820569159496874</stp>
        <tr r="AB61" s="3"/>
        <tr r="AB61" s="3"/>
      </tp>
      <tp t="s">
        <v>#N/A Requesting Data...2769064144</v>
        <stp/>
        <stp>BDP|16233834952754880716</stp>
        <tr r="U177" s="4"/>
        <tr r="U177" s="4"/>
      </tp>
      <tp t="s">
        <v>#N/A Requesting Data...4232224179</v>
        <stp/>
        <stp>BDP|10152734088485192211</stp>
        <tr r="AI189" s="3"/>
        <tr r="AI189" s="3"/>
      </tp>
      <tp t="s">
        <v>#N/A Requesting Data...3983196825</v>
        <stp/>
        <stp>BDP|12863445596681981691</stp>
        <tr r="AA260" s="3"/>
        <tr r="AA260" s="3"/>
      </tp>
      <tp t="s">
        <v>#N/A Requesting Data...4059350828</v>
        <stp/>
        <stp>BDP|16941898858760501378</stp>
        <tr r="AK103" s="3"/>
        <tr r="AK103" s="3"/>
      </tp>
      <tp t="s">
        <v>#N/A Requesting Data...4158487917</v>
        <stp/>
        <stp>BDP|12459490594635029233</stp>
        <tr r="T262" s="4"/>
        <tr r="T262" s="4"/>
      </tp>
      <tp t="s">
        <v>#N/A Requesting Data...3861593660</v>
        <stp/>
        <stp>BDP|14764192157738101022</stp>
        <tr r="AG179" s="3"/>
        <tr r="AG179" s="3"/>
      </tp>
      <tp t="s">
        <v>#N/A N/A</v>
        <stp/>
        <stp>BDP|17040878088906061952</stp>
        <tr r="Y329" s="3"/>
      </tp>
      <tp t="s">
        <v>#N/A Requesting Data...4115942257</v>
        <stp/>
        <stp>BDP|16182852941512782082</stp>
        <tr r="AH221" s="3"/>
        <tr r="AH221" s="3"/>
      </tp>
      <tp t="s">
        <v>#N/A Requesting Data...4249593012</v>
        <stp/>
        <stp>BDP|16003872348653731122</stp>
        <tr r="M321" s="3"/>
      </tp>
      <tp t="s">
        <v>#N/A Requesting Data...3826736099</v>
        <stp/>
        <stp>BDP|16948096985206770082</stp>
        <tr r="AC248" s="3"/>
        <tr r="AC248" s="3"/>
      </tp>
      <tp t="s">
        <v>#N/A Requesting Data...2451050247</v>
        <stp/>
        <stp>BDP|14284444589121281170</stp>
        <tr r="U223" s="4"/>
        <tr r="U223" s="4"/>
      </tp>
      <tp t="s">
        <v>#N/A Requesting Data...3782112099</v>
        <stp/>
        <stp>BDP|15032336858922435925</stp>
        <tr r="L168" s="4"/>
        <tr r="L168" s="4"/>
      </tp>
      <tp t="s">
        <v>#N/A Requesting Data...4255615490</v>
        <stp/>
        <stp>BDP|11591986901322231235</stp>
        <tr r="AK140" s="3"/>
        <tr r="AK140" s="3"/>
      </tp>
      <tp t="s">
        <v>#N/A Requesting Data...3684711711</v>
        <stp/>
        <stp>BDP|11085549628459161709</stp>
        <tr r="AE18" s="3"/>
        <tr r="AE18" s="3"/>
      </tp>
      <tp t="s">
        <v>#N/A N/A</v>
        <stp/>
        <stp>BDP|14237389147562801987</stp>
        <tr r="Y331" s="3"/>
      </tp>
      <tp t="s">
        <v>#N/A Requesting Data...4291840208</v>
        <stp/>
        <stp>BDP|16244961739903541750</stp>
        <tr r="K223" s="4"/>
      </tp>
      <tp t="s">
        <v>#N/A Requesting Data...3973665425</v>
        <stp/>
        <stp>BDP|15356488487074661576</stp>
        <tr r="I200" s="4"/>
        <tr r="I200" s="4"/>
      </tp>
      <tp t="s">
        <v>#N/A Requesting Data...3878348814</v>
        <stp/>
        <stp>BDP|16181704428918392371</stp>
        <tr r="L103" s="4"/>
        <tr r="L103" s="4"/>
      </tp>
      <tp t="s">
        <v>#N/A Requesting Data...4184158249</v>
        <stp/>
        <stp>BDP|13066864315124994677</stp>
        <tr r="AB232" s="3"/>
        <tr r="AB232" s="3"/>
      </tp>
      <tp t="s">
        <v>#N/A Requesting Data...3916866147</v>
        <stp/>
        <stp>BDP|13117098200982296975</stp>
        <tr r="AH325" s="3"/>
        <tr r="AH325" s="3"/>
      </tp>
      <tp t="s">
        <v>#N/A Requesting Data...4157758092</v>
        <stp/>
        <stp>BDP|14324405381598747887</stp>
        <tr r="AD194" s="3"/>
        <tr r="AD194" s="3"/>
      </tp>
      <tp t="s">
        <v>#N/A Requesting Data...4004675563</v>
        <stp/>
        <stp>BDP|14069933788364428925</stp>
        <tr r="I192" s="4"/>
        <tr r="I192" s="4"/>
      </tp>
      <tp t="s">
        <v>#N/A Requesting Data...4271721154</v>
        <stp/>
        <stp>BDP|11970932835742024127</stp>
        <tr r="K244" s="3"/>
      </tp>
      <tp t="s">
        <v>#N/A Requesting Data...3923731499</v>
        <stp/>
        <stp>BDP|16957652361926417848</stp>
        <tr r="K54" s="4"/>
        <tr r="K54" s="4"/>
      </tp>
      <tp t="s">
        <v>#N/A Requesting Data...4283677198</v>
        <stp/>
        <stp>BDP|15137301139544680938</stp>
        <tr r="AG188" s="3"/>
        <tr r="AG188" s="3"/>
      </tp>
      <tp t="s">
        <v>#N/A Requesting Data...3877508332</v>
        <stp/>
        <stp>BDP|14300691756188445751</stp>
        <tr r="P174" s="3"/>
      </tp>
      <tp t="s">
        <v>#N/A Requesting Data...3918124655</v>
        <stp/>
        <stp>BDP|11782828758807659369</stp>
        <tr r="AI358" s="3"/>
        <tr r="AI358" s="3"/>
      </tp>
      <tp t="s">
        <v>#N/A Requesting Data...3843002887</v>
        <stp/>
        <stp>BDP|18134668768588620848</stp>
        <tr r="I59" s="4"/>
        <tr r="I59" s="4"/>
      </tp>
      <tp t="s">
        <v>#N/A Requesting Data...3834867994</v>
        <stp/>
        <stp>BDP|17071188439875435880</stp>
        <tr r="L256" s="4"/>
        <tr r="L256" s="4"/>
      </tp>
      <tp t="s">
        <v>#N/A Requesting Data...4118917988</v>
        <stp/>
        <stp>BDP|13016927978317748205</stp>
        <tr r="AA110" s="3"/>
        <tr r="AA110" s="3"/>
      </tp>
      <tp t="s">
        <v>#N/A Requesting Data...3909051521</v>
        <stp/>
        <stp>BDP|14121572021469964236</stp>
        <tr r="AE196" s="3"/>
        <tr r="AE196" s="3"/>
      </tp>
      <tp t="s">
        <v>#N/A Requesting Data...4139947409</v>
        <stp/>
        <stp>BDP|11319405851899673184</stp>
        <tr r="K67" s="4"/>
        <tr r="K67" s="4"/>
      </tp>
      <tp t="s">
        <v>#N/A Requesting Data...3829976165</v>
        <stp/>
        <stp>BDP|17938568345027406925</stp>
        <tr r="AD365" s="3"/>
      </tp>
      <tp t="s">
        <v>#N/A Requesting Data...4218766352</v>
        <stp/>
        <stp>BDP|18079756450340995206</stp>
        <tr r="R171" s="4"/>
        <tr r="R171" s="4"/>
      </tp>
      <tp t="s">
        <v>#N/A Requesting Data...4260627341</v>
        <stp/>
        <stp>BDP|11418770798024226351</stp>
        <tr r="L295" s="3"/>
      </tp>
      <tp t="s">
        <v>#N/A Requesting Data...3766487648</v>
        <stp/>
        <stp>BDP|12835941729679803815</stp>
        <tr r="AE161" s="3"/>
        <tr r="AE161" s="3"/>
      </tp>
      <tp t="s">
        <v>#N/A Requesting Data...3721848072</v>
        <stp/>
        <stp>BDP|12973320987249578857</stp>
        <tr r="AK202" s="3"/>
        <tr r="AK202" s="3"/>
      </tp>
      <tp t="s">
        <v>#N/A Requesting Data...3875370155</v>
        <stp/>
        <stp>BDP|14581116710425068988</stp>
        <tr r="S59" s="4"/>
      </tp>
      <tp t="s">
        <v>#N/A N/A</v>
        <stp/>
        <stp>BDP|13209670048538784156</stp>
        <tr r="X335" s="3"/>
      </tp>
      <tp t="s">
        <v>#N/A Requesting Data...3838472663</v>
        <stp/>
        <stp>BDP|12369065999953406075</stp>
        <tr r="L66" s="4"/>
        <tr r="L66" s="4"/>
      </tp>
      <tp t="s">
        <v>#N/A Requesting Data...3745024123</v>
        <stp/>
        <stp>BDP|10570739267878682180</stp>
        <tr r="Z175" s="3"/>
        <tr r="Z175" s="3"/>
      </tp>
      <tp t="s">
        <v>#N/A Requesting Data...3931637198</v>
        <stp/>
        <stp>BDP|15106999137261613664</stp>
        <tr r="AE225" s="3"/>
        <tr r="AE225" s="3"/>
      </tp>
      <tp t="s">
        <v>#N/A Requesting Data...3957740230</v>
        <stp/>
        <stp>BDP|18327648463417940724</stp>
        <tr r="D65" s="3"/>
      </tp>
      <tp t="s">
        <v>#N/A Requesting Data...3892823345</v>
        <stp/>
        <stp>BDP|12640492610436169919</stp>
        <tr r="V298" s="3"/>
      </tp>
      <tp t="s">
        <v>#N/A N/A</v>
        <stp/>
        <stp>BDP|12859015996967229426</stp>
        <tr r="W235" s="3"/>
      </tp>
      <tp t="s">
        <v>#N/A Requesting Data...4047278795</v>
        <stp/>
        <stp>BDP|10818928367513574478</stp>
        <tr r="S232" s="4"/>
        <tr r="S232" s="4"/>
      </tp>
      <tp t="s">
        <v>#N/A Requesting Data...3884710549</v>
        <stp/>
        <stp>BDP|17665020591421253784</stp>
        <tr r="T144" s="4"/>
        <tr r="T144" s="4"/>
      </tp>
      <tp t="s">
        <v>#N/A Requesting Data...4058225962</v>
        <stp/>
        <stp>BDP|16150937576364820430</stp>
        <tr r="L327" s="3"/>
      </tp>
      <tp t="s">
        <v>#N/A Requesting Data...4022327073</v>
        <stp/>
        <stp>BDP|17644285916534042872</stp>
        <tr r="AK13" s="3"/>
        <tr r="AK13" s="3"/>
      </tp>
      <tp t="s">
        <v>#N/A N/A</v>
        <stp/>
        <stp>BDP|13096589506176886898</stp>
        <tr r="W239" s="3"/>
      </tp>
      <tp t="s">
        <v>#N/A Requesting Data...3942599298</v>
        <stp/>
        <stp>BDP|17267203384030123581</stp>
        <tr r="AK265" s="3"/>
        <tr r="AK265" s="3"/>
      </tp>
      <tp t="s">
        <v>#N/A Requesting Data...3731117920</v>
        <stp/>
        <stp>BDP|14930689781403664183</stp>
        <tr r="K327" s="3"/>
      </tp>
      <tp t="s">
        <v>#N/A Requesting Data...4200676842</v>
        <stp/>
        <stp>BDP|15496999962296381420</stp>
        <tr r="Q131" s="4"/>
        <tr r="Q131" s="4"/>
      </tp>
      <tp t="s">
        <v>#N/A Requesting Data...3782424482</v>
        <stp/>
        <stp>BDP|16173790736293428949</stp>
        <tr r="AC306" s="3"/>
        <tr r="AC306" s="3"/>
      </tp>
      <tp t="s">
        <v>#N/A N/A</v>
        <stp/>
        <stp>BDP|12486784764852096960</stp>
        <tr r="W330" s="3"/>
      </tp>
      <tp t="s">
        <v>#N/A Requesting Data...4108599218</v>
        <stp/>
        <stp>BDP|17665750816990310982</stp>
        <tr r="Z21" s="3"/>
        <tr r="Z21" s="3"/>
      </tp>
      <tp t="s">
        <v>#N/A Requesting Data...3790003408</v>
        <stp/>
        <stp>BDP|13105297282595338472</stp>
        <tr r="J86" s="3"/>
        <tr r="J86" s="3"/>
        <tr r="J86" s="3"/>
      </tp>
      <tp t="s">
        <v>#N/A Requesting Data...4144846997</v>
        <stp/>
        <stp>BDP|17417378988100328469</stp>
        <tr r="D353" s="3"/>
      </tp>
      <tp t="s">
        <v>#N/A Requesting Data...4161078322</v>
        <stp/>
        <stp>BDP|17181983156853696078</stp>
        <tr r="AJ21" s="3"/>
        <tr r="AJ21" s="3"/>
      </tp>
      <tp t="s">
        <v>#N/A Requesting Data...3785579665</v>
        <stp/>
        <stp>BDP|18328448060637886514</stp>
        <tr r="J105" s="3"/>
        <tr r="J105" s="3"/>
      </tp>
      <tp t="s">
        <v>#N/A Requesting Data...4138802814</v>
        <stp/>
        <stp>BDP|16156933233177953362</stp>
        <tr r="AJ358" s="3"/>
        <tr r="AJ358" s="3"/>
      </tp>
      <tp t="s">
        <v>#N/A Requesting Data...3766328744</v>
        <stp/>
        <stp>BDP|16291997761644493507</stp>
        <tr r="K72" s="3"/>
      </tp>
      <tp t="s">
        <v>#N/A Requesting Data...4021403082</v>
        <stp/>
        <stp>BDP|15672750595167019482</stp>
        <tr r="V118" s="3"/>
      </tp>
      <tp t="s">
        <v>#N/A Requesting Data...3756800172</v>
        <stp/>
        <stp>BDP|15239857275896880441</stp>
        <tr r="AD59" s="3"/>
        <tr r="AD59" s="3"/>
      </tp>
      <tp t="s">
        <v>#N/A Requesting Data...1273580270</v>
        <stp/>
        <stp>BDP|12833968142956112137</stp>
        <tr r="U164" s="4"/>
        <tr r="U164" s="4"/>
      </tp>
      <tp t="s">
        <v>#N/A Requesting Data...4029409834</v>
        <stp/>
        <stp>BDP|13689985867913170767</stp>
        <tr r="AF193" s="3"/>
        <tr r="AF193" s="3"/>
      </tp>
      <tp t="s">
        <v>#N/A Requesting Data...3793261273</v>
        <stp/>
        <stp>BDP|17477345142939150125</stp>
        <tr r="K351" s="3"/>
      </tp>
      <tp t="s">
        <v>#N/A N/A</v>
        <stp/>
        <stp>BDP|12955379909408759117</stp>
        <tr r="W91" s="3"/>
      </tp>
      <tp t="s">
        <v>#N/A Requesting Data...3907972397</v>
        <stp/>
        <stp>BDP|16344071126905549960</stp>
        <tr r="AC215" s="3"/>
        <tr r="AC215" s="3"/>
      </tp>
      <tp t="s">
        <v>#N/A Requesting Data...3742514662</v>
        <stp/>
        <stp>BDP|16294192269361613856</stp>
        <tr r="AH76" s="3"/>
        <tr r="AH76" s="3"/>
      </tp>
      <tp t="s">
        <v>#N/A Requesting Data...4227365384</v>
        <stp/>
        <stp>BDP|15059526398324968528</stp>
        <tr r="K130" s="4"/>
        <tr r="K130" s="4"/>
      </tp>
      <tp t="s">
        <v>#N/A Requesting Data...3867987368</v>
        <stp/>
        <stp>BDP|15980416959199340535</stp>
        <tr r="O125" s="3"/>
      </tp>
      <tp t="s">
        <v>#N/A N/A</v>
        <stp/>
        <stp>BDP|13881093885581608233</stp>
        <tr r="W249" s="3"/>
      </tp>
      <tp t="s">
        <v>#N/A Requesting Data...3987629928</v>
        <stp/>
        <stp>BDP|10780891832202420194</stp>
        <tr r="P13" s="3"/>
      </tp>
      <tp t="s">
        <v>#N/A Requesting Data...3777499456</v>
        <stp/>
        <stp>BDP|11554103547279504569</stp>
        <tr r="O110" s="3"/>
      </tp>
      <tp t="s">
        <v>#N/A Requesting Data...3904624903</v>
        <stp/>
        <stp>BDP|10106249495082860193</stp>
        <tr r="AJ322" s="3"/>
        <tr r="AJ322" s="3"/>
      </tp>
      <tp t="s">
        <v>#N/A Requesting Data...3985424226</v>
        <stp/>
        <stp>BDP|14363811098729852439</stp>
        <tr r="O224" s="3"/>
      </tp>
      <tp t="s">
        <v>#N/A Requesting Data...3851393074</v>
        <stp/>
        <stp>BDP|17325658495607362716</stp>
        <tr r="K79" s="3"/>
      </tp>
      <tp t="s">
        <v>#N/A Requesting Data...4150623275</v>
        <stp/>
        <stp>BDP|17903571611649933278</stp>
        <tr r="AB211" s="3"/>
        <tr r="AB211" s="3"/>
      </tp>
      <tp t="s">
        <v>#N/A Requesting Data...4072526668</v>
        <stp/>
        <stp>BDP|15496029946221622873</stp>
        <tr r="S135" s="4"/>
        <tr r="S135" s="4"/>
      </tp>
      <tp t="s">
        <v>#N/A Requesting Data...4048783742</v>
        <stp/>
        <stp>BDP|15231302252612736967</stp>
        <tr r="O12" s="3"/>
      </tp>
      <tp t="s">
        <v>#N/A Requesting Data...4206388790</v>
        <stp/>
        <stp>BDP|11469683789845388276</stp>
        <tr r="AI252" s="3"/>
      </tp>
      <tp t="s">
        <v>#N/A Requesting Data...4111979360</v>
        <stp/>
        <stp>BDP|15947992426171629717</stp>
        <tr r="M265" s="3"/>
      </tp>
      <tp t="s">
        <v>#N/A Requesting Data...3877661310</v>
        <stp/>
        <stp>BDP|17882787492264294516</stp>
        <tr r="AJ200" s="3"/>
        <tr r="AJ200" s="3"/>
      </tp>
      <tp t="s">
        <v>#N/A Requesting Data...4219066853</v>
        <stp/>
        <stp>BDP|14157426283844728468</stp>
        <tr r="AD74" s="8"/>
        <tr r="AD74" s="8"/>
      </tp>
      <tp t="s">
        <v>#N/A Requesting Data...3909918937</v>
        <stp/>
        <stp>BDP|14740723313403119963</stp>
        <tr r="S35" s="4"/>
        <tr r="S35" s="4"/>
      </tp>
      <tp t="s">
        <v>#N/A Requesting Data...4247433784</v>
        <stp/>
        <stp>BDP|15233585097117467680</stp>
        <tr r="O316" s="3"/>
      </tp>
      <tp t="s">
        <v>#N/A Requesting Data...3956214731</v>
        <stp/>
        <stp>BDP|12359185728088676146</stp>
        <tr r="L15" s="3"/>
      </tp>
      <tp t="s">
        <v>#N/A Requesting Data...4166118517</v>
        <stp/>
        <stp>BDP|11013257496450250206</stp>
        <tr r="AC287" s="3"/>
        <tr r="AC287" s="3"/>
      </tp>
      <tp t="s">
        <v>#N/A Requesting Data...3979160518</v>
        <stp/>
        <stp>BDP|15336230973491672947</stp>
        <tr r="AF250" s="3"/>
        <tr r="AF250" s="3"/>
      </tp>
      <tp t="s">
        <v>#N/A Requesting Data...3793680928</v>
        <stp/>
        <stp>BDP|14385719722388366122</stp>
        <tr r="AC23" s="3"/>
        <tr r="AC23" s="3"/>
      </tp>
      <tp t="s">
        <v>#N/A Requesting Data...3783822557</v>
        <stp/>
        <stp>BDP|13222746696854789161</stp>
        <tr r="K337" s="3"/>
      </tp>
      <tp t="s">
        <v>#N/A Requesting Data...4052629789</v>
        <stp/>
        <stp>BDP|15773858738937964125</stp>
        <tr r="AJ42" s="3"/>
        <tr r="AJ42" s="3"/>
      </tp>
      <tp t="s">
        <v>#N/A Requesting Data...3926773333</v>
        <stp/>
        <stp>BDP|16927678709360141879</stp>
        <tr r="P121" s="3"/>
      </tp>
      <tp t="s">
        <v>#N/A N/A</v>
        <stp/>
        <stp>BDP|10137916410468333826</stp>
        <tr r="X227" s="3"/>
      </tp>
      <tp t="s">
        <v>#N/A Requesting Data...4200413261</v>
        <stp/>
        <stp>BDP|15799990704123311792</stp>
        <tr r="AI251" s="3"/>
        <tr r="AI251" s="3"/>
      </tp>
      <tp t="s">
        <v>#N/A N/A</v>
        <stp/>
        <stp>BDP|17206689289211275017</stp>
        <tr r="X100" s="3"/>
      </tp>
      <tp t="s">
        <v>#N/A Requesting Data...3999216375</v>
        <stp/>
        <stp>BDP|12261331080891473051</stp>
        <tr r="AC315" s="3"/>
        <tr r="AC315" s="3"/>
      </tp>
      <tp t="s">
        <v>#N/A Requesting Data...4154345076</v>
        <stp/>
        <stp>BDP|16271955025971065424</stp>
        <tr r="K167" s="4"/>
        <tr r="K167" s="4"/>
      </tp>
      <tp t="s">
        <v>#N/A Requesting Data...3999232843</v>
        <stp/>
        <stp>BDP|17446208544680677965</stp>
        <tr r="AF36" s="3"/>
        <tr r="AF36" s="3"/>
      </tp>
      <tp t="s">
        <v>#N/A N/A</v>
        <stp/>
        <stp>BDP|11782671650728342235</stp>
        <tr r="Y107" s="3"/>
      </tp>
      <tp t="s">
        <v>#N/A Requesting Data...4232407070</v>
        <stp/>
        <stp>BDP|14162669944028565667</stp>
        <tr r="D312" s="3"/>
      </tp>
      <tp t="s">
        <v>#N/A Requesting Data...4125098755</v>
        <stp/>
        <stp>BDP|17066679797184511451</stp>
        <tr r="O98" s="3"/>
      </tp>
      <tp t="s">
        <v>#N/A Requesting Data...4253878636</v>
        <stp/>
        <stp>BDP|13282311894549458837</stp>
        <tr r="AC81" s="8"/>
        <tr r="AC81" s="8"/>
      </tp>
      <tp t="s">
        <v>#N/A Requesting Data...3890129333</v>
        <stp/>
        <stp>BDP|15659428141184601930</stp>
        <tr r="Q191" s="4"/>
        <tr r="Q191" s="4"/>
      </tp>
      <tp t="s">
        <v>#N/A Requesting Data...4073299347</v>
        <stp/>
        <stp>BDP|17618213474082008831</stp>
        <tr r="AF83" s="3"/>
        <tr r="AF83" s="3"/>
      </tp>
      <tp t="s">
        <v>#N/A Requesting Data...4012183242</v>
        <stp/>
        <stp>BDP|13820784226588250645</stp>
        <tr r="AB130" s="3"/>
        <tr r="AB130" s="3"/>
      </tp>
      <tp t="s">
        <v>#N/A Requesting Data...3855876906</v>
        <stp/>
        <stp>BDP|16423337255689076126</stp>
        <tr r="AE74" s="3"/>
        <tr r="AE74" s="3"/>
      </tp>
      <tp t="s">
        <v>#N/A Requesting Data...4110351394</v>
        <stp/>
        <stp>BDP|14142450258624988958</stp>
        <tr r="K93" s="3"/>
      </tp>
      <tp t="s">
        <v>#N/A Requesting Data...4086184227</v>
        <stp/>
        <stp>BDP|10328171333042501822</stp>
        <tr r="S192" s="4"/>
        <tr r="S192" s="4"/>
      </tp>
      <tp t="s">
        <v>#N/A Requesting Data...3804261442</v>
        <stp/>
        <stp>BDP|13985898264322646727</stp>
        <tr r="S159" s="4"/>
      </tp>
      <tp t="s">
        <v>#N/A Requesting Data...3834585240</v>
        <stp/>
        <stp>BDP|17343757293710476115</stp>
        <tr r="K129" s="3"/>
      </tp>
      <tp t="s">
        <v>#N/A Requesting Data...4119974472</v>
        <stp/>
        <stp>BDP|10754941312854482450</stp>
        <tr r="R243" s="4"/>
        <tr r="R243" s="4"/>
      </tp>
      <tp t="s">
        <v>#N/A N/A</v>
        <stp/>
        <stp>BDP|11549789869850279859</stp>
        <tr r="Y336" s="3"/>
      </tp>
      <tp t="s">
        <v>#N/A N/A</v>
        <stp/>
        <stp>BDP|16792840333126116320</stp>
        <tr r="X134" s="3"/>
      </tp>
      <tp t="s">
        <v>#N/A Requesting Data...4203243796</v>
        <stp/>
        <stp>BDP|15402161193217135238</stp>
        <tr r="D267" s="3"/>
      </tp>
      <tp t="s">
        <v>#N/A Requesting Data...3812918200</v>
        <stp/>
        <stp>BDP|11350751697267404069</stp>
        <tr r="L140" s="4"/>
        <tr r="L140" s="4"/>
      </tp>
      <tp t="s">
        <v>#N/A Requesting Data...3990382928</v>
        <stp/>
        <stp>BDP|11470473703824166925</stp>
        <tr r="V206" s="3"/>
      </tp>
      <tp t="s">
        <v>#N/A Requesting Data...4239481462</v>
        <stp/>
        <stp>BDP|11837407884812641795</stp>
        <tr r="R162" s="4"/>
        <tr r="R162" s="4"/>
      </tp>
      <tp t="s">
        <v>#N/A Requesting Data...4188754235</v>
        <stp/>
        <stp>BDP|12658608439316423981</stp>
        <tr r="AC177" s="3"/>
        <tr r="AC177" s="3"/>
      </tp>
      <tp t="s">
        <v>#N/A Requesting Data...3850491139</v>
        <stp/>
        <stp>BDP|12147386766969564691</stp>
        <tr r="T17" s="4"/>
      </tp>
      <tp t="s">
        <v>#N/A Requesting Data...3900372984</v>
        <stp/>
        <stp>BDP|18178269740151585716</stp>
        <tr r="Z278" s="3"/>
        <tr r="Z278" s="3"/>
      </tp>
      <tp t="s">
        <v>#N/A N/A</v>
        <stp/>
        <stp>BDP|17062350817139177401</stp>
        <tr r="W301" s="3"/>
      </tp>
      <tp t="s">
        <v>#N/A Requesting Data...3424860065</v>
        <stp/>
        <stp>BDP|10947920548752232721</stp>
        <tr r="U59" s="4"/>
      </tp>
      <tp t="s">
        <v>#N/A Requesting Data...3897112487</v>
        <stp/>
        <stp>BDP|15404473598693849300</stp>
        <tr r="AH170" s="3"/>
        <tr r="AH170" s="3"/>
      </tp>
      <tp t="s">
        <v>#N/A Requesting Data...3828433256</v>
        <stp/>
        <stp>BDP|15200828936924231272</stp>
        <tr r="L177" s="4"/>
        <tr r="L177" s="4"/>
      </tp>
      <tp t="s">
        <v>#N/A Requesting Data...4024019267</v>
        <stp/>
        <stp>BDP|11476609580921536624</stp>
        <tr r="O90" s="3"/>
      </tp>
      <tp t="s">
        <v>#N/A Requesting Data...4155569197</v>
        <stp/>
        <stp>BDP|18018030230865470648</stp>
        <tr r="V190" s="3"/>
      </tp>
      <tp t="s">
        <v>#N/A Requesting Data...3824197084</v>
        <stp/>
        <stp>BDP|13637142198624034792</stp>
        <tr r="J261" s="3"/>
        <tr r="J261" s="3"/>
        <tr r="J261" s="3"/>
      </tp>
      <tp t="s">
        <v>#N/A Requesting Data...4006874153</v>
        <stp/>
        <stp>BDP|13748055921391557852</stp>
        <tr r="AA207" s="3"/>
        <tr r="AA207" s="3"/>
      </tp>
      <tp t="s">
        <v>#N/A Requesting Data...4068241943</v>
        <stp/>
        <stp>BDP|15191994842770090097</stp>
        <tr r="AD252" s="3"/>
      </tp>
      <tp t="s">
        <v>#N/A Requesting Data...4242125562</v>
        <stp/>
        <stp>BDP|12525775890760395433</stp>
        <tr r="L350" s="3"/>
      </tp>
      <tp t="s">
        <v>#N/A Requesting Data...4272683199</v>
        <stp/>
        <stp>BDP|16898105330569932533</stp>
        <tr r="AA191" s="3"/>
        <tr r="AA191" s="3"/>
      </tp>
      <tp t="s">
        <v>#N/A Requesting Data...3900955306</v>
        <stp/>
        <stp>BDP|13916453443919876255</stp>
        <tr r="D292" s="3"/>
      </tp>
      <tp t="s">
        <v>#N/A Requesting Data...4273893855</v>
        <stp/>
        <stp>BDP|11953528213419259484</stp>
        <tr r="T216" s="4"/>
        <tr r="T216" s="4"/>
      </tp>
      <tp t="s">
        <v>#N/A N/A</v>
        <stp/>
        <stp>BDP|12224634209814299889</stp>
        <tr r="X125" s="3"/>
      </tp>
      <tp t="s">
        <v>#N/A Requesting Data...4088852711</v>
        <stp/>
        <stp>BDP|14804942612892921656</stp>
        <tr r="I85" s="4"/>
        <tr r="I85" s="4"/>
      </tp>
      <tp t="s">
        <v>#N/A Requesting Data...3939405434</v>
        <stp/>
        <stp>BDP|11776421644139786041</stp>
        <tr r="T22" s="4"/>
        <tr r="T22" s="4"/>
      </tp>
      <tp t="s">
        <v>#N/A Requesting Data...4204777117</v>
        <stp/>
        <stp>BDP|14738781700008872356</stp>
        <tr r="AJ323" s="3"/>
        <tr r="AJ323" s="3"/>
      </tp>
      <tp t="s">
        <v>#N/A Requesting Data...4271506011</v>
        <stp/>
        <stp>BDP|10494322379364834858</stp>
        <tr r="Z253" s="3"/>
        <tr r="Z253" s="3"/>
      </tp>
      <tp t="s">
        <v>#N/A Requesting Data...3966263191</v>
        <stp/>
        <stp>BDP|14143480888220247010</stp>
        <tr r="L158" s="4"/>
        <tr r="L158" s="4"/>
      </tp>
      <tp t="s">
        <v>#N/A Requesting Data...3883360339</v>
        <stp/>
        <stp>BDP|16530547881355467663</stp>
        <tr r="AH102" s="3"/>
        <tr r="AH102" s="3"/>
      </tp>
      <tp t="s">
        <v>#N/A Requesting Data...4008316057</v>
        <stp/>
        <stp>BDP|14442247373340773966</stp>
        <tr r="R252" s="4"/>
        <tr r="R252" s="4"/>
      </tp>
      <tp t="s">
        <v>#N/A Requesting Data...3888982381</v>
        <stp/>
        <stp>BDP|12089268163118316647</stp>
        <tr r="AH44" s="3"/>
        <tr r="AH44" s="3"/>
      </tp>
      <tp t="s">
        <v>#N/A Requesting Data...4095508330</v>
        <stp/>
        <stp>BDP|12133275406509759151</stp>
        <tr r="AF30" s="3"/>
        <tr r="AF30" s="3"/>
      </tp>
      <tp t="s">
        <v>#N/A N/A</v>
        <stp/>
        <stp>BDP|18264423391254481979</stp>
        <tr r="X331" s="3"/>
      </tp>
      <tp t="s">
        <v>#N/A Requesting Data...4254085632</v>
        <stp/>
        <stp>BDP|18005664716285102233</stp>
        <tr r="AG64" s="3"/>
        <tr r="AG64" s="3"/>
      </tp>
      <tp t="s">
        <v>#N/A Requesting Data...4101570746</v>
        <stp/>
        <stp>BDP|10082759870151029977</stp>
        <tr r="AD218" s="3"/>
        <tr r="AD218" s="3"/>
      </tp>
      <tp t="s">
        <v>#N/A Requesting Data...3944416113</v>
        <stp/>
        <stp>BDP|10851621795006870156</stp>
        <tr r="P137" s="3"/>
      </tp>
      <tp t="s">
        <v>#N/A N/A</v>
        <stp/>
        <stp>BDP|16500410956058205724</stp>
        <tr r="W124" s="3"/>
      </tp>
      <tp t="s">
        <v>#N/A N/A</v>
        <stp/>
        <stp>BDP|11607154643334256806</stp>
        <tr r="W256" s="3"/>
      </tp>
      <tp t="s">
        <v>#N/A Requesting Data...4265101170</v>
        <stp/>
        <stp>BDP|11733345394220795329</stp>
        <tr r="AC25" s="8"/>
        <tr r="AC25" s="8"/>
      </tp>
      <tp t="s">
        <v>#N/A Requesting Data...4076119728</v>
        <stp/>
        <stp>BDP|14005483881234829437</stp>
        <tr r="L110" s="4"/>
        <tr r="L110" s="4"/>
      </tp>
      <tp t="s">
        <v>#N/A Requesting Data...4035591703</v>
        <stp/>
        <stp>BDP|16176872326767043322</stp>
        <tr r="I41" s="4"/>
        <tr r="I41" s="4"/>
      </tp>
      <tp t="s">
        <v>#N/A Requesting Data...3836824051</v>
        <stp/>
        <stp>BDP|11135559018749977401</stp>
        <tr r="T14" s="4"/>
        <tr r="T14" s="4"/>
      </tp>
      <tp t="s">
        <v>#N/A N/A</v>
        <stp/>
        <stp>BDP|17185241314309250564</stp>
        <tr r="W70" s="3"/>
      </tp>
      <tp t="s">
        <v>#N/A Requesting Data...4102384850</v>
        <stp/>
        <stp>BDP|14106855410983057616</stp>
        <tr r="AI149" s="3"/>
        <tr r="AI149" s="3"/>
      </tp>
      <tp t="s">
        <v>#N/A Requesting Data...3967439131</v>
        <stp/>
        <stp>BDP|13728621370232361834</stp>
        <tr r="V358" s="3"/>
      </tp>
      <tp t="s">
        <v>#N/A N/A</v>
        <stp/>
        <stp>BDP|14517182291087817311</stp>
        <tr r="W33" s="3"/>
      </tp>
      <tp t="s">
        <v>#N/A Requesting Data...4046623076</v>
        <stp/>
        <stp>BDP|18290727154462903089</stp>
        <tr r="AC336" s="3"/>
        <tr r="AC336" s="3"/>
      </tp>
      <tp t="s">
        <v>#N/A Requesting Data...4169169176</v>
        <stp/>
        <stp>BDP|17418222836207046956</stp>
        <tr r="AG219" s="3"/>
        <tr r="AG219" s="3"/>
      </tp>
      <tp t="s">
        <v>#N/A Requesting Data...3873633638</v>
        <stp/>
        <stp>BDP|13116494547683979837</stp>
        <tr r="K63" s="3"/>
      </tp>
      <tp t="s">
        <v>#N/A Requesting Data...4032972065</v>
        <stp/>
        <stp>BDP|17232619687292098313</stp>
        <tr r="P155" s="3"/>
      </tp>
      <tp t="s">
        <v>#N/A Requesting Data...3984734566</v>
        <stp/>
        <stp>BDP|11050403521146474901</stp>
        <tr r="K38" s="3"/>
      </tp>
      <tp t="s">
        <v>#N/A Requesting Data...4279334427</v>
        <stp/>
        <stp>BDP|14671171426767145835</stp>
        <tr r="AB123" s="3"/>
        <tr r="AB123" s="3"/>
      </tp>
      <tp t="s">
        <v>#N/A Requesting Data...4141459348</v>
        <stp/>
        <stp>BDP|13503663580137040260</stp>
        <tr r="S5" s="4"/>
        <tr r="S5" s="4"/>
      </tp>
      <tp t="s">
        <v>#N/A Requesting Data...3844168774</v>
        <stp/>
        <stp>BDP|14206025881235773135</stp>
        <tr r="AI6" s="3"/>
        <tr r="AI6" s="3"/>
      </tp>
      <tp t="s">
        <v>#N/A Requesting Data...3913170398</v>
        <stp/>
        <stp>BDP|16677417187624013652</stp>
        <tr r="Z256" s="3"/>
        <tr r="Z256" s="3"/>
      </tp>
      <tp t="s">
        <v>#N/A Requesting Data...4134914456</v>
        <stp/>
        <stp>BDP|13888606556361389981</stp>
        <tr r="P93" s="3"/>
      </tp>
      <tp t="s">
        <v>#N/A Requesting Data...4133288340</v>
        <stp/>
        <stp>BDP|11592457634877188915</stp>
        <tr r="AJ341" s="3"/>
        <tr r="AJ341" s="3"/>
      </tp>
      <tp t="s">
        <v>#N/A Requesting Data...4064707130</v>
        <stp/>
        <stp>BDP|12647997621753895226</stp>
        <tr r="O273" s="3"/>
      </tp>
      <tp t="s">
        <v>#N/A Requesting Data...4234097477</v>
        <stp/>
        <stp>BDP|16378785855885369996</stp>
        <tr r="S105" s="4"/>
      </tp>
      <tp t="s">
        <v>#N/A N/A</v>
        <stp/>
        <stp>BDP|11286597588497732301</stp>
        <tr r="W178" s="3"/>
      </tp>
      <tp t="s">
        <v>#N/A Requesting Data...4293198570</v>
        <stp/>
        <stp>BDP|18181458305943476717</stp>
        <tr r="L133" s="4"/>
      </tp>
      <tp t="s">
        <v>#N/A Requesting Data...4088003791</v>
        <stp/>
        <stp>BDP|14540059095063272632</stp>
        <tr r="AK184" s="3"/>
        <tr r="AK184" s="3"/>
      </tp>
      <tp t="s">
        <v>#N/A N/A</v>
        <stp/>
        <stp>BDP|10617856992988027154</stp>
        <tr r="Y55" s="3"/>
      </tp>
      <tp t="s">
        <v>#N/A Requesting Data...4119732287</v>
        <stp/>
        <stp>BDP|11811643359488238239</stp>
        <tr r="AI362" s="3"/>
        <tr r="AI362" s="3"/>
      </tp>
      <tp t="s">
        <v>#N/A Requesting Data...4221804216</v>
        <stp/>
        <stp>BDP|16446010181463109511</stp>
        <tr r="Z336" s="3"/>
        <tr r="Z336" s="3"/>
      </tp>
      <tp t="s">
        <v>#N/A Requesting Data...4140389714</v>
        <stp/>
        <stp>BDP|10211986192768891048</stp>
        <tr r="R18" s="4"/>
      </tp>
      <tp t="s">
        <v>#N/A N/A</v>
        <stp/>
        <stp>BDP|17331439864508499547</stp>
        <tr r="Y39" s="3"/>
      </tp>
      <tp t="s">
        <v>#N/A Requesting Data...4171689523</v>
        <stp/>
        <stp>BDP|12020280261687467992</stp>
        <tr r="V252" s="3"/>
      </tp>
      <tp t="s">
        <v>#N/A Requesting Data...4074828252</v>
        <stp/>
        <stp>BDP|14169825085729438561</stp>
        <tr r="AE346" s="3"/>
        <tr r="AE346" s="3"/>
      </tp>
      <tp t="s">
        <v>#N/A Requesting Data...4102958478</v>
        <stp/>
        <stp>BDP|11960446953451221983</stp>
        <tr r="AF230" s="3"/>
        <tr r="AF230" s="3"/>
      </tp>
      <tp t="s">
        <v>#N/A Requesting Data...3955257048</v>
        <stp/>
        <stp>BDP|15125395584370121693</stp>
        <tr r="AF5" s="3"/>
        <tr r="AF5" s="3"/>
      </tp>
      <tp t="s">
        <v>#N/A Requesting Data...4121091582</v>
        <stp/>
        <stp>BDP|15451007767352463932</stp>
        <tr r="L87" s="4"/>
        <tr r="L87" s="4"/>
      </tp>
      <tp t="s">
        <v>#N/A Requesting Data...3906825446</v>
        <stp/>
        <stp>BDP|10978351538989537158</stp>
        <tr r="AB319" s="3"/>
        <tr r="AB319" s="3"/>
      </tp>
      <tp t="s">
        <v>#N/A Requesting Data...3957585727</v>
        <stp/>
        <stp>BDP|15488531551175136800</stp>
        <tr r="AD245" s="3"/>
        <tr r="AD245" s="3"/>
      </tp>
      <tp t="s">
        <v>#N/A N/A</v>
        <stp/>
        <stp>BDP|12975591942103157849</stp>
        <tr r="W155" s="3"/>
      </tp>
      <tp t="s">
        <v>#N/A Requesting Data...4211243936</v>
        <stp/>
        <stp>BDP|13998362701628813016</stp>
        <tr r="P198" s="3"/>
      </tp>
      <tp t="s">
        <v>#N/A Requesting Data...4152897581</v>
        <stp/>
        <stp>BDP|13799197789452262026</stp>
        <tr r="K199" s="3"/>
      </tp>
      <tp t="s">
        <v>#N/A Requesting Data...4177266198</v>
        <stp/>
        <stp>BDP|10833369200353972804</stp>
        <tr r="AH233" s="3"/>
        <tr r="AH233" s="3"/>
      </tp>
      <tp t="s">
        <v>#N/A Requesting Data...3938763293</v>
        <stp/>
        <stp>BDP|16092187716239117784</stp>
        <tr r="AD43" s="3"/>
        <tr r="AD43" s="3"/>
      </tp>
      <tp t="s">
        <v>#N/A Requesting Data...4176998207</v>
        <stp/>
        <stp>BDP|14256220327914322836</stp>
        <tr r="L107" s="3"/>
      </tp>
      <tp t="s">
        <v>#N/A N/A</v>
        <stp/>
        <stp>BDP|15947232868559397066</stp>
        <tr r="Y134" s="3"/>
      </tp>
      <tp t="s">
        <v>#N/A Requesting Data...4195033291</v>
        <stp/>
        <stp>BDP|11825817991368624098</stp>
        <tr r="R21" s="4"/>
      </tp>
      <tp t="s">
        <v>#N/A Requesting Data...4250245820</v>
        <stp/>
        <stp>BDP|16795384069668304327</stp>
        <tr r="O310" s="3"/>
      </tp>
      <tp t="s">
        <v>#N/A Requesting Data...3885672127</v>
        <stp/>
        <stp>BDP|13326985029662343269</stp>
        <tr r="V250" s="3"/>
      </tp>
      <tp t="s">
        <v>#N/A Requesting Data...4026491048</v>
        <stp/>
        <stp>BDP|13828172844087935950</stp>
        <tr r="Q258" s="4"/>
        <tr r="Q258" s="4"/>
      </tp>
      <tp t="s">
        <v>#N/A Requesting Data...4142116510</v>
        <stp/>
        <stp>BDP|17235604437899242309</stp>
        <tr r="AF279" s="3"/>
        <tr r="AF279" s="3"/>
      </tp>
      <tp t="s">
        <v>#N/A Requesting Data...3955890268</v>
        <stp/>
        <stp>BDP|13429703977982297966</stp>
        <tr r="N349" s="3"/>
      </tp>
      <tp t="s">
        <v>#N/A Requesting Data...4103053307</v>
        <stp/>
        <stp>BDP|15072059158091811929</stp>
        <tr r="K95" s="3"/>
      </tp>
      <tp t="s">
        <v>#N/A Requesting Data...605372849</v>
        <stp/>
        <stp>BDP|10923759885812825564</stp>
        <tr r="U207" s="4"/>
        <tr r="U207" s="4"/>
      </tp>
      <tp t="s">
        <v>#N/A Requesting Data...4095326790</v>
        <stp/>
        <stp>BDP|14534819825770291641</stp>
        <tr r="AH352" s="3"/>
        <tr r="AH352" s="3"/>
      </tp>
      <tp t="s">
        <v>#N/A Requesting Data...3893517553</v>
        <stp/>
        <stp>BDP|18364778091688349606</stp>
        <tr r="AJ38" s="3"/>
        <tr r="AJ38" s="3"/>
      </tp>
      <tp t="s">
        <v>#N/A Requesting Data...4162194757</v>
        <stp/>
        <stp>BDP|12147600394514233118</stp>
        <tr r="AG340" s="3"/>
        <tr r="AG340" s="3"/>
      </tp>
      <tp t="s">
        <v>#N/A Requesting Data...3962748036</v>
        <stp/>
        <stp>BDP|16311697422108774299</stp>
        <tr r="AB162" s="3"/>
        <tr r="AB162" s="3"/>
      </tp>
      <tp t="s">
        <v>#N/A Requesting Data...4238648790</v>
        <stp/>
        <stp>BDP|15018967065087169548</stp>
        <tr r="O196" s="3"/>
      </tp>
      <tp t="s">
        <v>#N/A Requesting Data...4175819528</v>
        <stp/>
        <stp>BDP|10060918860214059376</stp>
        <tr r="AF60" s="3"/>
        <tr r="AF60" s="3"/>
      </tp>
      <tp t="s">
        <v>#N/A Requesting Data...3998702410</v>
        <stp/>
        <stp>BDP|16669700353989789549</stp>
        <tr r="N148" s="3"/>
      </tp>
      <tp t="s">
        <v>#N/A N/A</v>
        <stp/>
        <stp>BDP|16213609891338360960</stp>
        <tr r="X368" s="3"/>
      </tp>
      <tp t="s">
        <v>#N/A Requesting Data...3958807396</v>
        <stp/>
        <stp>BDP|16396713197271013135</stp>
        <tr r="K62" s="3"/>
      </tp>
      <tp t="s">
        <v>#N/A Requesting Data...3924560883</v>
        <stp/>
        <stp>BDP|18176800308600666895</stp>
        <tr r="S30" s="4"/>
        <tr r="S30" s="4"/>
      </tp>
      <tp t="s">
        <v>#N/A Requesting Data...4184644942</v>
        <stp/>
        <stp>BDP|17688902725504592007</stp>
        <tr r="Z257" s="3"/>
        <tr r="Z257" s="3"/>
      </tp>
      <tp t="s">
        <v>#N/A Requesting Data...4102614380</v>
        <stp/>
        <stp>BDP|12559352118739707191</stp>
        <tr r="U171" s="4"/>
        <tr r="U171" s="4"/>
      </tp>
      <tp t="s">
        <v>#N/A Requesting Data...4148156731</v>
        <stp/>
        <stp>BDP|11563892138197362513</stp>
        <tr r="K303" s="3"/>
      </tp>
      <tp t="s">
        <v>#N/A Requesting Data...4144734215</v>
        <stp/>
        <stp>BDP|17460144675349459074</stp>
        <tr r="AK268" s="3"/>
        <tr r="AK268" s="3"/>
      </tp>
      <tp t="s">
        <v>#N/A Requesting Data...4032988397</v>
        <stp/>
        <stp>BDP|18208935134168713242</stp>
        <tr r="L299" s="3"/>
      </tp>
      <tp t="s">
        <v>#N/A Requesting Data...4157692255</v>
        <stp/>
        <stp>BDP|12523896197592503987</stp>
        <tr r="M284" s="3"/>
      </tp>
      <tp t="s">
        <v>#N/A Requesting Data...4282874522</v>
        <stp/>
        <stp>BDP|17564150876449303036</stp>
        <tr r="L119" s="3"/>
      </tp>
      <tp t="s">
        <v>#N/A Requesting Data...3993690126</v>
        <stp/>
        <stp>BDP|15375564961396500874</stp>
        <tr r="AF204" s="3"/>
        <tr r="AF204" s="3"/>
      </tp>
      <tp t="s">
        <v>#N/A Requesting Data...3921383168</v>
        <stp/>
        <stp>BDP|11407989114842424258</stp>
        <tr r="AE234" s="3"/>
        <tr r="AE234" s="3"/>
      </tp>
      <tp t="s">
        <v>#N/A N/A</v>
        <stp/>
        <stp>BDP|15605570995730947049</stp>
        <tr r="W354" s="3"/>
      </tp>
      <tp t="s">
        <v>#N/A Requesting Data...4228786992</v>
        <stp/>
        <stp>BDP|17428679633359066297</stp>
        <tr r="K320" s="3"/>
      </tp>
      <tp t="s">
        <v>#N/A Requesting Data...3955340346</v>
        <stp/>
        <stp>BDP|12581172079644256901</stp>
        <tr r="AC82" s="3"/>
        <tr r="AC82" s="3"/>
      </tp>
      <tp t="s">
        <v>#N/A Requesting Data...3994118106</v>
        <stp/>
        <stp>BDP|11679863768332631479</stp>
        <tr r="K319" s="3"/>
      </tp>
      <tp t="s">
        <v>#N/A Requesting Data...4108245773</v>
        <stp/>
        <stp>BDP|14149889151404434457</stp>
        <tr r="AF259" s="3"/>
        <tr r="AF259" s="3"/>
      </tp>
      <tp t="s">
        <v>#N/A Requesting Data...4235448840</v>
        <stp/>
        <stp>BDP|12458990221412466216</stp>
        <tr r="Z18" s="3"/>
        <tr r="Z18" s="3"/>
      </tp>
      <tp t="s">
        <v>#N/A Requesting Data...3960594822</v>
        <stp/>
        <stp>BDP|13269170215239828317</stp>
        <tr r="AG181" s="3"/>
        <tr r="AG181" s="3"/>
      </tp>
      <tp t="s">
        <v>#N/A Requesting Data...3952379518</v>
        <stp/>
        <stp>BDP|14442820038621222750</stp>
        <tr r="AI320" s="3"/>
      </tp>
      <tp t="s">
        <v>#N/A Requesting Data...4098757511</v>
        <stp/>
        <stp>BDP|17300168097945239395</stp>
        <tr r="S245" s="4"/>
        <tr r="S245" s="4"/>
      </tp>
      <tp t="s">
        <v>#N/A Requesting Data...4173695178</v>
        <stp/>
        <stp>BDP|10102304081350130283</stp>
        <tr r="K210" s="4"/>
        <tr r="K210" s="4"/>
      </tp>
      <tp t="s">
        <v>#N/A Requesting Data...4014803593</v>
        <stp/>
        <stp>BDP|15151139129726351919</stp>
        <tr r="AD28" s="3"/>
        <tr r="AD28" s="3"/>
      </tp>
      <tp t="s">
        <v>#N/A Requesting Data...4171445318</v>
        <stp/>
        <stp>BDP|12319462852528799299</stp>
        <tr r="AB156" s="3"/>
        <tr r="AB156" s="3"/>
      </tp>
      <tp t="s">
        <v>#N/A Requesting Data...3958708671</v>
        <stp/>
        <stp>BDP|10379076823713641887</stp>
        <tr r="L41" s="3"/>
      </tp>
      <tp t="s">
        <v>#N/A Requesting Data...4100311172</v>
        <stp/>
        <stp>BDP|13645578717906891878</stp>
        <tr r="AE175" s="3"/>
        <tr r="AE175" s="3"/>
      </tp>
      <tp t="s">
        <v>#N/A Requesting Data...3916128616</v>
        <stp/>
        <stp>BDP|13689461313149822633</stp>
        <tr r="AF6" s="3"/>
        <tr r="AF6" s="3"/>
      </tp>
      <tp t="s">
        <v>#N/A Requesting Data...4209572717</v>
        <stp/>
        <stp>BDP|12216394575869335656</stp>
        <tr r="Z264" s="3"/>
        <tr r="Z264" s="3"/>
      </tp>
      <tp t="s">
        <v>#N/A Requesting Data...4148274671</v>
        <stp/>
        <stp>BDP|15322781098974936626</stp>
        <tr r="J190" s="3"/>
        <tr r="J190" s="3"/>
        <tr r="J190" s="3"/>
      </tp>
      <tp t="s">
        <v>#N/A Requesting Data...4055234795</v>
        <stp/>
        <stp>BDP|12679081661115483831</stp>
        <tr r="L326" s="3"/>
      </tp>
      <tp t="s">
        <v>#N/A Requesting Data...3950446916</v>
        <stp/>
        <stp>BDP|11287647894641322695</stp>
        <tr r="AE138" s="3"/>
        <tr r="AE138" s="3"/>
      </tp>
      <tp t="s">
        <v>#N/A Requesting Data...4200148047</v>
        <stp/>
        <stp>BDP|17988340765428905391</stp>
        <tr r="K20" s="3"/>
      </tp>
      <tp t="s">
        <v>#N/A Requesting Data...4028069359</v>
        <stp/>
        <stp>BDP|15724530981575937448</stp>
        <tr r="P30" s="3"/>
      </tp>
      <tp t="s">
        <v>#N/A N/A</v>
        <stp/>
        <stp>BDP|10332146328873378946</stp>
        <tr r="Y224" s="3"/>
      </tp>
      <tp t="s">
        <v>#N/A Requesting Data...4124578019</v>
        <stp/>
        <stp>BDP|17193881221706598254</stp>
        <tr r="P152" s="3"/>
      </tp>
      <tp t="s">
        <v>#N/A N/A</v>
        <stp/>
        <stp>BDP|16835478387882341136</stp>
        <tr r="Y215" s="3"/>
      </tp>
      <tp t="s">
        <v>#N/A N/A</v>
        <stp/>
        <stp>BDP|14458814810501977542</stp>
        <tr r="X288" s="3"/>
      </tp>
      <tp t="s">
        <v>#N/A Requesting Data...4181664551</v>
        <stp/>
        <stp>BDP|15126181401259371431</stp>
        <tr r="AA336" s="3"/>
        <tr r="AA336" s="3"/>
      </tp>
      <tp t="s">
        <v>#N/A Requesting Data...4008494529</v>
        <stp/>
        <stp>BDP|16477325135666301983</stp>
        <tr r="AG99" s="3"/>
        <tr r="AG99" s="3"/>
      </tp>
      <tp t="s">
        <v>#N/A Requesting Data...4180533935</v>
        <stp/>
        <stp>BDP|12085346914291835808</stp>
        <tr r="AE252" s="3"/>
        <tr r="AE252" s="3"/>
      </tp>
      <tp t="s">
        <v>#N/A Requesting Data...4046140462</v>
        <stp/>
        <stp>BDP|17821628680433437356</stp>
        <tr r="AI259" s="3"/>
        <tr r="AI259" s="3"/>
      </tp>
      <tp t="s">
        <v>#N/A N/A</v>
        <stp/>
        <stp>BDP|15873093550161341898</stp>
        <tr r="Y140" s="3"/>
      </tp>
      <tp t="s">
        <v>#N/A Requesting Data...4017631162</v>
        <stp/>
        <stp>BDP|14397013359699525151</stp>
        <tr r="AD326" s="3"/>
      </tp>
      <tp t="s">
        <v>#N/A Requesting Data...4068909114</v>
        <stp/>
        <stp>BDP|12022699607538488518</stp>
        <tr r="M216" s="3"/>
      </tp>
      <tp t="s">
        <v>#N/A Requesting Data...4086695768</v>
        <stp/>
        <stp>BDP|17954027145442694831</stp>
        <tr r="V10" s="3"/>
      </tp>
      <tp t="s">
        <v>#N/A Requesting Data...4232247429</v>
        <stp/>
        <stp>BDP|16784116188096783025</stp>
        <tr r="I135" s="4"/>
        <tr r="I135" s="4"/>
      </tp>
      <tp t="s">
        <v>#N/A Requesting Data...4088111347</v>
        <stp/>
        <stp>BDP|10931153380440017076</stp>
        <tr r="AG318" s="3"/>
        <tr r="AG318" s="3"/>
      </tp>
      <tp t="s">
        <v>#N/A Requesting Data...4227303313</v>
        <stp/>
        <stp>BDP|17418987624564334102</stp>
        <tr r="J350" s="3"/>
        <tr r="J350" s="3"/>
        <tr r="J350" s="3"/>
      </tp>
      <tp t="s">
        <v>#N/A Requesting Data...4196270847</v>
        <stp/>
        <stp>BDP|14061649052127884957</stp>
        <tr r="AD35" s="3"/>
        <tr r="AD35" s="3"/>
      </tp>
      <tp t="s">
        <v>#N/A Requesting Data...4053527301</v>
        <stp/>
        <stp>BDP|11438898981661555928</stp>
        <tr r="AI321" s="3"/>
      </tp>
      <tp t="s">
        <v>#N/A Requesting Data...4204242527</v>
        <stp/>
        <stp>BDP|13498676332907326892</stp>
        <tr r="L109" s="3"/>
      </tp>
      <tp t="s">
        <v>#N/A Requesting Data...4082662225</v>
        <stp/>
        <stp>BDP|15741217145102074880</stp>
        <tr r="M366" s="3"/>
      </tp>
      <tp t="s">
        <v>#N/A Requesting Data...4208801280</v>
        <stp/>
        <stp>BDP|12653291688422855340</stp>
        <tr r="S167" s="4"/>
        <tr r="S167" s="4"/>
      </tp>
      <tp t="s">
        <v>#N/A Requesting Data...4259622085</v>
        <stp/>
        <stp>BDP|14260203186393701482</stp>
        <tr r="M190" s="3"/>
      </tp>
      <tp t="s">
        <v>#N/A Requesting Data...4046409674</v>
        <stp/>
        <stp>BDP|18085156045374909029</stp>
        <tr r="AC256" s="3"/>
        <tr r="AC256" s="3"/>
      </tp>
      <tp t="s">
        <v>#N/A Requesting Data...3937512026</v>
        <stp/>
        <stp>BDP|16461310399775785010</stp>
        <tr r="AF42" s="3"/>
        <tr r="AF42" s="3"/>
      </tp>
      <tp t="s">
        <v>#N/A Requesting Data...4195537908</v>
        <stp/>
        <stp>BDP|17864154796112037418</stp>
        <tr r="T100" s="4"/>
        <tr r="T100" s="4"/>
      </tp>
      <tp t="s">
        <v>#N/A Requesting Data...4266409839</v>
        <stp/>
        <stp>BDP|17911024211297769879</stp>
        <tr r="O234" s="3"/>
      </tp>
      <tp t="s">
        <v>#N/A Requesting Data...4073558128</v>
        <stp/>
        <stp>BDP|16988613891216641650</stp>
        <tr r="AC141" s="3"/>
        <tr r="AC141" s="3"/>
      </tp>
      <tp t="s">
        <v>#N/A Requesting Data...4191565825</v>
        <stp/>
        <stp>BDP|10604658835494552895</stp>
        <tr r="AJ118" s="3"/>
        <tr r="AJ118" s="3"/>
      </tp>
      <tp t="s">
        <v>#N/A Requesting Data...4109034035</v>
        <stp/>
        <stp>BDP|15793898206697375311</stp>
        <tr r="K51" s="3"/>
      </tp>
      <tp t="s">
        <v>#N/A Requesting Data...4085455818</v>
        <stp/>
        <stp>BDP|13920313852214133817</stp>
        <tr r="K112" s="3"/>
      </tp>
      <tp t="s">
        <v>#N/A Requesting Data...4269269227</v>
        <stp/>
        <stp>BDP|17071516783602949115</stp>
        <tr r="AI367" s="3"/>
      </tp>
      <tp t="s">
        <v>#N/A Requesting Data...4156075408</v>
        <stp/>
        <stp>BDP|18403493315235458160</stp>
        <tr r="AC65" s="8"/>
        <tr r="AC65" s="8"/>
      </tp>
      <tp t="s">
        <v>#N/A Requesting Data...4157968360</v>
        <stp/>
        <stp>BDP|13555118159686120813</stp>
        <tr r="AK7" s="3"/>
        <tr r="AK7" s="3"/>
      </tp>
      <tp t="s">
        <v>#N/A Requesting Data...4131010267</v>
        <stp/>
        <stp>BDP|11959954923313104038</stp>
        <tr r="V100" s="3"/>
      </tp>
      <tp t="s">
        <v>#N/A Requesting Data...4122710857</v>
        <stp/>
        <stp>BDP|10223856076835921357</stp>
        <tr r="Z96" s="3"/>
        <tr r="Z96" s="3"/>
      </tp>
      <tp t="s">
        <v>#N/A Requesting Data...4176135720</v>
        <stp/>
        <stp>BDP|18266189858893987666</stp>
        <tr r="D203" s="3"/>
      </tp>
      <tp t="s">
        <v>#N/A Requesting Data...4094698299</v>
        <stp/>
        <stp>BDP|11322452149161074929</stp>
        <tr r="O48" s="3"/>
      </tp>
      <tp t="s">
        <v>#N/A Requesting Data...4167533967</v>
        <stp/>
        <stp>BDP|16409862955586833429</stp>
        <tr r="J13" s="3"/>
        <tr r="J13" s="3"/>
        <tr r="J13" s="3"/>
      </tp>
      <tp t="s">
        <v>#N/A Requesting Data...4012123253</v>
        <stp/>
        <stp>BDP|14024637196834105690</stp>
        <tr r="Q161" s="4"/>
        <tr r="Q161" s="4"/>
      </tp>
      <tp t="s">
        <v>#N/A Requesting Data...4173419285</v>
        <stp/>
        <stp>BDP|10801835615251628159</stp>
        <tr r="AA142" s="3"/>
        <tr r="AA142" s="3"/>
      </tp>
      <tp t="s">
        <v>#N/A Requesting Data...3997197937</v>
        <stp/>
        <stp>BDP|17045305182402915768</stp>
        <tr r="AH187" s="3"/>
        <tr r="AH187" s="3"/>
      </tp>
      <tp t="s">
        <v>#N/A N/A</v>
        <stp/>
        <stp>BDP|11602532299917221335</stp>
        <tr r="Y247" s="3"/>
      </tp>
      <tp t="s">
        <v>#N/A Requesting Data...4173469096</v>
        <stp/>
        <stp>BDP|15884526043248567518</stp>
        <tr r="I152" s="4"/>
        <tr r="I152" s="4"/>
      </tp>
      <tp t="s">
        <v>#N/A Requesting Data...4180890380</v>
        <stp/>
        <stp>BDP|17649679224862037887</stp>
        <tr r="M17" s="3"/>
      </tp>
      <tp t="s">
        <v>#N/A Requesting Data...4228988141</v>
        <stp/>
        <stp>BDP|10314556668799611351</stp>
        <tr r="M114" s="3"/>
      </tp>
      <tp t="s">
        <v>#N/A Requesting Data...4290502763</v>
        <stp/>
        <stp>BDP|10437110394597879641</stp>
        <tr r="AK326" s="3"/>
        <tr r="AK326" s="3"/>
      </tp>
      <tp t="s">
        <v>#N/A Requesting Data...4013832078</v>
        <stp/>
        <stp>BDP|11984919602198461930</stp>
        <tr r="AA341" s="3"/>
        <tr r="AA341" s="3"/>
      </tp>
      <tp t="s">
        <v>#N/A N/A</v>
        <stp/>
        <stp>BDP|15532300839968496456</stp>
        <tr r="U133" s="4"/>
        <tr r="U133" s="4"/>
      </tp>
      <tp t="s">
        <v>#N/A Requesting Data...4169525324</v>
        <stp/>
        <stp>BDP|14622839018212282625</stp>
        <tr r="K173" s="3"/>
      </tp>
      <tp t="s">
        <v>#N/A Requesting Data...4273733820</v>
        <stp/>
        <stp>BDP|16300785930088262347</stp>
        <tr r="M25" s="3"/>
      </tp>
      <tp t="s">
        <v>#N/A Requesting Data...3983434225</v>
        <stp/>
        <stp>BDP|17237444399457222405</stp>
        <tr r="AB32" s="3"/>
        <tr r="AB32" s="3"/>
      </tp>
      <tp t="s">
        <v>#N/A Requesting Data...4225140209</v>
        <stp/>
        <stp>BDP|11261967229716840586</stp>
        <tr r="V145" s="3"/>
      </tp>
      <tp t="s">
        <v>#N/A Requesting Data...4198286514</v>
        <stp/>
        <stp>BDP|16208564314629995250</stp>
        <tr r="L129" s="4"/>
        <tr r="L129" s="4"/>
      </tp>
      <tp t="s">
        <v>#N/A Requesting Data...4114346670</v>
        <stp/>
        <stp>BDP|11912488437719342690</stp>
        <tr r="O26" s="3"/>
      </tp>
      <tp t="s">
        <v>#N/A N/A</v>
        <stp/>
        <stp>BDP|10542272339178081075</stp>
        <tr r="W336" s="3"/>
      </tp>
      <tp t="s">
        <v>#N/A Requesting Data...4257573620</v>
        <stp/>
        <stp>BDP|10419974201985933575</stp>
        <tr r="AH152" s="3"/>
        <tr r="AH152" s="3"/>
      </tp>
      <tp t="s">
        <v>#N/A Requesting Data...4155432144</v>
        <stp/>
        <stp>BDP|17360897916430355739</stp>
        <tr r="AD142" s="3"/>
        <tr r="AD142" s="3"/>
      </tp>
      <tp t="s">
        <v>#N/A Requesting Data...4101809575</v>
        <stp/>
        <stp>BDP|18358821383523880260</stp>
        <tr r="AH8" s="3"/>
        <tr r="AH8" s="3"/>
      </tp>
      <tp t="s">
        <v>#N/A N/A</v>
        <stp/>
        <stp>BDP|17519377189844338144</stp>
        <tr r="X50" s="3"/>
      </tp>
      <tp t="s">
        <v>#N/A Requesting Data...4183190121</v>
        <stp/>
        <stp>BDP|13812411975088210129</stp>
        <tr r="R199" s="4"/>
        <tr r="R199" s="4"/>
      </tp>
      <tp t="s">
        <v>#N/A Requesting Data...4220760824</v>
        <stp/>
        <stp>BDP|17758259400009679585</stp>
        <tr r="V16" s="3"/>
      </tp>
      <tp t="s">
        <v>#N/A Requesting Data...4292470784</v>
        <stp/>
        <stp>BDP|12070123220281731999</stp>
        <tr r="S56" s="4"/>
        <tr r="S56" s="4"/>
      </tp>
      <tp t="s">
        <v>#N/A Requesting Data...4050467440</v>
        <stp/>
        <stp>BDP|17505562099091025363</stp>
        <tr r="G15" s="8"/>
        <tr r="G15" s="8"/>
      </tp>
      <tp t="s">
        <v>#N/A Requesting Data...4154425462</v>
        <stp/>
        <stp>BDP|16478880746704074766</stp>
        <tr r="Z78" s="3"/>
        <tr r="Z78" s="3"/>
      </tp>
      <tp t="s">
        <v>#N/A Requesting Data...4079170630</v>
        <stp/>
        <stp>BDP|10170747624088448495</stp>
        <tr r="K31" s="3"/>
      </tp>
      <tp t="s">
        <v>#N/A Requesting Data...4146605817</v>
        <stp/>
        <stp>BDP|14033089729368577789</stp>
        <tr r="M7" s="3"/>
      </tp>
      <tp t="s">
        <v>#N/A Requesting Data...4078554311</v>
        <stp/>
        <stp>BDP|13074901429022005351</stp>
        <tr r="I150" s="4"/>
        <tr r="I150" s="4"/>
      </tp>
      <tp t="s">
        <v>#N/A Requesting Data...4115287515</v>
        <stp/>
        <stp>BDP|16306133454152957911</stp>
        <tr r="AF362" s="3"/>
        <tr r="AF362" s="3"/>
      </tp>
      <tp t="s">
        <v>#N/A Requesting Data...4008761304</v>
        <stp/>
        <stp>BDP|17848426825628576066</stp>
        <tr r="R195" s="4"/>
        <tr r="R195" s="4"/>
      </tp>
      <tp t="s">
        <v>#N/A Requesting Data...4077840695</v>
        <stp/>
        <stp>BDP|14023981866417714552</stp>
        <tr r="Z153" s="3"/>
        <tr r="Z153" s="3"/>
      </tp>
      <tp t="s">
        <v>#N/A Requesting Data...4124152186</v>
        <stp/>
        <stp>BDP|14949746120191615976</stp>
        <tr r="AC105" s="3"/>
        <tr r="AC105" s="3"/>
      </tp>
      <tp t="s">
        <v>#N/A Requesting Data...4171029928</v>
        <stp/>
        <stp>BDP|14757565147678810423</stp>
        <tr r="R176" s="4"/>
        <tr r="R176" s="4"/>
      </tp>
      <tp t="s">
        <v>#N/A Requesting Data...4048002603</v>
        <stp/>
        <stp>BDP|13674188613259505376</stp>
        <tr r="AF118" s="3"/>
        <tr r="AF118" s="3"/>
      </tp>
      <tp t="s">
        <v>#N/A Requesting Data...4225333548</v>
        <stp/>
        <stp>BDP|14265575886261836148</stp>
        <tr r="N108" s="3"/>
      </tp>
      <tp t="s">
        <v>#N/A Requesting Data...4006894240</v>
        <stp/>
        <stp>BDP|13714831011830951332</stp>
        <tr r="AC120" s="3"/>
      </tp>
      <tp t="s">
        <v>#N/A Requesting Data...4231528096</v>
        <stp/>
        <stp>BDP|10397257418748813296</stp>
        <tr r="M38" s="3"/>
      </tp>
      <tp t="s">
        <v>#N/A Requesting Data...4212495052</v>
        <stp/>
        <stp>BDP|12693858792073847968</stp>
        <tr r="AF121" s="3"/>
        <tr r="AF121" s="3"/>
      </tp>
      <tp t="s">
        <v>#N/A Requesting Data...4206866119</v>
        <stp/>
        <stp>BDP|11802909126313963080</stp>
        <tr r="I27" s="4"/>
        <tr r="I27" s="4"/>
      </tp>
      <tp t="s">
        <v>#N/A Requesting Data...4241493683</v>
        <stp/>
        <stp>BDP|14247805670403532185</stp>
        <tr r="AC205" s="3"/>
        <tr r="AC205" s="3"/>
      </tp>
      <tp t="s">
        <v>#N/A Requesting Data...4281740973</v>
        <stp/>
        <stp>BDP|14750420482673116293</stp>
        <tr r="AB86" s="3"/>
        <tr r="AB86" s="3"/>
      </tp>
      <tp t="s">
        <v>#N/A Requesting Data...4104307270</v>
        <stp/>
        <stp>BDP|16857354806584040841</stp>
        <tr r="K244" s="4"/>
        <tr r="K244" s="4"/>
      </tp>
      <tp t="s">
        <v>#N/A Requesting Data...4246905470</v>
        <stp/>
        <stp>BDP|15591838651564924516</stp>
        <tr r="I191" s="4"/>
        <tr r="I191" s="4"/>
      </tp>
      <tp t="s">
        <v>#N/A Requesting Data...4293280064</v>
        <stp/>
        <stp>BDP|10972108696364946598</stp>
        <tr r="L155" s="4"/>
        <tr r="L155" s="4"/>
      </tp>
      <tp t="s">
        <v>#N/A Requesting Data...4189632156</v>
        <stp/>
        <stp>BDP|11827338051058426618</stp>
        <tr r="O274" s="3"/>
      </tp>
      <tp t="s">
        <v>#N/A Requesting Data...4149319629</v>
        <stp/>
        <stp>BDP|12341455856688853272</stp>
        <tr r="AD281" s="3"/>
        <tr r="AD281" s="3"/>
      </tp>
      <tp t="s">
        <v>#N/A Requesting Data...4062152841</v>
        <stp/>
        <stp>BDP|12536541089553515520</stp>
        <tr r="D231" s="3"/>
      </tp>
      <tp t="s">
        <v>#N/A Requesting Data...4019515749</v>
        <stp/>
        <stp>BDP|10541423169858195302</stp>
        <tr r="I95" s="4"/>
        <tr r="I95" s="4"/>
      </tp>
      <tp t="s">
        <v>#N/A Requesting Data...4214462319</v>
        <stp/>
        <stp>BDP|13235838025644902429</stp>
        <tr r="AI249" s="3"/>
      </tp>
      <tp t="s">
        <v>#N/A Requesting Data...4266413275</v>
        <stp/>
        <stp>BDP|17044901600054962379</stp>
        <tr r="J110" s="3"/>
        <tr r="J110" s="3"/>
        <tr r="J110" s="3"/>
      </tp>
      <tp t="s">
        <v>#N/A N/A</v>
        <stp/>
        <stp>BDP|10787534068223046920</stp>
        <tr r="W122" s="3"/>
      </tp>
      <tp t="s">
        <v>#N/A Requesting Data...4163150846</v>
        <stp/>
        <stp>BDP|13612396696828745801</stp>
        <tr r="M165" s="3"/>
      </tp>
      <tp t="s">
        <v>#N/A N/A</v>
        <stp/>
        <stp>BDP|15814986466400139399</stp>
        <tr r="X203" s="3"/>
      </tp>
      <tp t="s">
        <v>#N/A N/A</v>
        <stp/>
        <stp>BDP|13948558004248636704</stp>
        <tr r="Y290" s="3"/>
      </tp>
      <tp t="s">
        <v>#N/A N/A</v>
        <stp/>
        <stp>BDP|14336283845093164819</stp>
        <tr r="W230" s="3"/>
      </tp>
      <tp t="s">
        <v>#N/A Requesting Data...4055130519</v>
        <stp/>
        <stp>BDP|16330159194395865241</stp>
        <tr r="V253" s="3"/>
      </tp>
      <tp t="s">
        <v>#N/A Requesting Data...4264295544</v>
        <stp/>
        <stp>BDP|18359842990915928502</stp>
        <tr r="Z71" s="8"/>
        <tr r="Z71" s="8"/>
      </tp>
      <tp t="s">
        <v>#N/A Requesting Data...4222246702</v>
        <stp/>
        <stp>BDP|17021478799646872585</stp>
        <tr r="J8" s="3"/>
        <tr r="J8" s="3"/>
        <tr r="J8" s="3"/>
      </tp>
      <tp t="s">
        <v>#N/A Requesting Data...4130866950</v>
        <stp/>
        <stp>BDP|17336599211753133940</stp>
        <tr r="I219" s="4"/>
        <tr r="I219" s="4"/>
      </tp>
      <tp t="s">
        <v>#N/A Requesting Data...4036422950</v>
        <stp/>
        <stp>BDP|18290092732774594628</stp>
        <tr r="L144" s="4"/>
        <tr r="L144" s="4"/>
      </tp>
      <tp t="s">
        <v>#N/A Requesting Data...4084032976</v>
        <stp/>
        <stp>BDP|18092004371945728385</stp>
        <tr r="AH215" s="3"/>
        <tr r="AH215" s="3"/>
      </tp>
      <tp t="s">
        <v>#N/A Requesting Data...4138393564</v>
        <stp/>
        <stp>BDP|11575012149778423471</stp>
        <tr r="AB309" s="3"/>
        <tr r="AB309" s="3"/>
      </tp>
      <tp t="s">
        <v>#N/A Requesting Data...4121064869</v>
        <stp/>
        <stp>BDP|11122187986311739063</stp>
        <tr r="AJ109" s="3"/>
        <tr r="AJ109" s="3"/>
      </tp>
      <tp t="s">
        <v>#N/A Requesting Data...4246318762</v>
        <stp/>
        <stp>BDP|18247802828722357971</stp>
        <tr r="K17" s="4"/>
      </tp>
      <tp t="s">
        <v>#N/A Requesting Data...4193026600</v>
        <stp/>
        <stp>BDP|12915244392727234734</stp>
        <tr r="AF25" s="3"/>
        <tr r="AF25" s="3"/>
      </tp>
      <tp t="s">
        <v>#N/A Requesting Data...4202296671</v>
        <stp/>
        <stp>BDP|12205754834029463696</stp>
        <tr r="J142" s="3"/>
        <tr r="J142" s="3"/>
        <tr r="J142" s="3"/>
      </tp>
      <tp t="s">
        <v>#N/A Requesting Data...4167581897</v>
        <stp/>
        <stp>BDP|15428236855322754949</stp>
        <tr r="R76" s="4"/>
        <tr r="R76" s="4"/>
      </tp>
      <tp t="s">
        <v>#N/A Requesting Data...4035743629</v>
        <stp/>
        <stp>BDP|16138808891186136803</stp>
        <tr r="AD58" s="3"/>
        <tr r="AD58" s="3"/>
      </tp>
      <tp t="s">
        <v>#N/A Requesting Data...4157159973</v>
        <stp/>
        <stp>BDP|15131218548622020895</stp>
        <tr r="Z36" s="3"/>
        <tr r="Z36" s="3"/>
      </tp>
      <tp t="s">
        <v>#N/A Requesting Data...4102249331</v>
        <stp/>
        <stp>BDP|15452412852505799811</stp>
        <tr r="AF323" s="3"/>
        <tr r="AF323" s="3"/>
      </tp>
      <tp t="s">
        <v>#N/A Requesting Data...4260084107</v>
        <stp/>
        <stp>BDP|15780566560436557956</stp>
        <tr r="R141" s="4"/>
        <tr r="R141" s="4"/>
      </tp>
      <tp t="s">
        <v>#N/A Requesting Data...4127231926</v>
        <stp/>
        <stp>BDP|15499043885870784432</stp>
        <tr r="T91" s="4"/>
        <tr r="T91" s="4"/>
      </tp>
      <tp t="s">
        <v>#N/A Requesting Data...4144048143</v>
        <stp/>
        <stp>BDP|11880526583553864602</stp>
        <tr r="AJ260" s="3"/>
        <tr r="AJ260" s="3"/>
      </tp>
      <tp t="s">
        <v>#N/A Requesting Data...4139256225</v>
        <stp/>
        <stp>BDP|16978604167577793882</stp>
        <tr r="AC348" s="3"/>
        <tr r="AC348" s="3"/>
      </tp>
      <tp t="s">
        <v>#N/A Requesting Data...4078997503</v>
        <stp/>
        <stp>BDP|11321186821833381889</stp>
        <tr r="V258" s="3"/>
      </tp>
      <tp t="s">
        <v>#N/A Requesting Data...4104213407</v>
        <stp/>
        <stp>BDP|18438424521435595236</stp>
        <tr r="V306" s="3"/>
      </tp>
      <tp t="s">
        <v>#N/A Requesting Data...4075419022</v>
        <stp/>
        <stp>BDP|14277554865008469679</stp>
        <tr r="L158" s="3"/>
      </tp>
      <tp t="s">
        <v>#N/A Requesting Data...4171105826</v>
        <stp/>
        <stp>BDP|18121046660757663029</stp>
        <tr r="AG31" s="3"/>
        <tr r="AG31" s="3"/>
      </tp>
      <tp t="s">
        <v>#N/A Requesting Data...4170307155</v>
        <stp/>
        <stp>BDP|14942312007457802961</stp>
        <tr r="T104" s="4"/>
        <tr r="T104" s="4"/>
      </tp>
      <tp t="s">
        <v>#N/A Requesting Data...4060158485</v>
        <stp/>
        <stp>BDP|14459170631189025635</stp>
        <tr r="AF249" s="3"/>
        <tr r="AF249" s="3"/>
      </tp>
      <tp t="s">
        <v>#N/A Requesting Data...4093259304</v>
        <stp/>
        <stp>BDP|13993561409379218658</stp>
        <tr r="J94" s="3"/>
        <tr r="J94" s="3"/>
        <tr r="J94" s="3"/>
      </tp>
      <tp t="s">
        <v>#N/A Requesting Data...4139312209</v>
        <stp/>
        <stp>BDP|17485102910059387763</stp>
        <tr r="G19" s="8"/>
        <tr r="G19" s="8"/>
      </tp>
      <tp t="s">
        <v>#N/A Requesting Data...4130740803</v>
        <stp/>
        <stp>BDP|15325848516944003103</stp>
        <tr r="V173" s="3"/>
      </tp>
      <tp t="s">
        <v>#N/A Requesting Data...4086048715</v>
        <stp/>
        <stp>BDP|17187841834816450343</stp>
        <tr r="AK118" s="3"/>
        <tr r="AK118" s="3"/>
      </tp>
      <tp t="s">
        <v>#N/A Requesting Data...4148927023</v>
        <stp/>
        <stp>BDP|10389550767499323339</stp>
        <tr r="AE355" s="3"/>
        <tr r="AE355" s="3"/>
      </tp>
      <tp t="s">
        <v>#N/A Requesting Data...4117618830</v>
        <stp/>
        <stp>BDP|17666024040463453915</stp>
        <tr r="V48" s="3"/>
      </tp>
      <tp t="s">
        <v>#N/A Requesting Data...4217477670</v>
        <stp/>
        <stp>BDP|12080885428081904088</stp>
        <tr r="AB47" s="3"/>
        <tr r="AB47" s="3"/>
      </tp>
      <tp t="s">
        <v>#N/A Requesting Data...4091874539</v>
        <stp/>
        <stp>BDP|13727811974462365705</stp>
        <tr r="Q99" s="4"/>
        <tr r="Q99" s="4"/>
      </tp>
      <tp t="s">
        <v>#N/A Requesting Data...4128931166</v>
        <stp/>
        <stp>BDP|10333767336008680557</stp>
        <tr r="I98" s="4"/>
        <tr r="I98" s="4"/>
      </tp>
      <tp t="s">
        <v>#N/A Requesting Data...4230791167</v>
        <stp/>
        <stp>BDP|15662321097641395700</stp>
        <tr r="Z287" s="3"/>
        <tr r="Z287" s="3"/>
      </tp>
      <tp t="s">
        <v>#N/A Requesting Data...4205369623</v>
        <stp/>
        <stp>BDP|14628959206001018555</stp>
        <tr r="K162" s="4"/>
        <tr r="K162" s="4"/>
      </tp>
      <tp t="s">
        <v>#N/A Requesting Data...4117278583</v>
        <stp/>
        <stp>BDP|15018362181855507226</stp>
        <tr r="O13" s="3"/>
      </tp>
      <tp t="s">
        <v>#N/A Requesting Data...4282732543</v>
        <stp/>
        <stp>BDP|10452074257129043548</stp>
        <tr r="AF268" s="3"/>
        <tr r="AF268" s="3"/>
      </tp>
      <tp t="s">
        <v>#N/A Requesting Data...4088920457</v>
        <stp/>
        <stp>BDP|17578500860394665930</stp>
        <tr r="V334" s="3"/>
      </tp>
      <tp t="s">
        <v>#N/A Requesting Data...4200988959</v>
        <stp/>
        <stp>BDP|16626684089114333546</stp>
        <tr r="AD269" s="3"/>
        <tr r="AD269" s="3"/>
      </tp>
      <tp t="s">
        <v>#N/A Requesting Data...4053844439</v>
        <stp/>
        <stp>BDP|10541986909188177855</stp>
        <tr r="K221" s="4"/>
        <tr r="K221" s="4"/>
      </tp>
      <tp t="s">
        <v>#N/A Requesting Data...4286948590</v>
        <stp/>
        <stp>BDP|18334366330843595205</stp>
        <tr r="M331" s="3"/>
      </tp>
      <tp t="s">
        <v>#N/A Requesting Data...4063419992</v>
        <stp/>
        <stp>BDP|12316260303231356857</stp>
        <tr r="K74" s="4"/>
        <tr r="K74" s="4"/>
      </tp>
      <tp t="s">
        <v>#N/A Requesting Data...4063016662</v>
        <stp/>
        <stp>BDP|13215848235075187426</stp>
        <tr r="AJ70" s="3"/>
        <tr r="AJ70" s="3"/>
      </tp>
      <tp t="s">
        <v>#N/A Requesting Data...4248928950</v>
        <stp/>
        <stp>BDP|16299502315793136869</stp>
        <tr r="AJ262" s="3"/>
        <tr r="AJ262" s="3"/>
      </tp>
      <tp t="s">
        <v>#N/A Requesting Data...4266597497</v>
        <stp/>
        <stp>BDP|10220805548702911734</stp>
        <tr r="I81" s="4"/>
        <tr r="I81" s="4"/>
      </tp>
      <tp t="s">
        <v>#N/A Requesting Data...4207967637</v>
        <stp/>
        <stp>BDP|15352621762114010831</stp>
        <tr r="AF233" s="3"/>
        <tr r="AF233" s="3"/>
      </tp>
      <tp t="s">
        <v>#N/A Requesting Data...4236148732</v>
        <stp/>
        <stp>BDP|13795642175909548232</stp>
        <tr r="AE144" s="3"/>
        <tr r="AE144" s="3"/>
      </tp>
      <tp t="s">
        <v>#N/A Requesting Data...4224536061</v>
        <stp/>
        <stp>BDP|16271261358200903850</stp>
        <tr r="AB236" s="3"/>
        <tr r="AB236" s="3"/>
      </tp>
      <tp t="s">
        <v>#N/A Requesting Data...4198497929</v>
        <stp/>
        <stp>BDP|17445017982785298366</stp>
        <tr r="O172" s="3"/>
      </tp>
      <tp t="s">
        <v>#N/A Requesting Data...4197029114</v>
        <stp/>
        <stp>BDP|15007351492984241267</stp>
        <tr r="AK181" s="3"/>
        <tr r="AK181" s="3"/>
      </tp>
      <tp t="s">
        <v>#N/A Requesting Data...4202195154</v>
        <stp/>
        <stp>BDP|17703525523999202076</stp>
        <tr r="T245" s="4"/>
        <tr r="T245" s="4"/>
      </tp>
      <tp t="s">
        <v>#N/A Requesting Data...4118003834</v>
        <stp/>
        <stp>BDP|14313214856489796302</stp>
        <tr r="AA108" s="3"/>
        <tr r="AA108" s="3"/>
      </tp>
      <tp t="s">
        <v>#N/A Requesting Data...4184024118</v>
        <stp/>
        <stp>BDP|16621067093735216329</stp>
        <tr r="Z17" s="8"/>
        <tr r="Z17" s="8"/>
      </tp>
      <tp t="s">
        <v>#N/A Requesting Data...4257320606</v>
        <stp/>
        <stp>BDP|16132151537019687460</stp>
        <tr r="AD18" s="3"/>
        <tr r="AD18" s="3"/>
      </tp>
      <tp t="s">
        <v>#N/A Requesting Data...4215876872</v>
        <stp/>
        <stp>BDP|10855454680135697080</stp>
        <tr r="P239" s="3"/>
      </tp>
      <tp t="s">
        <v>#N/A Requesting Data...4189386146</v>
        <stp/>
        <stp>BDP|12741281506531907839</stp>
        <tr r="AD336" s="3"/>
        <tr r="AD336" s="3"/>
      </tp>
      <tp t="s">
        <v>#N/A Requesting Data...4141437024</v>
        <stp/>
        <stp>BDP|12647918823109534926</stp>
        <tr r="Z11" s="3"/>
        <tr r="Z11" s="3"/>
      </tp>
      <tp t="s">
        <v>#N/A Requesting Data...4185222204</v>
        <stp/>
        <stp>BDP|18277989286514867472</stp>
        <tr r="P362" s="3"/>
      </tp>
      <tp t="s">
        <v>#N/A Requesting Data...4085135482</v>
        <stp/>
        <stp>BDP|12578167200609926399</stp>
        <tr r="P190" s="3"/>
      </tp>
      <tp t="s">
        <v>#N/A Requesting Data...4082322222</v>
        <stp/>
        <stp>BDP|11540064456879107475</stp>
        <tr r="AI299" s="3"/>
        <tr r="AI299" s="3"/>
      </tp>
      <tp t="s">
        <v>#N/A Requesting Data...4294094104</v>
        <stp/>
        <stp>BDP|12012636252888613042</stp>
        <tr r="AC338" s="3"/>
        <tr r="AC338" s="3"/>
      </tp>
      <tp t="s">
        <v>#N/A Requesting Data...4272283171</v>
        <stp/>
        <stp>BDP|13664838592998025346</stp>
        <tr r="D116" s="3"/>
      </tp>
      <tp t="s">
        <v>#N/A Requesting Data...4119425935</v>
        <stp/>
        <stp>BDP|13508209592445361478</stp>
        <tr r="K70" s="4"/>
        <tr r="K70" s="4"/>
      </tp>
      <tp t="s">
        <v>#N/A Requesting Data...4120770334</v>
        <stp/>
        <stp>BDP|11189878863236575036</stp>
        <tr r="AJ297" s="3"/>
        <tr r="AJ297" s="3"/>
      </tp>
      <tp t="s">
        <v>#N/A Requesting Data...4184566104</v>
        <stp/>
        <stp>BDP|16369238402865179803</stp>
        <tr r="L9" s="3"/>
      </tp>
      <tp t="s">
        <v>#N/A Requesting Data...4125966088</v>
        <stp/>
        <stp>BDP|12277025575935388952</stp>
        <tr r="K97" s="4"/>
        <tr r="K97" s="4"/>
      </tp>
      <tp t="s">
        <v>#N/A N/A</v>
        <stp/>
        <stp>BDP|14392458129213866844</stp>
        <tr r="Y234" s="3"/>
      </tp>
      <tp t="s">
        <v>#N/A N/A</v>
        <stp/>
        <stp>BDP|11696959631784611671</stp>
        <tr r="W282" s="3"/>
      </tp>
      <tp t="s">
        <v>#N/A N/A</v>
        <stp/>
        <stp>BDP|14859422482247263694</stp>
        <tr r="Y266" s="3"/>
      </tp>
      <tp t="s">
        <v>#N/A Requesting Data...4160838245</v>
        <stp/>
        <stp>BDP|17259935871225740541</stp>
        <tr r="Z51" s="8"/>
        <tr r="Z51" s="8"/>
      </tp>
      <tp t="s">
        <v>#N/A Requesting Data...4130381993</v>
        <stp/>
        <stp>BDP|15287160221048079769</stp>
        <tr r="AD57" s="3"/>
        <tr r="AD57" s="3"/>
      </tp>
      <tp t="s">
        <v>#N/A Requesting Data...4250173600</v>
        <stp/>
        <stp>BDP|10640909005849601960</stp>
        <tr r="AD337" s="3"/>
        <tr r="AD337" s="3"/>
      </tp>
      <tp t="s">
        <v>#N/A Requesting Data...4092995235</v>
        <stp/>
        <stp>BDP|17960851738266221352</stp>
        <tr r="N192" s="3"/>
      </tp>
      <tp t="s">
        <v>#N/A Requesting Data...4103962208</v>
        <stp/>
        <stp>BDP|12712778605514689800</stp>
        <tr r="N115" s="3"/>
      </tp>
      <tp t="s">
        <v>#N/A Requesting Data...4265206674</v>
        <stp/>
        <stp>BDP|15400324627638261500</stp>
        <tr r="Q231" s="4"/>
        <tr r="Q231" s="4"/>
      </tp>
      <tp t="s">
        <v>#N/A Requesting Data...4108851545</v>
        <stp/>
        <stp>BDP|11889942580949908078</stp>
        <tr r="AG102" s="3"/>
        <tr r="AG102" s="3"/>
      </tp>
      <tp t="s">
        <v>#N/A Requesting Data...4280875780</v>
        <stp/>
        <stp>BDP|12491394360017807977</stp>
        <tr r="R167" s="4"/>
        <tr r="R167" s="4"/>
      </tp>
      <tp t="s">
        <v>#N/A Requesting Data...4124258337</v>
        <stp/>
        <stp>BDP|12313090408809851285</stp>
        <tr r="S7" s="4"/>
        <tr r="S7" s="4"/>
      </tp>
      <tp t="s">
        <v>#N/A N/A</v>
        <stp/>
        <stp>BDP|14293585193414352585</stp>
        <tr r="W94" s="3"/>
      </tp>
      <tp t="s">
        <v>#N/A Requesting Data...4232483106</v>
        <stp/>
        <stp>BDP|13091556593105228362</stp>
        <tr r="AF114" s="3"/>
        <tr r="AF114" s="3"/>
      </tp>
      <tp t="s">
        <v>#N/A Requesting Data...4140659073</v>
        <stp/>
        <stp>BDP|12563368995341680028</stp>
        <tr r="AF351" s="3"/>
        <tr r="AF351" s="3"/>
      </tp>
      <tp t="s">
        <v>#N/A Requesting Data...4111650783</v>
        <stp/>
        <stp>BDP|11739845728705051797</stp>
        <tr r="K205" s="3"/>
      </tp>
      <tp t="s">
        <v>#N/A Requesting Data...4238802605</v>
        <stp/>
        <stp>BDP|12516334397134416577</stp>
        <tr r="L139" s="4"/>
        <tr r="L139" s="4"/>
      </tp>
      <tp t="s">
        <v>#N/A Requesting Data...4243725633</v>
        <stp/>
        <stp>BDP|15591160760803264836</stp>
        <tr r="O157" s="3"/>
      </tp>
      <tp t="s">
        <v>#N/A Requesting Data...4164099902</v>
        <stp/>
        <stp>BDP|15209995868101063212</stp>
        <tr r="T25" s="4"/>
        <tr r="T25" s="4"/>
      </tp>
      <tp t="s">
        <v>#N/A Requesting Data...4190969915</v>
        <stp/>
        <stp>BDP|14276836667083202064</stp>
        <tr r="Z78" s="8"/>
        <tr r="Z78" s="8"/>
      </tp>
      <tp t="s">
        <v>#N/A Requesting Data...4209599775</v>
        <stp/>
        <stp>BDP|15653171885046419320</stp>
        <tr r="AH277" s="3"/>
        <tr r="AH277" s="3"/>
      </tp>
      <tp t="s">
        <v>#N/A Requesting Data...4120566931</v>
        <stp/>
        <stp>BDP|18218232755933541545</stp>
        <tr r="N16" s="3"/>
      </tp>
      <tp t="s">
        <v>#N/A Requesting Data...4114691167</v>
        <stp/>
        <stp>BDP|12325342904438476028</stp>
        <tr r="U113" s="4"/>
        <tr r="U113" s="4"/>
      </tp>
      <tp t="s">
        <v>#N/A Requesting Data...4186804168</v>
        <stp/>
        <stp>BDP|12575671190100059478</stp>
        <tr r="AD22" s="3"/>
        <tr r="AD22" s="3"/>
      </tp>
      <tp t="s">
        <v>#N/A Requesting Data...4108353693</v>
        <stp/>
        <stp>BDP|17925923250682694084</stp>
        <tr r="AK242" s="3"/>
        <tr r="AK242" s="3"/>
      </tp>
      <tp t="s">
        <v>#N/A Requesting Data...4183975414</v>
        <stp/>
        <stp>BDP|10492820466721236677</stp>
        <tr r="N20" s="3"/>
      </tp>
      <tp t="s">
        <v>#N/A Requesting Data...4146022247</v>
        <stp/>
        <stp>BDP|17893923168836192762</stp>
        <tr r="V32" s="3"/>
      </tp>
      <tp t="s">
        <v>#N/A Requesting Data...4265977883</v>
        <stp/>
        <stp>BDP|11972794305889249627</stp>
        <tr r="N74" s="3"/>
      </tp>
      <tp t="s">
        <v>#N/A Requesting Data...4177116041</v>
        <stp/>
        <stp>BDP|15038555502871014822</stp>
        <tr r="J72" s="3"/>
        <tr r="J72" s="3"/>
        <tr r="J72" s="3"/>
      </tp>
      <tp t="s">
        <v>#N/A Requesting Data...4279745409</v>
        <stp/>
        <stp>BDP|11908339654907389985</stp>
        <tr r="J136" s="3"/>
        <tr r="J136" s="3"/>
        <tr r="J136" s="3"/>
      </tp>
      <tp t="s">
        <v>#N/A Requesting Data...4129893866</v>
        <stp/>
        <stp>BDP|14641446390064579429</stp>
        <tr r="Q34" s="4"/>
      </tp>
      <tp t="s">
        <v>#N/A Requesting Data...4133448674</v>
        <stp/>
        <stp>BDP|13367832004985987787</stp>
        <tr r="T253" s="4"/>
        <tr r="T253" s="4"/>
      </tp>
      <tp t="s">
        <v>#N/A Requesting Data...4165614863</v>
        <stp/>
        <stp>BDP|15867750097642720080</stp>
        <tr r="L333" s="3"/>
      </tp>
      <tp t="s">
        <v>#N/A Requesting Data...4226229532</v>
        <stp/>
        <stp>BDP|16181236335677107939</stp>
        <tr r="J51" s="3"/>
        <tr r="J51" s="3"/>
      </tp>
      <tp t="s">
        <v>#N/A Requesting Data...4219036862</v>
        <stp/>
        <stp>BDP|18232715210863672409</stp>
        <tr r="AH45" s="3"/>
        <tr r="AH45" s="3"/>
      </tp>
      <tp t="s">
        <v>#N/A Requesting Data...4210900022</v>
        <stp/>
        <stp>BDP|13547617194976647339</stp>
        <tr r="AE108" s="3"/>
        <tr r="AE108" s="3"/>
      </tp>
      <tp t="s">
        <v>#N/A Requesting Data...4143287147</v>
        <stp/>
        <stp>BDP|17207856962454718474</stp>
        <tr r="M85" s="3"/>
      </tp>
      <tp t="s">
        <v>#N/A Requesting Data...4066457960</v>
        <stp/>
        <stp>BDP|11209843212080909187</stp>
        <tr r="U182" s="4"/>
        <tr r="U182" s="4"/>
      </tp>
      <tp t="s">
        <v>#N/A Requesting Data...4143737972</v>
        <stp/>
        <stp>BDP|16626577954518844780</stp>
        <tr r="O243" s="3"/>
      </tp>
      <tp t="s">
        <v>#N/A Requesting Data...4203015265</v>
        <stp/>
        <stp>BDP|17509539982006427541</stp>
        <tr r="AI217" s="3"/>
        <tr r="AI217" s="3"/>
      </tp>
      <tp t="s">
        <v>#N/A Requesting Data...4119825987</v>
        <stp/>
        <stp>BDP|14574039681651348405</stp>
        <tr r="AE362" s="3"/>
        <tr r="AE362" s="3"/>
      </tp>
      <tp t="s">
        <v>#N/A Requesting Data...4162929727</v>
        <stp/>
        <stp>BDP|16289336890810780527</stp>
        <tr r="AI294" s="3"/>
        <tr r="AI294" s="3"/>
      </tp>
      <tp t="s">
        <v>#N/A Requesting Data...4142615990</v>
        <stp/>
        <stp>BDP|10595324081957291505</stp>
        <tr r="AC37" s="8"/>
        <tr r="AC37" s="8"/>
      </tp>
      <tp t="s">
        <v>#N/A Requesting Data...4258748023</v>
        <stp/>
        <stp>BDP|12126913810302249169</stp>
        <tr r="P122" s="3"/>
      </tp>
      <tp t="s">
        <v>#N/A Requesting Data...4214961900</v>
        <stp/>
        <stp>BDP|15686227803578318604</stp>
        <tr r="V141" s="3"/>
      </tp>
      <tp t="s">
        <v>#N/A Requesting Data...4159013437</v>
        <stp/>
        <stp>BDP|10124938252745022041</stp>
        <tr r="P8" s="3"/>
      </tp>
      <tp t="s">
        <v>#N/A Requesting Data...4192723193</v>
        <stp/>
        <stp>BDP|16496503723828386007</stp>
        <tr r="AJ235" s="3"/>
        <tr r="AJ235" s="3"/>
      </tp>
      <tp t="s">
        <v>#N/A Requesting Data...4220469810</v>
        <stp/>
        <stp>BDP|10205868715232448212</stp>
        <tr r="R261" s="4"/>
        <tr r="R261" s="4"/>
      </tp>
      <tp t="s">
        <v>#N/A Requesting Data...4256081043</v>
        <stp/>
        <stp>BDP|14649694295713810166</stp>
        <tr r="M363" s="3"/>
      </tp>
      <tp t="s">
        <v>#N/A Requesting Data...4290659417</v>
        <stp/>
        <stp>BDP|10734855607331061014</stp>
        <tr r="M136" s="3"/>
      </tp>
      <tp t="s">
        <v>#N/A Requesting Data...4158301976</v>
        <stp/>
        <stp>BDP|10599024335953307952</stp>
        <tr r="AA143" s="3"/>
        <tr r="AA143" s="3"/>
      </tp>
      <tp t="s">
        <v>#N/A Requesting Data...4248927555</v>
        <stp/>
        <stp>BDP|12517829618197976516</stp>
        <tr r="R91" s="4"/>
        <tr r="R91" s="4"/>
      </tp>
      <tp t="s">
        <v>#N/A Requesting Data...4250450055</v>
        <stp/>
        <stp>BDP|18008211978310627488</stp>
        <tr r="M99" s="3"/>
      </tp>
      <tp t="s">
        <v>#N/A Requesting Data...4240159743</v>
        <stp/>
        <stp>BDP|14009115994441663448</stp>
        <tr r="AA14" s="8"/>
        <tr r="AA14" s="8"/>
      </tp>
      <tp t="s">
        <v>#N/A Requesting Data...4286365262</v>
        <stp/>
        <stp>BDP|16812513191341988267</stp>
        <tr r="L235" s="4"/>
        <tr r="L235" s="4"/>
      </tp>
      <tp t="s">
        <v>#N/A Requesting Data...4246084744</v>
        <stp/>
        <stp>BDP|17340789698493772333</stp>
        <tr r="K24" s="3"/>
      </tp>
      <tp t="s">
        <v>#N/A Requesting Data...4266742977</v>
        <stp/>
        <stp>BDP|17509448600538653205</stp>
        <tr r="T62" s="4"/>
        <tr r="T62" s="4"/>
      </tp>
      <tp t="s">
        <v>#N/A Requesting Data...4268135594</v>
        <stp/>
        <stp>BDP|13436126331711660969</stp>
        <tr r="K83" s="4"/>
        <tr r="K83" s="4"/>
      </tp>
      <tp t="s">
        <v>#N/A Requesting Data...4166273508</v>
        <stp/>
        <stp>BDP|10801958491431356884</stp>
        <tr r="Z233" s="3"/>
        <tr r="Z233" s="3"/>
      </tp>
      <tp t="s">
        <v>#N/A Requesting Data...4139259688</v>
        <stp/>
        <stp>BDP|16663241194804298035</stp>
        <tr r="Q216" s="4"/>
        <tr r="Q216" s="4"/>
      </tp>
      <tp t="s">
        <v>#N/A Requesting Data...4290035777</v>
        <stp/>
        <stp>BDP|17134186883563420491</stp>
        <tr r="AK338" s="3"/>
        <tr r="AK338" s="3"/>
      </tp>
      <tp t="s">
        <v>#N/A Requesting Data...4258117216</v>
        <stp/>
        <stp>BDP|18023762144923020158</stp>
        <tr r="S108" s="4"/>
        <tr r="S108" s="4"/>
      </tp>
      <tp t="s">
        <v>#N/A Requesting Data...4164982047</v>
        <stp/>
        <stp>BDP|16649154396036462164</stp>
        <tr r="AD132" s="3"/>
        <tr r="AD132" s="3"/>
      </tp>
      <tp t="s">
        <v>#N/A Requesting Data...4195075495</v>
        <stp/>
        <stp>BDP|14409772187382130020</stp>
        <tr r="Q215" s="4"/>
        <tr r="Q215" s="4"/>
      </tp>
      <tp t="s">
        <v>#N/A Requesting Data...3844573567</v>
        <stp/>
        <stp>BDP|10738469337387601978</stp>
        <tr r="U179" s="4"/>
        <tr r="U179" s="4"/>
      </tp>
      <tp t="s">
        <v>#N/A Requesting Data...4198169809</v>
        <stp/>
        <stp>BDP|10185434640619236079</stp>
        <tr r="AC234" s="3"/>
        <tr r="AC234" s="3"/>
      </tp>
      <tp t="s">
        <v>#N/A Requesting Data...4149940737</v>
        <stp/>
        <stp>BDP|13240671545571083978</stp>
        <tr r="N55" s="3"/>
      </tp>
      <tp t="s">
        <v>#N/A Requesting Data...4200352022</v>
        <stp/>
        <stp>BDP|16077125906457664957</stp>
        <tr r="J49" s="3"/>
        <tr r="J49" s="3"/>
        <tr r="J49" s="3"/>
      </tp>
      <tp t="s">
        <v>#N/A Requesting Data...4248112353</v>
        <stp/>
        <stp>BDP|10721246305733664872</stp>
        <tr r="AC161" s="3"/>
        <tr r="AC161" s="3"/>
      </tp>
      <tp t="s">
        <v>#N/A Requesting Data...4224828156</v>
        <stp/>
        <stp>BDP|16751602684230513113</stp>
        <tr r="R189" s="4"/>
        <tr r="R189" s="4"/>
      </tp>
      <tp t="s">
        <v>#N/A N/A</v>
        <stp/>
        <stp>BDP|14351084583674999168</stp>
        <tr r="W229" s="3"/>
      </tp>
      <tp t="s">
        <v>#N/A Requesting Data...4182109805</v>
        <stp/>
        <stp>BDP|12029439604429899683</stp>
        <tr r="AB40" s="3"/>
        <tr r="AB40" s="3"/>
      </tp>
      <tp t="s">
        <v>#N/A Requesting Data...4196535214</v>
        <stp/>
        <stp>BDP|16772034586370674732</stp>
        <tr r="D367" s="3"/>
      </tp>
      <tp t="s">
        <v>#N/A Requesting Data...4167178089</v>
        <stp/>
        <stp>BDP|18371240570410046402</stp>
        <tr r="AK290" s="3"/>
        <tr r="AK290" s="3"/>
      </tp>
      <tp t="s">
        <v>#N/A Requesting Data...4158159981</v>
        <stp/>
        <stp>BDP|12395583178718310178</stp>
        <tr r="N236" s="3"/>
      </tp>
      <tp t="s">
        <v>#N/A Requesting Data...4178802743</v>
        <stp/>
        <stp>BDP|12721237803651009807</stp>
        <tr r="AC166" s="3"/>
        <tr r="AC166" s="3"/>
      </tp>
      <tp t="s">
        <v>#N/A Requesting Data...4208530563</v>
        <stp/>
        <stp>BDP|10544488444971893877</stp>
        <tr r="P10" s="3"/>
      </tp>
      <tp t="s">
        <v>#N/A Requesting Data...4280796174</v>
        <stp/>
        <stp>BDP|14561743595776698541</stp>
        <tr r="AJ53" s="3"/>
        <tr r="AJ53" s="3"/>
      </tp>
      <tp t="s">
        <v>#N/A Requesting Data...4238500812</v>
        <stp/>
        <stp>BDP|11338976016988245861</stp>
        <tr r="AF291" s="3"/>
        <tr r="AF291" s="3"/>
      </tp>
      <tp t="s">
        <v>#N/A N/A</v>
        <stp/>
        <stp>BDP|12248726076508869388</stp>
        <tr r="Y167" s="3"/>
      </tp>
      <tp t="s">
        <v>#N/A Requesting Data...4272702664</v>
        <stp/>
        <stp>BDP|11777821550817061231</stp>
        <tr r="D262" s="3"/>
      </tp>
      <tp t="s">
        <v>#N/A Requesting Data...4234008042</v>
        <stp/>
        <stp>BDP|15544801156157493613</stp>
        <tr r="M340" s="3"/>
      </tp>
      <tp t="s">
        <v>#N/A Requesting Data...4275309133</v>
        <stp/>
        <stp>BDP|13022946472995571156</stp>
        <tr r="Z68" s="3"/>
        <tr r="Z68" s="3"/>
      </tp>
      <tp t="s">
        <v>#N/A Requesting Data...4210833620</v>
        <stp/>
        <stp>BDP|16787873833301136547</stp>
        <tr r="AB10" s="8"/>
        <tr r="AB10" s="8"/>
      </tp>
      <tp t="s">
        <v>#N/A Requesting Data...4236449227</v>
        <stp/>
        <stp>BDP|13582051132500276967</stp>
        <tr r="AH29" s="3"/>
        <tr r="AH29" s="3"/>
      </tp>
      <tp t="s">
        <v>#N/A Requesting Data...4221231222</v>
        <stp/>
        <stp>BDP|14343563722529793367</stp>
        <tr r="AA64" s="8"/>
        <tr r="AA64" s="8"/>
      </tp>
      <tp t="s">
        <v>#N/A Requesting Data...4235091440</v>
        <stp/>
        <stp>BDP|17105789487754100592</stp>
        <tr r="J282" s="3"/>
        <tr r="J282" s="3"/>
        <tr r="J282" s="3"/>
      </tp>
      <tp t="s">
        <v>#N/A Requesting Data...4286400358</v>
        <stp/>
        <stp>BDP|16535548872114283971</stp>
        <tr r="T111" s="4"/>
        <tr r="T111" s="4"/>
      </tp>
      <tp t="s">
        <v>#N/A Requesting Data...4169152555</v>
        <stp/>
        <stp>BDP|13604948882478383357</stp>
        <tr r="O27" s="3"/>
      </tp>
      <tp t="s">
        <v>#N/A Requesting Data...4246473509</v>
        <stp/>
        <stp>BDP|14172090948241328854</stp>
        <tr r="O163" s="3"/>
      </tp>
      <tp t="s">
        <v>#N/A Requesting Data...4238805259</v>
        <stp/>
        <stp>BDP|12564570291473267477</stp>
        <tr r="M283" s="3"/>
      </tp>
      <tp t="s">
        <v>#N/A Requesting Data...4251479725</v>
        <stp/>
        <stp>BDP|10415277697511612341</stp>
        <tr r="AK35" s="3"/>
        <tr r="AK35" s="3"/>
      </tp>
      <tp t="s">
        <v>#N/A Requesting Data...4247503235</v>
        <stp/>
        <stp>BDP|12733296784047523694</stp>
        <tr r="T229" s="4"/>
        <tr r="T229" s="4"/>
      </tp>
      <tp t="s">
        <v>#N/A Requesting Data...3727906425</v>
        <stp/>
        <stp>BDP|11343242559246003986</stp>
        <tr r="U251" s="4"/>
        <tr r="U251" s="4"/>
        <tr r="U39" s="4"/>
        <tr r="U39" s="4"/>
      </tp>
      <tp t="s">
        <v>#N/A Requesting Data...4246265912</v>
        <stp/>
        <stp>BDP|14091069015778704425</stp>
        <tr r="K311" s="3"/>
      </tp>
      <tp t="s">
        <v>#N/A Requesting Data...4205636256</v>
        <stp/>
        <stp>BDP|10315018676088495661</stp>
        <tr r="Q63" s="4"/>
        <tr r="Q63" s="4"/>
      </tp>
      <tp t="s">
        <v>#N/A Requesting Data...4253785489</v>
        <stp/>
        <stp>BDP|15587607071224750958</stp>
        <tr r="AB203" s="3"/>
        <tr r="AB203" s="3"/>
      </tp>
      <tp t="s">
        <v>#N/A Requesting Data...4243117619</v>
        <stp/>
        <stp>BDP|13163957931157736745</stp>
        <tr r="AB94" s="3"/>
        <tr r="AB94" s="3"/>
      </tp>
      <tp t="s">
        <v>#N/A Requesting Data...4275868796</v>
        <stp/>
        <stp>BDP|14883992903113740739</stp>
        <tr r="Z221" s="3"/>
        <tr r="Z221" s="3"/>
      </tp>
      <tp t="s">
        <v>#N/A Requesting Data...4225168454</v>
        <stp/>
        <stp>BDP|11132245752139593648</stp>
        <tr r="AK57" s="3"/>
        <tr r="AK57" s="3"/>
      </tp>
      <tp t="s">
        <v>#N/A Requesting Data...4285504101</v>
        <stp/>
        <stp>BDP|10366958801308609878</stp>
        <tr r="J169" s="3"/>
        <tr r="J169" s="3"/>
        <tr r="J169" s="3"/>
      </tp>
      <tp t="s">
        <v>#N/A Requesting Data...4199729145</v>
        <stp/>
        <stp>BDP|11523237019998767410</stp>
        <tr r="AA19" s="3"/>
        <tr r="AA19" s="3"/>
      </tp>
      <tp t="s">
        <v>#N/A Requesting Data...4290054559</v>
        <stp/>
        <stp>BDP|17832351044198984692</stp>
        <tr r="J310" s="3"/>
        <tr r="J310" s="3"/>
        <tr r="J310" s="3"/>
      </tp>
      <tp t="s">
        <v>#N/A Requesting Data...4271076652</v>
        <stp/>
        <stp>BDP|14992108206603674808</stp>
        <tr r="Z55" s="3"/>
        <tr r="Z55" s="3"/>
      </tp>
      <tp t="s">
        <v>#N/A Requesting Data...4275300645</v>
        <stp/>
        <stp>BDP|11680792139328647392</stp>
        <tr r="V225" s="3"/>
      </tp>
      <tp t="s">
        <v>#N/A Requesting Data...4192321175</v>
        <stp/>
        <stp>BDP|16573942665436490196</stp>
        <tr r="M307" s="3"/>
      </tp>
      <tp t="s">
        <v>#N/A Requesting Data...4182677644</v>
        <stp/>
        <stp>BDP|11870158141658523206</stp>
        <tr r="AK284" s="3"/>
        <tr r="AK284" s="3"/>
      </tp>
      <tp t="s">
        <v>#N/A Requesting Data...4185968113</v>
        <stp/>
        <stp>BDP|11921852904181595644</stp>
        <tr r="AK355" s="3"/>
        <tr r="AK355" s="3"/>
      </tp>
      <tp t="s">
        <v>#N/A Requesting Data...4223011303</v>
        <stp/>
        <stp>BDP|12405833195545830836</stp>
        <tr r="I164" s="4"/>
        <tr r="I164" s="4"/>
      </tp>
      <tp t="s">
        <v>#N/A Requesting Data...4269607265</v>
        <stp/>
        <stp>BDP|11962992896658918761</stp>
        <tr r="AF298" s="3"/>
        <tr r="AF298" s="3"/>
      </tp>
      <tp t="s">
        <v>#N/A Requesting Data...4213264468</v>
        <stp/>
        <stp>BDP|13612407909789536033</stp>
        <tr r="AB68" s="3"/>
        <tr r="AB68" s="3"/>
      </tp>
      <tp t="s">
        <v>#N/A Requesting Data...4282842629</v>
        <stp/>
        <stp>BDP|14143061479989555429</stp>
        <tr r="K111" s="3"/>
      </tp>
      <tp t="s">
        <v>#N/A Requesting Data...4224575496</v>
        <stp/>
        <stp>BDP|17982193788962029210</stp>
        <tr r="M196" s="3"/>
      </tp>
      <tp t="s">
        <v>#N/A Requesting Data...4279890004</v>
        <stp/>
        <stp>BDP|18094445098889775224</stp>
        <tr r="AK168" s="3"/>
        <tr r="AK168" s="3"/>
      </tp>
      <tp t="s">
        <v>#N/A Requesting Data...4205421867</v>
        <stp/>
        <stp>BDP|11351850975767338796</stp>
        <tr r="O304" s="3"/>
      </tp>
      <tp t="s">
        <v>#N/A Requesting Data...4232223959</v>
        <stp/>
        <stp>BDP|10027406511698123396</stp>
        <tr r="Z14" s="3"/>
        <tr r="Z14" s="3"/>
      </tp>
      <tp t="s">
        <v>#N/A Requesting Data...4195709649</v>
        <stp/>
        <stp>BDP|15635999655725694251</stp>
        <tr r="K262" s="4"/>
        <tr r="K262" s="4"/>
      </tp>
      <tp t="s">
        <v>#N/A Requesting Data...4269176295</v>
        <stp/>
        <stp>BDP|10930701912489609142</stp>
        <tr r="AE48" s="3"/>
        <tr r="AE48" s="3"/>
      </tp>
      <tp t="s">
        <v>#N/A N/A</v>
        <stp/>
        <stp>BDP|13065150338896547901</stp>
        <tr r="W172" s="3"/>
      </tp>
      <tp t="s">
        <v>#N/A Requesting Data...4220100245</v>
        <stp/>
        <stp>BDP|12066464088350486020</stp>
        <tr r="M308" s="3"/>
      </tp>
      <tp t="s">
        <v>#N/A Requesting Data...4287061140</v>
        <stp/>
        <stp>BDP|10143696173007749849</stp>
        <tr r="K217" s="4"/>
        <tr r="K217" s="4"/>
      </tp>
      <tp t="s">
        <v>#N/A Requesting Data...4223418313</v>
        <stp/>
        <stp>BDP|17710062788241477059</stp>
        <tr r="T46" s="4"/>
        <tr r="T46" s="4"/>
      </tp>
      <tp t="s">
        <v>#N/A N/A</v>
        <stp/>
        <stp>BDP|18087592333978554879</stp>
        <tr r="W212" s="3"/>
      </tp>
      <tp t="s">
        <v>#N/A Requesting Data...4214534451</v>
        <stp/>
        <stp>BDP|10977766710971046970</stp>
        <tr r="O134" s="3"/>
      </tp>
      <tp t="s">
        <v>#N/A Requesting Data...4274157243</v>
        <stp/>
        <stp>BDP|14349895944980595631</stp>
        <tr r="AK78" s="3"/>
        <tr r="AK78" s="3"/>
      </tp>
      <tp t="s">
        <v>#N/A Requesting Data...4258513012</v>
        <stp/>
        <stp>BDP|16636967441406159385</stp>
        <tr r="T187" s="4"/>
        <tr r="T187" s="4"/>
      </tp>
      <tp t="s">
        <v>#N/A Requesting Data...4210823626</v>
        <stp/>
        <stp>BDP|14446377136573548985</stp>
        <tr r="AG192" s="3"/>
      </tp>
      <tp t="s">
        <v>#N/A Requesting Data...4288710782</v>
        <stp/>
        <stp>BDP|11996165783936730031</stp>
        <tr r="N185" s="3"/>
      </tp>
      <tp t="s">
        <v>#N/A Requesting Data...4238257325</v>
        <stp/>
        <stp>BDP|10190386852009513168</stp>
        <tr r="N118" s="3"/>
      </tp>
      <tp t="s">
        <v>#N/A Requesting Data...4283701829</v>
        <stp/>
        <stp>BDP|17423055769397956897</stp>
        <tr r="O30" s="3"/>
      </tp>
      <tp t="s">
        <v>#N/A Requesting Data...4287505665</v>
        <stp/>
        <stp>BDP|13395477242529697484</stp>
        <tr r="AB342" s="3"/>
        <tr r="AB342" s="3"/>
      </tp>
      <tp t="s">
        <v>#N/A Requesting Data...4293312847</v>
        <stp/>
        <stp>BDP|18218890765818782015</stp>
        <tr r="Q225" s="4"/>
      </tp>
      <tp t="s">
        <v>#N/A Requesting Data...4281898972</v>
        <stp/>
        <stp>BDP|11550905926123242791</stp>
        <tr r="AB53" s="8"/>
        <tr r="AB53" s="8"/>
      </tp>
      <tp t="s">
        <v>#N/A Requesting Data...4248269153</v>
        <stp/>
        <stp>BDP|17778298003649763216</stp>
        <tr r="AE241" s="3"/>
        <tr r="AE241" s="3"/>
      </tp>
      <tp t="s">
        <v>#N/A N/A</v>
        <stp/>
        <stp>BDP|16627885680849618136</stp>
        <tr r="W145" s="3"/>
      </tp>
      <tp t="s">
        <v>#N/A Requesting Data...4231048308</v>
        <stp/>
        <stp>BDP|18054271721583992540</stp>
        <tr r="N299" s="3"/>
      </tp>
      <tp t="s">
        <v>#N/A Requesting Data...4291997594</v>
        <stp/>
        <stp>BDP|13995761324899665168</stp>
        <tr r="T177" s="4"/>
        <tr r="T177" s="4"/>
      </tp>
      <tp t="s">
        <v>#N/A Requesting Data...4292424540</v>
        <stp/>
        <stp>BDP|10301977329052338758</stp>
        <tr r="M267" s="3"/>
      </tp>
      <tp t="s">
        <v>#N/A Requesting Data...4281426569</v>
        <stp/>
        <stp>BDP|17967149182390680027</stp>
        <tr r="R263" s="4"/>
        <tr r="R263" s="4"/>
      </tp>
      <tp t="s">
        <v>#N/A Requesting Data...4250048039</v>
        <stp/>
        <stp>BDP|15919205045394438937</stp>
        <tr r="AB257" s="3"/>
        <tr r="AB257" s="3"/>
      </tp>
      <tp t="s">
        <v>#N/A Requesting Data...4248597385</v>
        <stp/>
        <stp>BDP|12591894693524025949</stp>
        <tr r="AH92" s="3"/>
        <tr r="AH92" s="3"/>
      </tp>
      <tp t="s">
        <v>#N/A Requesting Data...4234979203</v>
        <stp/>
        <stp>BDP|13749355286781654791</stp>
        <tr r="K160" s="4"/>
        <tr r="K160" s="4"/>
      </tp>
      <tp t="s">
        <v>#N/A Requesting Data...4277508141</v>
        <stp/>
        <stp>BDP|11601490414283076904</stp>
        <tr r="AE147" s="3"/>
        <tr r="AE147" s="3"/>
      </tp>
      <tp t="s">
        <v>#N/A Requesting Data...4244531881</v>
        <stp/>
        <stp>BDP|12704165338467283908</stp>
        <tr r="AI142" s="3"/>
        <tr r="AI142" s="3"/>
      </tp>
      <tp t="s">
        <v>#N/A Requesting Data...4288507294</v>
        <stp/>
        <stp>BDP|13315145369158663234</stp>
        <tr r="L45" s="4"/>
        <tr r="L45" s="4"/>
      </tp>
      <tp t="s">
        <v>#N/A N/A</v>
        <stp/>
        <stp>BDP|12963797330469327181</stp>
        <tr r="Y206" s="3"/>
      </tp>
      <tp t="s">
        <v>#N/A Requesting Data...4263409937</v>
        <stp/>
        <stp>BDP|11539381493327509205</stp>
        <tr r="AH161" s="3"/>
        <tr r="AH161" s="3"/>
      </tp>
      <tp t="s">
        <v>#N/A Requesting Data...4272423270</v>
        <stp/>
        <stp>BDP|12176857366253072191</stp>
        <tr r="N341" s="3"/>
      </tp>
      <tp t="s">
        <v>#N/A Requesting Data...4281917493</v>
        <stp/>
        <stp>BDP|17301085274277648938</stp>
        <tr r="AE180" s="3"/>
        <tr r="AE180" s="3"/>
      </tp>
      <tp t="s">
        <v>#N/A Requesting Data...4251882270</v>
        <stp/>
        <stp>BDP|14281107418519490348</stp>
        <tr r="J24" s="3"/>
        <tr r="J24" s="3"/>
        <tr r="J24" s="3"/>
      </tp>
      <tp t="s">
        <v>#N/A Requesting Data...4235478928</v>
        <stp/>
        <stp>BDP|17904750264430486866</stp>
        <tr r="K322" s="3"/>
      </tp>
      <tp t="s">
        <v>#N/A Requesting Data...4237845655</v>
        <stp/>
        <stp>BDP|14728808267035919132</stp>
        <tr r="AI245" s="3"/>
        <tr r="AI245" s="3"/>
      </tp>
      <tp t="s">
        <v>#N/A Requesting Data...4287895632</v>
        <stp/>
        <stp>BDP|17891433716569342542</stp>
        <tr r="Z31" s="8"/>
        <tr r="Z31" s="8"/>
      </tp>
      <tp t="s">
        <v>#N/A Requesting Data...4243586204</v>
        <stp/>
        <stp>BDP|17851883701687994621</stp>
        <tr r="V235" s="3"/>
      </tp>
      <tp t="s">
        <v>#N/A Requesting Data...4261437193</v>
        <stp/>
        <stp>BDP|15757103630059508089</stp>
        <tr r="AE172" s="3"/>
        <tr r="AE172" s="3"/>
      </tp>
      <tp t="s">
        <v>#N/A Requesting Data...4269149038</v>
        <stp/>
        <stp>BDP|12128578125609178285</stp>
        <tr r="AH324" s="3"/>
        <tr r="AH324" s="3"/>
      </tp>
      <tp t="s">
        <v>#N/A Requesting Data...4292818975</v>
        <stp/>
        <stp>BDP|10735648222072833836</stp>
        <tr r="AG220" s="3"/>
        <tr r="AG220" s="3"/>
      </tp>
      <tp t="s">
        <v>#N/A Requesting Data...4253005786</v>
        <stp/>
        <stp>BDP|17641421401385693892</stp>
        <tr r="AA201" s="3"/>
        <tr r="AA201" s="3"/>
      </tp>
      <tp t="s">
        <v>#N/A Requesting Data...4251302128</v>
        <stp/>
        <stp>BDP|11172094255392649817</stp>
        <tr r="AB8" s="8"/>
        <tr r="AB8" s="8"/>
      </tp>
      <tp t="s">
        <v>#N/A Requesting Data...4244048029</v>
        <stp/>
        <stp>BDP|12931034825776136841</stp>
        <tr r="S169" s="4"/>
        <tr r="S169" s="4"/>
      </tp>
      <tp t="s">
        <v>#N/A Requesting Data...4287251520</v>
        <stp/>
        <stp>BDP|10947404323191937990</stp>
        <tr r="AC168" s="3"/>
        <tr r="AC168" s="3"/>
      </tp>
      <tp t="s">
        <v>#N/A Requesting Data...4268812539</v>
        <stp/>
        <stp>BDP|10361584122029636053</stp>
        <tr r="AH227" s="3"/>
        <tr r="AH227" s="3"/>
      </tp>
      <tp t="s">
        <v>#N/A Requesting Data...4261453919</v>
        <stp/>
        <stp>BDP|15635888957894319203</stp>
        <tr r="AJ215" s="3"/>
        <tr r="AJ215" s="3"/>
      </tp>
      <tp t="s">
        <v>#N/A Requesting Data...4282271161</v>
        <stp/>
        <stp>BDP|13022946326082873402</stp>
        <tr r="K258" s="3"/>
      </tp>
      <tp t="s">
        <v>#N/A N/A</v>
        <stp/>
        <stp>BDP|17091582680585383116</stp>
        <tr r="W333" s="3"/>
      </tp>
      <tp t="s">
        <v>#N/A Requesting Data...4256858466</v>
        <stp/>
        <stp>BDP|10401659636089817258</stp>
        <tr r="O166" s="3"/>
      </tp>
      <tp t="s">
        <v>#N/A Requesting Data...4277292488</v>
        <stp/>
        <stp>BDP|11903349840869729104</stp>
        <tr r="L111" s="4"/>
        <tr r="L111" s="4"/>
      </tp>
      <tp t="s">
        <v>#N/A Requesting Data...4269579691</v>
        <stp/>
        <stp>BDP|11966891778963197330</stp>
        <tr r="S168" s="4"/>
        <tr r="S168" s="4"/>
      </tp>
      <tp t="s">
        <v>#N/A Requesting Data...4263874523</v>
        <stp/>
        <stp>BDP|11309947862039711981</stp>
        <tr r="L189" s="3"/>
      </tp>
      <tp t="s">
        <v>#N/A Requesting Data...4283253054</v>
        <stp/>
        <stp>BDP|14062535059638322231</stp>
        <tr r="R207" s="4"/>
        <tr r="R207" s="4"/>
      </tp>
      <tp t="s">
        <v>#N/A Requesting Data...4264242274</v>
        <stp/>
        <stp>BDP|10849510112253279934</stp>
        <tr r="AD206" s="3"/>
        <tr r="AD206" s="3"/>
      </tp>
      <tp t="s">
        <v>#N/A Requesting Data...4257320436</v>
        <stp/>
        <stp>BDP|13614808992205670988</stp>
        <tr r="R127" s="4"/>
        <tr r="R127" s="4"/>
      </tp>
      <tp t="s">
        <v>#N/A Requesting Data...4288959648</v>
        <stp/>
        <stp>BDP|18351291773193551064</stp>
        <tr r="AB224" s="3"/>
        <tr r="AB224" s="3"/>
      </tp>
      <tp t="s">
        <v>#N/A Requesting Data...4276286577</v>
        <stp/>
        <stp>BDP|13780491693868521858</stp>
        <tr r="AG235" s="3"/>
        <tr r="AG235" s="3"/>
      </tp>
      <tp t="s">
        <v>#N/A Requesting Data...4271099317</v>
        <stp/>
        <stp>BDP|16429298818112140997</stp>
        <tr r="K283" s="3"/>
      </tp>
      <tp t="s">
        <v>#N/A Requesting Data...4267171401</v>
        <stp/>
        <stp>BDP|13390193158010739987</stp>
        <tr r="M325" s="3"/>
      </tp>
      <tp t="s">
        <v>#N/A Requesting Data...4293884248</v>
        <stp/>
        <stp>BDP|11194506007672841833</stp>
        <tr r="K197" s="3"/>
      </tp>
      <tp t="s">
        <v>#N/A Requesting Data...4275934980</v>
        <stp/>
        <stp>BDP|15840968135729645802</stp>
        <tr r="AI87" s="3"/>
        <tr r="AI87" s="3"/>
      </tp>
      <tp t="s">
        <v>#N/A Requesting Data...4280282147</v>
        <stp/>
        <stp>BDP|13455261922719483498</stp>
        <tr r="D251" s="3"/>
      </tp>
      <tp t="s">
        <v>#N/A Requesting Data...4290447524</v>
        <stp/>
        <stp>BDP|14742612495746874365</stp>
        <tr r="AK203" s="3"/>
        <tr r="AK203" s="3"/>
      </tp>
      <tp t="s">
        <v>#N/A Requesting Data...4291811728</v>
        <stp/>
        <stp>BDP|14003897825549145906</stp>
        <tr r="AK182" s="3"/>
        <tr r="AK182" s="3"/>
      </tp>
      <tp t="s">
        <v>#N/A Requesting Data...4281674903</v>
        <stp/>
        <stp>BDP|16204959820006961538</stp>
        <tr r="AE343" s="3"/>
        <tr r="AE343" s="3"/>
      </tp>
      <tp t="s">
        <v>#N/A Requesting Data...4282306358</v>
        <stp/>
        <stp>BDP|14245943510087801531</stp>
        <tr r="Z248" s="3"/>
        <tr r="Z248" s="3"/>
      </tp>
      <tp t="s">
        <v>#N/A Requesting Data...4281221487</v>
        <stp/>
        <stp>BDP|12002185901735369872</stp>
        <tr r="AE240" s="3"/>
        <tr r="AE240" s="3"/>
      </tp>
      <tp t="s">
        <v>#N/A Requesting Data...4286914894</v>
        <stp/>
        <stp>BDP|13295301549223542938</stp>
        <tr r="AA44" s="8"/>
        <tr r="AA44" s="8"/>
      </tp>
      <tp t="s">
        <v>#N/A Requesting Data...4277033017</v>
        <stp/>
        <stp>BDP|13207973079320753361</stp>
        <tr r="AH261" s="3"/>
        <tr r="AH261" s="3"/>
      </tp>
      <tp t="s">
        <v>#N/A N/A</v>
        <stp/>
        <stp>BDP|15223096416022774877</stp>
        <tr r="Y269" s="3"/>
      </tp>
      <tp t="s">
        <v>#N/A Requesting Data...3589747952</v>
        <stp/>
        <stp>BDP|17517439278238638242</stp>
        <tr r="U114" s="4"/>
        <tr r="U114" s="4"/>
      </tp>
      <tp t="s">
        <v>#N/A Requesting Data...4285224156</v>
        <stp/>
        <stp>BDP|13195076749309568060</stp>
        <tr r="AC153" s="3"/>
        <tr r="AC153" s="3"/>
      </tp>
      <tp t="s">
        <v>#N/A Requesting Data...4278240814</v>
        <stp/>
        <stp>BDP|13186919142742868269</stp>
        <tr r="N65" s="3"/>
      </tp>
      <tp t="s">
        <v>#N/A Requesting Data...4275845052</v>
        <stp/>
        <stp>BDP|12445732488925727644</stp>
        <tr r="Z351" s="3"/>
        <tr r="Z351" s="3"/>
      </tp>
      <tp t="s">
        <v>#N/A Requesting Data...4281273601</v>
        <stp/>
        <stp>BDP|14892232794823633258</stp>
        <tr r="V23" s="3"/>
      </tp>
      <tp t="s">
        <v>#N/A Requesting Data...4283462804</v>
        <stp/>
        <stp>BDP|18070339264973213098</stp>
        <tr r="AG305" s="3"/>
        <tr r="AG305" s="3"/>
      </tp>
      <tp t="s">
        <v>#N/A Requesting Data...4291884000</v>
        <stp/>
        <stp>BDP|13191831608593037663</stp>
        <tr r="AI125" s="3"/>
      </tp>
      <tp t="s">
        <v>#N/A Requesting Data...4285220551</v>
        <stp/>
        <stp>BDP|18274564886142692986</stp>
        <tr r="I13" s="4"/>
        <tr r="I13" s="4"/>
      </tp>
      <tp t="s">
        <v>#N/A Requesting Data...4283548795</v>
        <stp/>
        <stp>BDP|18307226408305594100</stp>
        <tr r="AC39" s="3"/>
        <tr r="AC39" s="3"/>
      </tp>
      <tp t="s">
        <v>#N/A Requesting Data...4283433306</v>
        <stp/>
        <stp>BDP|12241182528629680684</stp>
        <tr r="AA245" s="3"/>
        <tr r="AA245" s="3"/>
      </tp>
      <tp t="s">
        <v>#N/A Requesting Data...4286024588</v>
        <stp/>
        <stp>BDP|13362569369459984790</stp>
        <tr r="N266" s="3"/>
      </tp>
      <tp t="s">
        <v>#N/A Requesting Data...4285019791</v>
        <stp/>
        <stp>BDP|17054204216388220282</stp>
        <tr r="O208" s="3"/>
      </tp>
      <tp t="s">
        <v>#N/A Requesting Data...4293079331</v>
        <stp/>
        <stp>BDP|16974176218579303196</stp>
        <tr r="AD92" s="3"/>
        <tr r="AD92" s="3"/>
      </tp>
      <tp t="s">
        <v>#N/A Requesting Data...4289888447</v>
        <stp/>
        <stp>BDP|11499729379129440674</stp>
        <tr r="AB85" s="3"/>
        <tr r="AB85" s="3"/>
      </tp>
      <tp t="s">
        <v>#N/A Requesting Data...4284104539</v>
        <stp/>
        <stp>BDP|15609842119763366142</stp>
        <tr r="N355" s="3"/>
      </tp>
      <tp t="s">
        <v>#N/A Requesting Data...4291369686</v>
        <stp/>
        <stp>BDP|11863876714010572626</stp>
        <tr r="AK90" s="3"/>
        <tr r="AK90" s="3"/>
      </tp>
      <tp t="s">
        <v>#N/A Requesting Data...4294964390</v>
        <stp/>
        <stp>BDP|14925635088294746091</stp>
        <tr r="M60" s="3"/>
      </tp>
      <tp t="s">
        <v>#N/A N/A</v>
        <stp/>
        <stp>BDP|14797323081769138898</stp>
        <tr r="X42" s="3"/>
      </tp>
      <tp t="s">
        <v>#N/A Requesting Data...4287067684</v>
        <stp/>
        <stp>BDP|13642254836384136884</stp>
        <tr r="AC95" s="3"/>
        <tr r="AC95" s="3"/>
      </tp>
      <tp t="s">
        <v>#N/A Requesting Data...4294106476</v>
        <stp/>
        <stp>BDP|17409214518349457369</stp>
        <tr r="AK258" s="3"/>
        <tr r="AK258" s="3"/>
      </tp>
      <tp t="s">
        <v>#N/A Requesting Data...4292041269</v>
        <stp/>
        <stp>BDP|12093786017609978395</stp>
        <tr r="AF19" s="3"/>
        <tr r="AF19" s="3"/>
      </tp>
      <tp t="s">
        <v>#N/A Requesting Data...4293866964</v>
        <stp/>
        <stp>BDP|15228317886853815327</stp>
        <tr r="AK299" s="3"/>
        <tr r="AK299" s="3"/>
      </tp>
      <tp t="s">
        <v>#N/A Requesting Data...4291203982</v>
        <stp/>
        <stp>BDP|11263738629668622210</stp>
        <tr r="P316" s="3"/>
      </tp>
      <tp t="s">
        <v>#N/A Requesting Data...4293171279</v>
        <stp/>
        <stp>BDP|13815992748414286446</stp>
        <tr r="O278" s="3"/>
      </tp>
      <tp t="s">
        <v>#N/A Requesting Data...4293004245</v>
        <stp/>
        <stp>BDP|17385327318018070361</stp>
        <tr r="Q141" s="4"/>
        <tr r="Q141" s="4"/>
      </tp>
      <tp t="s">
        <v>#N/A Requesting Data...4293933087</v>
        <stp/>
        <stp>BDP|14016971876396825269</stp>
        <tr r="J273" s="3"/>
        <tr r="J273" s="3"/>
      </tp>
      <tp t="s">
        <v>#N/A Requesting Data...4294748577</v>
        <stp/>
        <stp>BDP|16473046595286252788</stp>
        <tr r="Z357" s="3"/>
        <tr r="Z357" s="3"/>
      </tp>
      <tp t="s">
        <v>#N/A Requesting Data...2573169500</v>
        <stp/>
        <stp>BDP|14925695753538976158</stp>
        <tr r="AA93" s="3"/>
      </tp>
      <tp t="s">
        <v>#N/A Requesting Data...4027219989</v>
        <stp/>
        <stp>BDP|10671721186866553787</stp>
        <tr r="Z83" s="3"/>
        <tr r="Z83" s="3"/>
      </tp>
      <tp t="s">
        <v>#N/A N/A</v>
        <stp/>
        <stp>BDP|15315954150164046391</stp>
        <tr r="X206" s="3"/>
      </tp>
      <tp t="s">
        <v>#N/A Requesting Data...3494572690</v>
        <stp/>
        <stp>BDP|10962727410859592111</stp>
        <tr r="L321" s="3"/>
      </tp>
      <tp t="s">
        <v>#N/A Requesting Data...1122750332</v>
        <stp/>
        <stp>BDP|11894633570209400709</stp>
        <tr r="AK84" s="3"/>
        <tr r="AK84" s="3"/>
      </tp>
      <tp t="s">
        <v>#N/A Requesting Data...3334297181</v>
        <stp/>
        <stp>BDP|16899037398911450082</stp>
        <tr r="AA61" s="8"/>
        <tr r="AA61" s="8"/>
      </tp>
      <tp t="s">
        <v>#N/A Requesting Data...1796726621</v>
        <stp/>
        <stp>BDP|14300820024775206580</stp>
        <tr r="P257" s="3"/>
      </tp>
      <tp t="s">
        <v>#N/A Requesting Data...2959426600</v>
        <stp/>
        <stp>BDP|10175881934672043722</stp>
        <tr r="Q102" s="4"/>
        <tr r="Q102" s="4"/>
      </tp>
      <tp t="s">
        <v>#N/A Requesting Data...3114532383</v>
        <stp/>
        <stp>BDP|13610383750028707364</stp>
        <tr r="AC181" s="3"/>
        <tr r="AC181" s="3"/>
      </tp>
      <tp t="s">
        <v>#N/A Requesting Data...1585602433</v>
        <stp/>
        <stp>BDP|11919784904140988839</stp>
        <tr r="AA285" s="3"/>
        <tr r="AA285" s="3"/>
      </tp>
      <tp t="s">
        <v>#N/A Requesting Data...1445496506</v>
        <stp/>
        <stp>BDP|16228971936685938753</stp>
        <tr r="AI243" s="3"/>
        <tr r="AI243" s="3"/>
      </tp>
      <tp t="s">
        <v>#N/A Requesting Data...2027343695</v>
        <stp/>
        <stp>BDP|17818836365377454055</stp>
        <tr r="AH121" s="3"/>
        <tr r="AH121" s="3"/>
      </tp>
      <tp t="s">
        <v>#N/A Requesting Data...1512943019</v>
        <stp/>
        <stp>BDP|14300937993843425996</stp>
        <tr r="V244" s="3"/>
      </tp>
      <tp t="s">
        <v>#N/A Requesting Data...3872756977</v>
        <stp/>
        <stp>BDP|11479699412049172100</stp>
        <tr r="P224" s="3"/>
      </tp>
      <tp t="s">
        <v>#N/A Requesting Data...2559832363</v>
        <stp/>
        <stp>BDP|16602592811675185913</stp>
        <tr r="AJ120" s="3"/>
        <tr r="AJ120" s="3"/>
      </tp>
      <tp t="s">
        <v>#N/A Requesting Data...1959593869</v>
        <stp/>
        <stp>BDP|12454477914071040899</stp>
        <tr r="AC143" s="3"/>
        <tr r="AC143" s="3"/>
      </tp>
      <tp t="s">
        <v>#N/A Requesting Data...2296906979</v>
        <stp/>
        <stp>BDP|16665891070396422158</stp>
        <tr r="AB307" s="3"/>
        <tr r="AB307" s="3"/>
      </tp>
      <tp t="s">
        <v>#N/A Requesting Data...3060157878</v>
        <stp/>
        <stp>BDP|15478729203159315580</stp>
        <tr r="AK205" s="3"/>
        <tr r="AK205" s="3"/>
      </tp>
      <tp t="s">
        <v>#N/A Requesting Data...2669033378</v>
        <stp/>
        <stp>BDP|11455984980239799754</stp>
        <tr r="AK341" s="3"/>
        <tr r="AK341" s="3"/>
      </tp>
      <tp t="s">
        <v>#N/A Requesting Data...2715434018</v>
        <stp/>
        <stp>BDP|10513062283214997275</stp>
        <tr r="I7" s="4"/>
        <tr r="I7" s="4"/>
      </tp>
      <tp t="s">
        <v>#N/A N/A</v>
        <stp/>
        <stp>BDP|10692119498982705468</stp>
        <tr r="Y20" s="3"/>
      </tp>
      <tp t="s">
        <v>#N/A Requesting Data...74158256</v>
        <stp/>
        <stp>BDP|16125960803878380997</stp>
        <tr r="I173" s="4"/>
        <tr r="I173" s="4"/>
      </tp>
      <tp t="s">
        <v>#N/A Requesting Data...2980767563</v>
        <stp/>
        <stp>BDP|10252801038544648121</stp>
        <tr r="O143" s="3"/>
      </tp>
      <tp t="s">
        <v>#N/A Requesting Data...1385310554</v>
        <stp/>
        <stp>BDP|18264365465083815088</stp>
        <tr r="P332" s="3"/>
      </tp>
      <tp t="s">
        <v>#N/A Requesting Data...155004400</v>
        <stp/>
        <stp>BDP|13407671257307683930</stp>
        <tr r="AJ282" s="3"/>
        <tr r="AJ282" s="3"/>
      </tp>
      <tp t="s">
        <v>#N/A Requesting Data...2015003762</v>
        <stp/>
        <stp>BDP|17088450861599731226</stp>
        <tr r="I248" s="4"/>
        <tr r="I248" s="4"/>
      </tp>
      <tp t="s">
        <v>#N/A Requesting Data...1330435050</v>
        <stp/>
        <stp>BDP|10165874942146528409</stp>
        <tr r="AA266" s="3"/>
        <tr r="AA266" s="3"/>
      </tp>
      <tp t="s">
        <v>#N/A Requesting Data...458143242</v>
        <stp/>
        <stp>BDP|10627465973884387918</stp>
        <tr r="N156" s="3"/>
      </tp>
      <tp t="s">
        <v>#N/A Requesting Data...1954924141</v>
        <stp/>
        <stp>BDP|15209905934365507428</stp>
        <tr r="AD64" s="3"/>
        <tr r="AD64" s="3"/>
      </tp>
      <tp t="s">
        <v>#N/A Requesting Data...1665030231</v>
        <stp/>
        <stp>BDP|13224797099322086130</stp>
        <tr r="AC83" s="8"/>
        <tr r="AC83" s="8"/>
      </tp>
      <tp t="s">
        <v>#N/A Requesting Data...3664873854</v>
        <stp/>
        <stp>BDP|10377906770635797552</stp>
        <tr r="K302" s="3"/>
      </tp>
      <tp t="s">
        <v>#N/A Requesting Data...3362071397</v>
        <stp/>
        <stp>BDP|11010363734226764944</stp>
        <tr r="I223" s="4"/>
        <tr r="I223" s="4"/>
      </tp>
      <tp t="s">
        <v>#N/A Requesting Data...3793745848</v>
        <stp/>
        <stp>BDP|18335926781955366228</stp>
        <tr r="I130" s="4"/>
        <tr r="I130" s="4"/>
      </tp>
      <tp t="s">
        <v>#N/A N/A</v>
        <stp/>
        <stp>BDP|12982353458979757326</stp>
        <tr r="W359" s="3"/>
      </tp>
      <tp t="s">
        <v>#N/A Requesting Data...3452820449</v>
        <stp/>
        <stp>BDP|15258860243170647700</stp>
        <tr r="AC35" s="3"/>
        <tr r="AC35" s="3"/>
      </tp>
      <tp t="s">
        <v>#N/A Requesting Data...4114084845</v>
        <stp/>
        <stp>BDP|10474424849029811765</stp>
        <tr r="S234" s="4"/>
      </tp>
      <tp t="s">
        <v>#N/A Requesting Data...3908641632</v>
        <stp/>
        <stp>BDP|12590298199290422707</stp>
        <tr r="AI62" s="3"/>
        <tr r="AI62" s="3"/>
      </tp>
      <tp t="s">
        <v>#N/A Requesting Data...3790906353</v>
        <stp/>
        <stp>BDP|10433923220503123662</stp>
        <tr r="G68" s="8"/>
        <tr r="G68" s="8"/>
      </tp>
      <tp t="s">
        <v>#N/A Requesting Data...3652012471</v>
        <stp/>
        <stp>BDP|10471845726187533324</stp>
        <tr r="L202" s="3"/>
      </tp>
      <tp t="s">
        <v>#N/A Requesting Data...1183520649</v>
        <stp/>
        <stp>BDP|13365427170406967888</stp>
        <tr r="D278" s="3"/>
      </tp>
      <tp t="s">
        <v>#N/A Requesting Data...3169736881</v>
        <stp/>
        <stp>BDP|11702865832477525369</stp>
        <tr r="AB259" s="3"/>
        <tr r="AB259" s="3"/>
      </tp>
      <tp t="s">
        <v>#N/A Requesting Data...403940132</v>
        <stp/>
        <stp>BDP|16984790985582014556</stp>
        <tr r="O258" s="3"/>
      </tp>
      <tp t="s">
        <v>#N/A Requesting Data...2369536676</v>
        <stp/>
        <stp>BDP|15729246565856251940</stp>
        <tr r="T199" s="4"/>
        <tr r="T199" s="4"/>
      </tp>
      <tp t="s">
        <v>#N/A Requesting Data...432138504</v>
        <stp/>
        <stp>BDP|11833796023438386211</stp>
        <tr r="L301" s="3"/>
      </tp>
      <tp t="s">
        <v>#N/A Requesting Data...2673946770</v>
        <stp/>
        <stp>BDP|17748672976969285149</stp>
        <tr r="K247" s="3"/>
      </tp>
      <tp t="s">
        <v>#N/A N/A</v>
        <stp/>
        <stp>BDP|10598733135358776242</stp>
        <tr r="X151" s="3"/>
      </tp>
      <tp t="s">
        <v>#N/A Requesting Data...1154170823</v>
        <stp/>
        <stp>BDP|14565723012865650934</stp>
        <tr r="AA20" s="8"/>
        <tr r="AA28" s="8"/>
      </tp>
      <tp t="s">
        <v>#N/A Requesting Data...2639820449</v>
        <stp/>
        <stp>BDP|10178943167565270405</stp>
        <tr r="R71" s="4"/>
        <tr r="R71" s="4"/>
      </tp>
      <tp t="s">
        <v>#N/A Requesting Data...1425578315</v>
        <stp/>
        <stp>BDP|11674806912743615525</stp>
        <tr r="Z283" s="3"/>
        <tr r="Z283" s="3"/>
      </tp>
      <tp t="s">
        <v>#N/A Requesting Data...3586375021</v>
        <stp/>
        <stp>BDP|16802126111198210094</stp>
        <tr r="I238" s="4"/>
        <tr r="I238" s="4"/>
      </tp>
      <tp t="s">
        <v>#N/A Requesting Data...171695695</v>
        <stp/>
        <stp>BDP|15937742253139931071</stp>
        <tr r="AF93" s="3"/>
      </tp>
      <tp t="s">
        <v>#N/A Requesting Data...3494998732</v>
        <stp/>
        <stp>BDP|18347527435208394879</stp>
        <tr r="N193" s="3"/>
      </tp>
      <tp t="s">
        <v>#N/A Requesting Data...387526791</v>
        <stp/>
        <stp>BDP|10376121482486005135</stp>
        <tr r="AC174" s="3"/>
        <tr r="AC174" s="3"/>
      </tp>
      <tp t="s">
        <v>#N/A Requesting Data...3136466380</v>
        <stp/>
        <stp>BDP|14464939888829909261</stp>
        <tr r="AB161" s="3"/>
        <tr r="AB161" s="3"/>
      </tp>
      <tp t="s">
        <v>#N/A Requesting Data...2976342157</v>
        <stp/>
        <stp>BDP|11192398369458874297</stp>
        <tr r="AC263" s="3"/>
        <tr r="AC263" s="3"/>
      </tp>
      <tp t="s">
        <v>#N/A Requesting Data...3400427854</v>
        <stp/>
        <stp>BDP|13606337305039751748</stp>
        <tr r="P236" s="3"/>
      </tp>
      <tp t="s">
        <v>#N/A Requesting Data...860531580</v>
        <stp/>
        <stp>BDP|12255001949750949818</stp>
        <tr r="R13" s="4"/>
        <tr r="R13" s="4"/>
      </tp>
      <tp t="s">
        <v>#N/A Requesting Data...592473885</v>
        <stp/>
        <stp>BDP|16693361987232507117</stp>
        <tr r="AF8" s="3"/>
        <tr r="AF8" s="3"/>
      </tp>
      <tp t="s">
        <v>#N/A Requesting Data...2062033480</v>
        <stp/>
        <stp>BDP|14402649466758041256</stp>
        <tr r="K10" s="3"/>
      </tp>
      <tp t="s">
        <v>#N/A Requesting Data...3600874716</v>
        <stp/>
        <stp>BDP|17224712882214452264</stp>
        <tr r="S51" s="4"/>
        <tr r="S51" s="4"/>
      </tp>
      <tp t="s">
        <v>#N/A Requesting Data...2730203095</v>
        <stp/>
        <stp>BDP|10144333421286319935</stp>
        <tr r="Q181" s="4"/>
        <tr r="Q181" s="4"/>
      </tp>
      <tp t="s">
        <v>#N/A Requesting Data...2742187113</v>
        <stp/>
        <stp>BDP|14241400897364281348</stp>
        <tr r="L195" s="3"/>
      </tp>
      <tp t="s">
        <v>#N/A Requesting Data...3143585370</v>
        <stp/>
        <stp>BDP|17070620675261728931</stp>
        <tr r="K222" s="3"/>
      </tp>
      <tp t="s">
        <v>#N/A Requesting Data...434715382</v>
        <stp/>
        <stp>BDP|14575544376318658020</stp>
        <tr r="L25" s="3"/>
      </tp>
      <tp t="s">
        <v>#N/A Requesting Data...3419007229</v>
        <stp/>
        <stp>BDP|16717124975478270613</stp>
        <tr r="AE181" s="3"/>
        <tr r="AE181" s="3"/>
      </tp>
      <tp t="s">
        <v>#N/A Requesting Data...1363993602</v>
        <stp/>
        <stp>BDP|18394539875166424227</stp>
        <tr r="K131" s="4"/>
        <tr r="K131" s="4"/>
      </tp>
      <tp t="s">
        <v>#N/A Requesting Data...2556176591</v>
        <stp/>
        <stp>BDP|14494818675066514364</stp>
        <tr r="M179" s="3"/>
      </tp>
      <tp t="s">
        <v>#N/A Requesting Data...1909283805</v>
        <stp/>
        <stp>BDP|14470370246475785800</stp>
        <tr r="S12" s="4"/>
        <tr r="S12" s="4"/>
      </tp>
      <tp t="s">
        <v>#N/A N/A</v>
        <stp/>
        <stp>BDP|10098032652658015336</stp>
        <tr r="X316" s="3"/>
      </tp>
      <tp t="s">
        <v>#N/A Requesting Data...315348808</v>
        <stp/>
        <stp>BDP|12194977919864894050</stp>
        <tr r="I132" s="4"/>
        <tr r="I132" s="4"/>
      </tp>
      <tp t="s">
        <v>#N/A Requesting Data...3584060849</v>
        <stp/>
        <stp>BDP|13999297942013568857</stp>
        <tr r="AK159" s="3"/>
        <tr r="AK159" s="3"/>
      </tp>
      <tp t="s">
        <v>#N/A Requesting Data...932414051</v>
        <stp/>
        <stp>BDP|14733805123870142075</stp>
        <tr r="S247" s="4"/>
        <tr r="S247" s="4"/>
      </tp>
      <tp t="s">
        <v>#N/A Requesting Data...3102649629</v>
        <stp/>
        <stp>BDP|16069572994557066319</stp>
        <tr r="J96" s="3"/>
        <tr r="J96" s="3"/>
        <tr r="J96" s="3"/>
      </tp>
      <tp t="s">
        <v>#N/A Requesting Data...2024373961</v>
        <stp/>
        <stp>BDP|10155959546653148013</stp>
        <tr r="AE148" s="3"/>
        <tr r="AE148" s="3"/>
      </tp>
      <tp t="s">
        <v>#N/A Requesting Data...2074954968</v>
        <stp/>
        <stp>BDP|13232269747988572349</stp>
        <tr r="Z129" s="3"/>
        <tr r="Z129" s="3"/>
      </tp>
      <tp t="s">
        <v>#N/A Requesting Data...3832669867</v>
        <stp/>
        <stp>BDP|12973325377088826062</stp>
        <tr r="N26" s="3"/>
      </tp>
      <tp t="s">
        <v>#N/A Requesting Data...2423144986</v>
        <stp/>
        <stp>BDP|17222060087341632070</stp>
        <tr r="L314" s="3"/>
      </tp>
      <tp t="s">
        <v>#N/A Requesting Data...3809804817</v>
        <stp/>
        <stp>BDP|10507533719552599888</stp>
        <tr r="R74" s="4"/>
        <tr r="R74" s="4"/>
      </tp>
      <tp t="s">
        <v>#N/A Requesting Data...718923783</v>
        <stp/>
        <stp>BDP|18376414757676309140</stp>
        <tr r="O76" s="3"/>
      </tp>
      <tp t="s">
        <v>#N/A Requesting Data...1193763275</v>
        <stp/>
        <stp>BDP|18357625435816489525</stp>
        <tr r="P135" s="3"/>
      </tp>
      <tp t="s">
        <v>#N/A Requesting Data...1694606285</v>
        <stp/>
        <stp>BDP|12743031026847984990</stp>
        <tr r="V234" s="3"/>
      </tp>
      <tp t="s">
        <v>#N/A Requesting Data...1163180796</v>
        <stp/>
        <stp>BDP|10039432899252021185</stp>
        <tr r="AK59" s="3"/>
        <tr r="AK59" s="3"/>
      </tp>
      <tp t="s">
        <v>#N/A N/A</v>
        <stp/>
        <stp>BDP|10124031289663842568</stp>
        <tr r="W137" s="3"/>
      </tp>
      <tp t="s">
        <v>#N/A N/A</v>
        <stp/>
        <stp>BDP|13999264879080255810</stp>
        <tr r="Y226" s="3"/>
      </tp>
      <tp t="s">
        <v>#N/A Requesting Data...3475643789</v>
        <stp/>
        <stp>BDP|14169918377456364214</stp>
        <tr r="AI16" s="3"/>
        <tr r="AI16" s="3"/>
      </tp>
      <tp t="s">
        <v>#N/A Requesting Data...266575651</v>
        <stp/>
        <stp>BDP|14060010879964954942</stp>
        <tr r="K100" s="4"/>
        <tr r="K100" s="4"/>
      </tp>
      <tp t="s">
        <v>#N/A Requesting Data...645231261</v>
        <stp/>
        <stp>BDP|17036676057693340968</stp>
        <tr r="D280" s="3"/>
      </tp>
      <tp t="s">
        <v>#N/A Requesting Data...589076355</v>
        <stp/>
        <stp>BDP|13278128251579742030</stp>
        <tr r="I62" s="4"/>
        <tr r="I62" s="4"/>
      </tp>
      <tp t="s">
        <v>#N/A Requesting Data...1615220535</v>
        <stp/>
        <stp>BDP|18000406920359019959</stp>
        <tr r="P298" s="3"/>
      </tp>
      <tp t="s">
        <v>#N/A Requesting Data...4057789264</v>
        <stp/>
        <stp>BDP|12055686549198497607</stp>
        <tr r="AD25" s="8"/>
        <tr r="AD25" s="8"/>
      </tp>
      <tp t="s">
        <v>#N/A Requesting Data...3893101418</v>
        <stp/>
        <stp>BDP|13652251317969699778</stp>
        <tr r="AH249" s="3"/>
        <tr r="AH249" s="3"/>
      </tp>
      <tp t="s">
        <v>#N/A N/A</v>
        <stp/>
        <stp>BDP|17345903656133686662</stp>
        <tr r="X88" s="3"/>
      </tp>
      <tp t="s">
        <v>#N/A Requesting Data...2866833112</v>
        <stp/>
        <stp>BDP|10380015826279592545</stp>
        <tr r="I257" s="4"/>
        <tr r="I257" s="4"/>
      </tp>
      <tp t="s">
        <v>#N/A Requesting Data...1117308194</v>
        <stp/>
        <stp>BDP|10306981118026604002</stp>
        <tr r="AB290" s="3"/>
        <tr r="AB290" s="3"/>
      </tp>
      <tp t="s">
        <v>#N/A Requesting Data...678443653</v>
        <stp/>
        <stp>BDP|14165896678200183548</stp>
        <tr r="AH356" s="3"/>
        <tr r="AH356" s="3"/>
      </tp>
      <tp t="s">
        <v>#N/A Requesting Data...4143302279</v>
        <stp/>
        <stp>BDP|11325401447376443955</stp>
        <tr r="AD308" s="3"/>
      </tp>
      <tp t="s">
        <v>#N/A Requesting Data...3246550568</v>
        <stp/>
        <stp>BDP|11009038705589497675</stp>
        <tr r="J297" s="3"/>
        <tr r="J297" s="3"/>
        <tr r="J297" s="3"/>
      </tp>
      <tp t="s">
        <v>#N/A Requesting Data...3978755429</v>
        <stp/>
        <stp>BDP|16922974116432465294</stp>
        <tr r="K209" s="3"/>
      </tp>
      <tp t="s">
        <v>#N/A N/A</v>
        <stp/>
        <stp>BDP|18099169082866262939</stp>
        <tr r="X218" s="3"/>
      </tp>
      <tp t="s">
        <v>#N/A Requesting Data...2555072689</v>
        <stp/>
        <stp>BDP|18326057308387224193</stp>
        <tr r="N143" s="3"/>
      </tp>
      <tp t="s">
        <v>#N/A Requesting Data...3935783511</v>
        <stp/>
        <stp>BDP|16193857245517598317</stp>
        <tr r="I71" s="4"/>
        <tr r="I71" s="4"/>
      </tp>
      <tp t="s">
        <v>#N/A N/A</v>
        <stp/>
        <stp>BDP|11694275626687170838</stp>
        <tr r="Y183" s="3"/>
      </tp>
      <tp t="s">
        <v>#N/A Requesting Data...1507489629</v>
        <stp/>
        <stp>BDP|17068602775639236125</stp>
        <tr r="AH285" s="3"/>
        <tr r="AH285" s="3"/>
      </tp>
      <tp t="s">
        <v>#N/A Requesting Data...4040089421</v>
        <stp/>
        <stp>BDP|15713512641838682247</stp>
        <tr r="AA301" s="3"/>
        <tr r="AA301" s="3"/>
      </tp>
      <tp t="s">
        <v>#N/A Requesting Data...3195994724</v>
        <stp/>
        <stp>BDP|16460102222458099322</stp>
        <tr r="AB243" s="3"/>
        <tr r="AB243" s="3"/>
      </tp>
      <tp t="s">
        <v>#N/A Requesting Data...2290509269</v>
        <stp/>
        <stp>BDP|11806574433999809006</stp>
        <tr r="AI216" s="3"/>
        <tr r="AI216" s="3"/>
      </tp>
      <tp t="s">
        <v>#N/A Requesting Data...978148906</v>
        <stp/>
        <stp>BDP|13466009720357058803</stp>
        <tr r="AE311" s="3"/>
        <tr r="AE311" s="3"/>
      </tp>
      <tp t="s">
        <v>#N/A N/A</v>
        <stp/>
        <stp>BDP|13406619602983185827</stp>
        <tr r="X76" s="3"/>
      </tp>
      <tp t="s">
        <v>#N/A Requesting Data...3061619856</v>
        <stp/>
        <stp>BDP|13555969110621710406</stp>
        <tr r="AI332" s="3"/>
        <tr r="AI332" s="3"/>
      </tp>
      <tp t="s">
        <v>#N/A Requesting Data...2280865638</v>
        <stp/>
        <stp>BDP|17123791136975853822</stp>
        <tr r="I254" s="4"/>
        <tr r="I254" s="4"/>
      </tp>
      <tp t="s">
        <v>#N/A Requesting Data...158827500</v>
        <stp/>
        <stp>BDP|12086658076735598822</stp>
        <tr r="V79" s="3"/>
      </tp>
      <tp t="s">
        <v>#N/A Requesting Data...2342260397</v>
        <stp/>
        <stp>BDP|11012955111426858189</stp>
        <tr r="Z306" s="3"/>
        <tr r="Z306" s="3"/>
      </tp>
      <tp t="s">
        <v>#N/A Requesting Data...1309138353</v>
        <stp/>
        <stp>BDP|14288626280587575310</stp>
        <tr r="I232" s="4"/>
        <tr r="I232" s="4"/>
      </tp>
      <tp t="s">
        <v>#N/A Requesting Data...3060089460</v>
        <stp/>
        <stp>BDP|10260810800511477736</stp>
        <tr r="M150" s="3"/>
      </tp>
      <tp t="s">
        <v>#N/A Requesting Data...485713783</v>
        <stp/>
        <stp>BDP|11834387380485019140</stp>
        <tr r="AJ80" s="3"/>
        <tr r="AJ80" s="3"/>
      </tp>
      <tp t="s">
        <v>#N/A Requesting Data...3658540468</v>
        <stp/>
        <stp>BDP|18192746062535797242</stp>
        <tr r="I168" s="4"/>
        <tr r="I168" s="4"/>
      </tp>
      <tp t="s">
        <v>#N/A Requesting Data...3239741216</v>
        <stp/>
        <stp>BDP|12035378391080137638</stp>
        <tr r="AE223" s="3"/>
        <tr r="AE223" s="3"/>
      </tp>
      <tp t="s">
        <v>#N/A Requesting Data...2701829571</v>
        <stp/>
        <stp>BDP|10103837456374135710</stp>
        <tr r="V241" s="3"/>
      </tp>
      <tp t="s">
        <v>#N/A Requesting Data...2997525789</v>
        <stp/>
        <stp>BDP|18028473973945981097</stp>
        <tr r="J85" s="3"/>
        <tr r="J85" s="3"/>
        <tr r="J85" s="3"/>
      </tp>
      <tp t="s">
        <v>#N/A Requesting Data...3815712483</v>
        <stp/>
        <stp>BDP|18336602668204617295</stp>
        <tr r="Q57" s="4"/>
        <tr r="Q57" s="4"/>
      </tp>
      <tp t="s">
        <v>#N/A Requesting Data...3146646190</v>
        <stp/>
        <stp>BDP|16487050281237145759</stp>
        <tr r="I74" s="4"/>
        <tr r="I74" s="4"/>
      </tp>
      <tp t="s">
        <v>#N/A Requesting Data...334302776</v>
        <stp/>
        <stp>BDP|10874706668749558615</stp>
        <tr r="AB322" s="3"/>
        <tr r="AB322" s="3"/>
      </tp>
      <tp t="s">
        <v>#N/A Requesting Data...1903517162</v>
        <stp/>
        <stp>BDP|17125732491035127264</stp>
        <tr r="AH307" s="3"/>
        <tr r="AH307" s="3"/>
      </tp>
      <tp t="s">
        <v>#N/A Requesting Data...3517999579</v>
        <stp/>
        <stp>BDP|13340863762446688560</stp>
        <tr r="J254" s="3"/>
        <tr r="J254" s="3"/>
      </tp>
      <tp t="s">
        <v>#N/A Requesting Data...3499978716</v>
        <stp/>
        <stp>BDP|12442939091095331927</stp>
        <tr r="P104" s="3"/>
      </tp>
      <tp t="s">
        <v>#N/A Requesting Data...4148467030</v>
        <stp/>
        <stp>BDP|14549361581832067353</stp>
        <tr r="K134" s="3"/>
      </tp>
      <tp t="s">
        <v>#N/A Requesting Data...247497721</v>
        <stp/>
        <stp>BDP|11026867675286291661</stp>
        <tr r="L70" s="3"/>
      </tp>
      <tp t="s">
        <v>#N/A Requesting Data...3145236272</v>
        <stp/>
        <stp>BDP|16170911744092237718</stp>
        <tr r="K54" s="3"/>
      </tp>
      <tp t="s">
        <v>#N/A Requesting Data...2753712429</v>
        <stp/>
        <stp>BDP|15156220787274633558</stp>
        <tr r="AE164" s="3"/>
        <tr r="AE164" s="3"/>
      </tp>
      <tp t="s">
        <v>#N/A Requesting Data...1087087181</v>
        <stp/>
        <stp>BDP|14284772038078864620</stp>
        <tr r="S46" s="4"/>
        <tr r="S46" s="4"/>
      </tp>
      <tp t="s">
        <v>#N/A Requesting Data...3162576832</v>
        <stp/>
        <stp>BDP|11006810943493590001</stp>
        <tr r="AD190" s="3"/>
        <tr r="AD190" s="3"/>
      </tp>
      <tp t="s">
        <v>#N/A Requesting Data...3013157517</v>
        <stp/>
        <stp>BDP|14222711237026314801</stp>
        <tr r="P284" s="3"/>
      </tp>
      <tp t="s">
        <v>#N/A Requesting Data...3348474829</v>
        <stp/>
        <stp>BDP|12245949347719685800</stp>
        <tr r="N362" s="3"/>
      </tp>
      <tp t="s">
        <v>#N/A Requesting Data...1995282088</v>
        <stp/>
        <stp>BDP|14791075193906207564</stp>
        <tr r="P229" s="3"/>
      </tp>
      <tp t="s">
        <v>#N/A N/A</v>
        <stp/>
        <stp>BDP|15923824833781632193</stp>
        <tr r="W18" s="3"/>
      </tp>
      <tp t="s">
        <v>#N/A Requesting Data...1319850037</v>
        <stp/>
        <stp>BDP|10731333181622110737</stp>
        <tr r="R210" s="4"/>
        <tr r="R210" s="4"/>
      </tp>
      <tp t="s">
        <v>#N/A Requesting Data...3906289925</v>
        <stp/>
        <stp>BDP|12670155176249328315</stp>
        <tr r="T58" s="4"/>
      </tp>
      <tp t="s">
        <v>#N/A Requesting Data...3156084350</v>
        <stp/>
        <stp>BDP|14706872486198604274</stp>
        <tr r="I193" s="4"/>
        <tr r="I193" s="4"/>
      </tp>
      <tp t="s">
        <v>#N/A N/A</v>
        <stp/>
        <stp>BDP|17275872331707062532</stp>
        <tr r="W55" s="3"/>
      </tp>
      <tp t="s">
        <v>#N/A Requesting Data...1156361530</v>
        <stp/>
        <stp>BDP|11998157914586775989</stp>
        <tr r="T188" s="4"/>
      </tp>
      <tp t="s">
        <v>#N/A Requesting Data...2431972375</v>
        <stp/>
        <stp>BDP|17799056414828945086</stp>
        <tr r="M158" s="3"/>
      </tp>
      <tp t="s">
        <v>#N/A Requesting Data...750919495</v>
        <stp/>
        <stp>BDP|10819297077488235334</stp>
        <tr r="AB18" s="3"/>
        <tr r="AB18" s="3"/>
      </tp>
      <tp t="s">
        <v>#N/A Requesting Data...4230373638</v>
        <stp/>
        <stp>BDP|11147750240448712444</stp>
        <tr r="AH346" s="3"/>
        <tr r="AH346" s="3"/>
      </tp>
      <tp t="s">
        <v>#N/A Requesting Data...1088422636</v>
        <stp/>
        <stp>BDP|10781800201263851585</stp>
        <tr r="J164" s="3"/>
        <tr r="J164" s="3"/>
        <tr r="J164" s="3"/>
      </tp>
      <tp t="s">
        <v>#N/A Requesting Data...2187079994</v>
        <stp/>
        <stp>BDP|13050208616168902696</stp>
        <tr r="AJ141" s="3"/>
        <tr r="AJ141" s="3"/>
      </tp>
      <tp t="s">
        <v>#N/A Requesting Data...663504240</v>
        <stp/>
        <stp>BDP|10377776694848450825</stp>
        <tr r="Z191" s="3"/>
        <tr r="Z191" s="3"/>
      </tp>
      <tp t="s">
        <v>#N/A Requesting Data...2268544709</v>
        <stp/>
        <stp>BDP|12727113597735365149</stp>
        <tr r="AH81" s="3"/>
        <tr r="AH81" s="3"/>
      </tp>
      <tp t="s">
        <v>#N/A Requesting Data...2075972407</v>
        <stp/>
        <stp>BDP|12566789672668057494</stp>
        <tr r="U150" s="4"/>
        <tr r="U150" s="4"/>
      </tp>
      <tp t="s">
        <v>#N/A Requesting Data...1933517995</v>
        <stp/>
        <stp>BDP|13390632416409999398</stp>
        <tr r="D28" s="3"/>
      </tp>
      <tp t="s">
        <v>#N/A Requesting Data...2839985222</v>
        <stp/>
        <stp>BDP|12767537680853156232</stp>
        <tr r="AE284" s="3"/>
        <tr r="AE284" s="3"/>
      </tp>
      <tp t="s">
        <v>#N/A Requesting Data...3261578843</v>
        <stp/>
        <stp>BDP|15183637307795306804</stp>
        <tr r="D14" s="3"/>
      </tp>
      <tp t="s">
        <v>#N/A N/A</v>
        <stp/>
        <stp>BDP|10097235196197389209</stp>
        <tr r="X263" s="3"/>
      </tp>
      <tp t="s">
        <v>#N/A Requesting Data...2384844494</v>
        <stp/>
        <stp>BDP|11911327496831267494</stp>
        <tr r="AB364" s="3"/>
        <tr r="AB364" s="3"/>
      </tp>
      <tp t="s">
        <v>#N/A Requesting Data...1378753748</v>
        <stp/>
        <stp>BDP|13103551680378449864</stp>
        <tr r="P304" s="3"/>
      </tp>
      <tp t="s">
        <v>#N/A Requesting Data...3026440438</v>
        <stp/>
        <stp>BDP|16739930901930209118</stp>
        <tr r="M330" s="3"/>
      </tp>
      <tp t="s">
        <v>#N/A Requesting Data...3013491778</v>
        <stp/>
        <stp>BDP|14129329012688474038</stp>
        <tr r="Z92" s="3"/>
        <tr r="Z92" s="3"/>
      </tp>
      <tp t="s">
        <v>#N/A Requesting Data...1216416925</v>
        <stp/>
        <stp>BDP|16125505654820544869</stp>
        <tr r="G70" s="8"/>
        <tr r="G70" s="8"/>
      </tp>
      <tp t="s">
        <v>#N/A Requesting Data...1987646727</v>
        <stp/>
        <stp>BDP|15788809887979397250</stp>
        <tr r="AJ210" s="3"/>
        <tr r="AJ210" s="3"/>
      </tp>
      <tp t="s">
        <v>#N/A Requesting Data...515260636</v>
        <stp/>
        <stp>BDP|10277678497888045943</stp>
        <tr r="AI337" s="3"/>
        <tr r="AI337" s="3"/>
      </tp>
      <tp t="s">
        <v>#N/A Requesting Data...3564716629</v>
        <stp/>
        <stp>BDP|18094981429069688410</stp>
        <tr r="L172" s="3"/>
      </tp>
      <tp t="s">
        <v>#N/A Requesting Data...2184881476</v>
        <stp/>
        <stp>BDP|12462143336416748875</stp>
        <tr r="I112" s="4"/>
        <tr r="I112" s="4"/>
      </tp>
      <tp t="s">
        <v>#N/A Requesting Data...3684623867</v>
        <stp/>
        <stp>BDP|12642550729652817943</stp>
        <tr r="N329" s="3"/>
      </tp>
      <tp t="s">
        <v>#N/A Requesting Data...657061348</v>
        <stp/>
        <stp>BDP|13666032793513726773</stp>
        <tr r="L278" s="3"/>
      </tp>
      <tp t="s">
        <v>#N/A Requesting Data...718409259</v>
        <stp/>
        <stp>BDP|16563906928012923125</stp>
        <tr r="AJ267" s="3"/>
        <tr r="AJ267" s="3"/>
      </tp>
      <tp t="s">
        <v>#N/A Requesting Data...1673901103</v>
        <stp/>
        <stp>BDP|10527427963309605541</stp>
        <tr r="M239" s="3"/>
      </tp>
      <tp t="s">
        <v>#N/A Requesting Data...4067847413</v>
        <stp/>
        <stp>BDP|16169454784503305750</stp>
        <tr r="AE255" s="3"/>
        <tr r="AE255" s="3"/>
      </tp>
      <tp t="s">
        <v>#N/A Requesting Data...3144052419</v>
        <stp/>
        <stp>BDP|12919545810329873136</stp>
        <tr r="AJ139" s="3"/>
        <tr r="AJ139" s="3"/>
      </tp>
      <tp t="s">
        <v>#N/A Requesting Data...1800318066</v>
        <stp/>
        <stp>BDP|18155777335340642233</stp>
        <tr r="AA188" s="3"/>
        <tr r="AA188" s="3"/>
      </tp>
      <tp t="s">
        <v>#N/A Requesting Data...1484419343</v>
        <stp/>
        <stp>BDP|13567952230104675306</stp>
        <tr r="N283" s="3"/>
      </tp>
      <tp t="s">
        <v>#N/A Requesting Data...3444213060</v>
        <stp/>
        <stp>BDP|18070146417146500004</stp>
        <tr r="Z162" s="3"/>
        <tr r="Z162" s="3"/>
      </tp>
      <tp t="s">
        <v>#N/A Requesting Data...1849539806</v>
        <stp/>
        <stp>BDP|13512304567238566015</stp>
        <tr r="N320" s="3"/>
      </tp>
      <tp t="s">
        <v>#N/A Requesting Data...4189263945</v>
        <stp/>
        <stp>BDP|17252879317273262293</stp>
        <tr r="M159" s="3"/>
      </tp>
      <tp t="s">
        <v>#N/A Requesting Data...1306131822</v>
        <stp/>
        <stp>BDP|17087087494197743623</stp>
        <tr r="AF59" s="3"/>
        <tr r="AF59" s="3"/>
      </tp>
      <tp t="s">
        <v>#N/A Requesting Data...1705832993</v>
        <stp/>
        <stp>BDP|10437588765229529553</stp>
        <tr r="O117" s="3"/>
      </tp>
      <tp t="s">
        <v>#N/A Requesting Data...2479919748</v>
        <stp/>
        <stp>BDP|13590129174083341999</stp>
        <tr r="AC337" s="3"/>
        <tr r="AC337" s="3"/>
      </tp>
      <tp t="s">
        <v>#N/A Requesting Data...3996498057</v>
        <stp/>
        <stp>BDP|17309099788288827834</stp>
        <tr r="V175" s="3"/>
      </tp>
      <tp t="s">
        <v>#N/A Requesting Data...2671782908</v>
        <stp/>
        <stp>BDP|15745631598715186046</stp>
        <tr r="K210" s="3"/>
      </tp>
      <tp t="s">
        <v>#N/A Requesting Data...823968787</v>
        <stp/>
        <stp>BDP|11376821854202476182</stp>
        <tr r="Q150" s="4"/>
        <tr r="Q150" s="4"/>
      </tp>
      <tp t="s">
        <v>#N/A N/A</v>
        <stp/>
        <stp>BDP|14667064874134544886</stp>
        <tr r="X219" s="3"/>
      </tp>
      <tp t="s">
        <v>#N/A Requesting Data...4140364944</v>
        <stp/>
        <stp>BDP|10915216352858097037</stp>
        <tr r="O368" s="3"/>
      </tp>
      <tp t="s">
        <v>#N/A Requesting Data...2081921901</v>
        <stp/>
        <stp>BDP|17996252274804100902</stp>
        <tr r="T30" s="4"/>
        <tr r="T30" s="4"/>
      </tp>
      <tp t="s">
        <v>#N/A Requesting Data...1714397107</v>
        <stp/>
        <stp>BDP|17383232336249895076</stp>
        <tr r="AG257" s="3"/>
        <tr r="AG257" s="3"/>
      </tp>
      <tp t="s">
        <v>#N/A Requesting Data...2328812601</v>
        <stp/>
        <stp>BDP|16017977040002603680</stp>
        <tr r="AA82" s="3"/>
        <tr r="AA82" s="3"/>
      </tp>
      <tp t="s">
        <v>#N/A Requesting Data...2117335558</v>
        <stp/>
        <stp>BDP|15832560114247614956</stp>
        <tr r="S24" s="4"/>
        <tr r="S24" s="4"/>
      </tp>
      <tp t="s">
        <v>#N/A Requesting Data...837404393</v>
        <stp/>
        <stp>BDP|14350921609155806790</stp>
        <tr r="G81" s="8"/>
        <tr r="G81" s="8"/>
      </tp>
      <tp t="s">
        <v>#N/A Requesting Data...1652927898</v>
        <stp/>
        <stp>BDP|10262069409389393671</stp>
        <tr r="AD18" s="8"/>
        <tr r="AD18" s="8"/>
      </tp>
      <tp t="s">
        <v>#N/A Requesting Data...4162458292</v>
        <stp/>
        <stp>BDP|11789323319769564510</stp>
        <tr r="AI168" s="3"/>
        <tr r="AI168" s="3"/>
      </tp>
      <tp t="s">
        <v>#N/A Requesting Data...964250015</v>
        <stp/>
        <stp>BDP|17971957105783283235</stp>
        <tr r="L33" s="4"/>
        <tr r="L33" s="4"/>
      </tp>
      <tp t="s">
        <v>#N/A Requesting Data...1374933145</v>
        <stp/>
        <stp>BDP|10472268277569977347</stp>
        <tr r="Z124" s="3"/>
        <tr r="Z124" s="3"/>
      </tp>
      <tp t="s">
        <v>#N/A Requesting Data...3189692986</v>
        <stp/>
        <stp>BDP|16049795293925543275</stp>
        <tr r="AB248" s="3"/>
        <tr r="AB248" s="3"/>
      </tp>
      <tp t="s">
        <v>#N/A Requesting Data...1578243101</v>
        <stp/>
        <stp>BDP|16274710452143971808</stp>
        <tr r="V80" s="3"/>
      </tp>
      <tp t="s">
        <v>#N/A Requesting Data...1252048034</v>
        <stp/>
        <stp>BDP|11457812265930097088</stp>
        <tr r="O96" s="3"/>
      </tp>
      <tp t="s">
        <v>#N/A Requesting Data...3345680248</v>
        <stp/>
        <stp>BDP|10932742581136667628</stp>
        <tr r="Q162" s="4"/>
        <tr r="Q162" s="4"/>
      </tp>
      <tp t="s">
        <v>#N/A Requesting Data...3126424173</v>
        <stp/>
        <stp>BDP|15834290368006669878</stp>
        <tr r="N53" s="3"/>
      </tp>
      <tp t="s">
        <v>#N/A Requesting Data...354540138</v>
        <stp/>
        <stp>BDP|12783130253609768085</stp>
        <tr r="AA63" s="8"/>
        <tr r="AA63" s="8"/>
      </tp>
      <tp t="s">
        <v>#N/A Requesting Data...2761768663</v>
        <stp/>
        <stp>BDP|14679321565406174888</stp>
        <tr r="L34" s="4"/>
      </tp>
      <tp t="s">
        <v>#N/A Requesting Data...1516929457</v>
        <stp/>
        <stp>BDP|15302862226168975828</stp>
        <tr r="AF288" s="3"/>
        <tr r="AF288" s="3"/>
      </tp>
      <tp t="s">
        <v>#N/A Requesting Data...4071152901</v>
        <stp/>
        <stp>BDP|13045050750960992946</stp>
        <tr r="S103" s="4"/>
        <tr r="S103" s="4"/>
      </tp>
      <tp t="s">
        <v>#N/A Requesting Data...1157004764</v>
        <stp/>
        <stp>BDP|14425052808428620377</stp>
        <tr r="L42" s="3"/>
      </tp>
      <tp t="s">
        <v>#N/A Requesting Data...2769944015</v>
        <stp/>
        <stp>BDP|14151527569281327913</stp>
        <tr r="K216" s="3"/>
      </tp>
      <tp t="s">
        <v>#N/A Requesting Data...2787888684</v>
        <stp/>
        <stp>BDP|10865079587643193411</stp>
        <tr r="Q219" s="4"/>
        <tr r="Q219" s="4"/>
      </tp>
      <tp t="s">
        <v>#N/A Requesting Data...321896990</v>
        <stp/>
        <stp>BDP|14853119676045397844</stp>
        <tr r="AF71" s="3"/>
        <tr r="AF71" s="3"/>
      </tp>
      <tp t="s">
        <v>#N/A Requesting Data...1470204848</v>
        <stp/>
        <stp>BDP|11400591975958300438</stp>
        <tr r="AK194" s="3"/>
        <tr r="AK194" s="3"/>
      </tp>
      <tp t="s">
        <v>#N/A Requesting Data...2040017163</v>
        <stp/>
        <stp>BDP|13975876044697016726</stp>
        <tr r="P200" s="3"/>
      </tp>
      <tp t="s">
        <v>#N/A Requesting Data...2461569488</v>
        <stp/>
        <stp>BDP|16551737823334565880</stp>
        <tr r="T105" s="4"/>
      </tp>
      <tp t="s">
        <v>#N/A Requesting Data...4072230244</v>
        <stp/>
        <stp>BDP|13108086965459658321</stp>
        <tr r="AB110" s="3"/>
        <tr r="AB110" s="3"/>
      </tp>
      <tp t="s">
        <v>#N/A Requesting Data...3668865134</v>
        <stp/>
        <stp>BDP|11869901225505751021</stp>
        <tr r="Z24" s="8"/>
        <tr r="Z24" s="8"/>
      </tp>
      <tp t="s">
        <v>#N/A Requesting Data...4293663604</v>
        <stp/>
        <stp>BDP|11814845608524556292</stp>
        <tr r="I53" s="4"/>
      </tp>
      <tp t="s">
        <v>#N/A Requesting Data...934337542</v>
        <stp/>
        <stp>BDP|12512391760978684027</stp>
        <tr r="V28" s="3"/>
      </tp>
      <tp t="s">
        <v>#N/A Requesting Data...1133136416</v>
        <stp/>
        <stp>BDP|10539034289373729403</stp>
        <tr r="K184" s="3"/>
      </tp>
      <tp t="s">
        <v>#N/A Requesting Data...266851020</v>
        <stp/>
        <stp>BDP|17392084959385936838</stp>
        <tr r="M323" s="3"/>
      </tp>
      <tp t="s">
        <v>#N/A Requesting Data...3854342398</v>
        <stp/>
        <stp>BDP|11816381662858821311</stp>
        <tr r="AC90" s="3"/>
        <tr r="AC90" s="3"/>
      </tp>
      <tp t="s">
        <v>#N/A Requesting Data...978658902</v>
        <stp/>
        <stp>BDP|10910927951402589141</stp>
        <tr r="O51" s="3"/>
      </tp>
      <tp t="s">
        <v>#N/A Requesting Data...3342036894</v>
        <stp/>
        <stp>BDP|12990344566028364031</stp>
        <tr r="N291" s="3"/>
      </tp>
      <tp t="s">
        <v>#N/A Requesting Data...3112270742</v>
        <stp/>
        <stp>BDP|10357212092804244092</stp>
        <tr r="AH216" s="3"/>
        <tr r="AH216" s="3"/>
      </tp>
      <tp t="s">
        <v>#N/A Requesting Data...3898306103</v>
        <stp/>
        <stp>BDP|18297669539015686707</stp>
        <tr r="AD113" s="3"/>
        <tr r="AD113" s="3"/>
      </tp>
      <tp t="s">
        <v>#N/A Requesting Data...988195981</v>
        <stp/>
        <stp>BDP|16977174792284089576</stp>
        <tr r="AC67" s="3"/>
        <tr r="AC67" s="3"/>
      </tp>
      <tp t="s">
        <v>#N/A Requesting Data...850991482</v>
        <stp/>
        <stp>BDP|14964948930692243341</stp>
        <tr r="K169" s="4"/>
        <tr r="K169" s="4"/>
      </tp>
      <tp t="s">
        <v>#N/A Requesting Data...2809666781</v>
        <stp/>
        <stp>BDP|13993025089405915105</stp>
        <tr r="L99" s="3"/>
      </tp>
      <tp t="s">
        <v>#N/A Requesting Data...2479682798</v>
        <stp/>
        <stp>BDP|17015933323170952325</stp>
        <tr r="AH338" s="3"/>
        <tr r="AH338" s="3"/>
      </tp>
      <tp t="s">
        <v>#N/A Requesting Data...1402148285</v>
        <stp/>
        <stp>BDP|13296992700865855084</stp>
        <tr r="D37" s="3"/>
      </tp>
      <tp t="s">
        <v>#N/A Requesting Data...3834223951</v>
        <stp/>
        <stp>BDP|16823853313329657936</stp>
        <tr r="K196" s="3"/>
      </tp>
      <tp t="s">
        <v>#N/A Requesting Data...3187137704</v>
        <stp/>
        <stp>BDP|15073296032343554856</stp>
        <tr r="J6" s="3"/>
        <tr r="J6" s="3"/>
        <tr r="J6" s="3"/>
      </tp>
      <tp t="s">
        <v>#N/A Requesting Data...929092315</v>
        <stp/>
        <stp>BDP|18179542459761444636</stp>
        <tr r="AE352" s="3"/>
        <tr r="AE352" s="3"/>
      </tp>
      <tp t="s">
        <v>#N/A Requesting Data...3316138285</v>
        <stp/>
        <stp>BDP|14430895170173238743</stp>
        <tr r="AE12" s="3"/>
        <tr r="AE12" s="3"/>
      </tp>
      <tp t="s">
        <v>#N/A N/A</v>
        <stp/>
        <stp>BDP|11534801253282505187</stp>
        <tr r="Y172" s="3"/>
      </tp>
      <tp t="s">
        <v>#N/A Requesting Data...2209912022</v>
        <stp/>
        <stp>BDP|15077267692024733584</stp>
        <tr r="O216" s="3"/>
      </tp>
      <tp t="s">
        <v>#N/A Requesting Data...267852641</v>
        <stp/>
        <stp>BDP|12705209942018753387</stp>
        <tr r="N87" s="3"/>
      </tp>
      <tp t="s">
        <v>#N/A N/A</v>
        <stp/>
        <stp>BDP|13826010043861941994</stp>
        <tr r="Y344" s="3"/>
      </tp>
      <tp t="s">
        <v>#N/A Requesting Data...745416191</v>
        <stp/>
        <stp>BDP|10057745105958840037</stp>
        <tr r="N50" s="3"/>
      </tp>
      <tp t="s">
        <v>#N/A Requesting Data...1435289137</v>
        <stp/>
        <stp>BDP|17566284879094733999</stp>
        <tr r="Q211" s="4"/>
        <tr r="Q211" s="4"/>
      </tp>
      <tp t="s">
        <v>#N/A Requesting Data...792128667</v>
        <stp/>
        <stp>BDP|16150500586973936740</stp>
        <tr r="J232" s="3"/>
        <tr r="J232" s="3"/>
        <tr r="J232" s="3"/>
      </tp>
      <tp t="s">
        <v>#N/A Requesting Data...3592076610</v>
        <stp/>
        <stp>BDP|16648781660929320170</stp>
        <tr r="Z285" s="3"/>
        <tr r="Z285" s="3"/>
      </tp>
      <tp t="s">
        <v>#N/A Requesting Data...1425013698</v>
        <stp/>
        <stp>BDP|13737600318919105244</stp>
        <tr r="M235" s="3"/>
      </tp>
      <tp t="s">
        <v>#N/A Requesting Data...670698406</v>
        <stp/>
        <stp>BDP|16359142240035985943</stp>
        <tr r="AE211" s="3"/>
        <tr r="AE211" s="3"/>
      </tp>
      <tp t="s">
        <v>#N/A Requesting Data...2331723579</v>
        <stp/>
        <stp>BDP|10009594186523716123</stp>
        <tr r="I67" s="4"/>
        <tr r="I67" s="4"/>
      </tp>
      <tp t="s">
        <v>#N/A N/A</v>
        <stp/>
        <stp>BDP|11602791900769355060</stp>
        <tr r="X352" s="3"/>
      </tp>
      <tp t="s">
        <v>#N/A N/A</v>
        <stp/>
        <stp>BDP|15438959942462086594</stp>
        <tr r="Y29" s="3"/>
      </tp>
      <tp t="s">
        <v>#N/A Requesting Data...289150816</v>
        <stp/>
        <stp>BDP|10548900802111843750</stp>
        <tr r="P136" s="3"/>
      </tp>
      <tp t="s">
        <v>#N/A Requesting Data...3893660846</v>
        <stp/>
        <stp>BDP|14929275250644226863</stp>
        <tr r="M332" s="3"/>
      </tp>
      <tp t="s">
        <v>#N/A Requesting Data...2591084274</v>
        <stp/>
        <stp>BDP|18007780215675604416</stp>
        <tr r="G64" s="8"/>
        <tr r="G64" s="8"/>
      </tp>
      <tp t="s">
        <v>#N/A N/A</v>
        <stp/>
        <stp>BDP|12757392102528129677</stp>
        <tr r="Y119" s="3"/>
      </tp>
      <tp t="s">
        <v>#N/A Requesting Data...2575208896</v>
        <stp/>
        <stp>BDP|16898835340437773268</stp>
        <tr r="I69" s="4"/>
        <tr r="I69" s="4"/>
      </tp>
      <tp t="s">
        <v>#N/A Requesting Data...2020368187</v>
        <stp/>
        <stp>BDP|17488111199316059669</stp>
        <tr r="AA55" s="3"/>
        <tr r="AA55" s="3"/>
      </tp>
      <tp t="s">
        <v>#N/A Requesting Data...3668268547</v>
        <stp/>
        <stp>BDP|14078684787092275771</stp>
        <tr r="AK121" s="3"/>
        <tr r="AK121" s="3"/>
      </tp>
      <tp t="s">
        <v>#N/A Requesting Data...4196501296</v>
        <stp/>
        <stp>BDP|14747173547116510882</stp>
        <tr r="R249" s="4"/>
        <tr r="R249" s="4"/>
      </tp>
      <tp t="s">
        <v>#N/A N/A</v>
        <stp/>
        <stp>BDP|11692870900162983424</stp>
        <tr r="X269" s="3"/>
      </tp>
      <tp t="s">
        <v>#N/A Requesting Data...474198711</v>
        <stp/>
        <stp>BDP|10757074599657730140</stp>
        <tr r="M40" s="3"/>
      </tp>
      <tp t="s">
        <v>#N/A Requesting Data...1226648002</v>
        <stp/>
        <stp>BDP|11613297090885472063</stp>
        <tr r="AJ95" s="3"/>
        <tr r="AJ95" s="3"/>
      </tp>
      <tp t="s">
        <v>#N/A Requesting Data...3732643960</v>
        <stp/>
        <stp>BDP|15051504186877912022</stp>
        <tr r="N324" s="3"/>
      </tp>
      <tp t="s">
        <v>#N/A Requesting Data...1142779022</v>
        <stp/>
        <stp>BDP|13680690305929676318</stp>
        <tr r="N244" s="3"/>
      </tp>
      <tp t="s">
        <v>#N/A Requesting Data...816502895</v>
        <stp/>
        <stp>BDP|16160416589172458709</stp>
        <tr r="L289" s="3"/>
      </tp>
      <tp t="s">
        <v>#N/A Requesting Data...3449991550</v>
        <stp/>
        <stp>BDP|10737611923539922219</stp>
        <tr r="K353" s="3"/>
      </tp>
      <tp t="s">
        <v>#N/A Requesting Data...2807483505</v>
        <stp/>
        <stp>BDP|17866262875804461928</stp>
        <tr r="P102" s="3"/>
      </tp>
      <tp t="s">
        <v>#N/A Requesting Data...1238341244</v>
        <stp/>
        <stp>BDP|13338009567223039999</stp>
        <tr r="N98" s="3"/>
      </tp>
      <tp t="s">
        <v>#N/A N/A</v>
        <stp/>
        <stp>BDP|12556686117139301344</stp>
        <tr r="X248" s="3"/>
      </tp>
      <tp t="s">
        <v>#N/A Requesting Data...4066161661</v>
        <stp/>
        <stp>BDP|11826820841966060468</stp>
        <tr r="Z284" s="3"/>
        <tr r="Z284" s="3"/>
      </tp>
      <tp t="s">
        <v>#N/A Requesting Data...1377483553</v>
        <stp/>
        <stp>BDP|16431912656570627583</stp>
        <tr r="V180" s="3"/>
      </tp>
      <tp t="s">
        <v>#N/A Requesting Data...3999297351</v>
        <stp/>
        <stp>BDP|11900018453823645801</stp>
        <tr r="AE231" s="3"/>
        <tr r="AE231" s="3"/>
      </tp>
      <tp t="s">
        <v>#N/A Requesting Data...2825667105</v>
        <stp/>
        <stp>BDP|14870199621931534980</stp>
        <tr r="I43" s="4"/>
        <tr r="I43" s="4"/>
      </tp>
      <tp t="s">
        <v>#N/A Requesting Data...3679105571</v>
        <stp/>
        <stp>BDP|16839972143875932192</stp>
        <tr r="L179" s="3"/>
      </tp>
      <tp t="s">
        <v>#N/A Requesting Data...1757374620</v>
        <stp/>
        <stp>BDP|17451587913695388903</stp>
        <tr r="AI105" s="3"/>
        <tr r="AI105" s="3"/>
      </tp>
      <tp t="s">
        <v>#N/A Requesting Data...3847781660</v>
        <stp/>
        <stp>BDP|15420729817405828952</stp>
        <tr r="AI348" s="3"/>
        <tr r="AI348" s="3"/>
      </tp>
      <tp t="s">
        <v>#N/A Requesting Data...3446090957</v>
        <stp/>
        <stp>BDP|18357375239302451558</stp>
        <tr r="AE84" s="3"/>
        <tr r="AE84" s="3"/>
      </tp>
      <tp t="s">
        <v>#N/A Requesting Data...1973425489</v>
        <stp/>
        <stp>BDP|14854959922211764145</stp>
        <tr r="I258" s="4"/>
        <tr r="I258" s="4"/>
      </tp>
      <tp t="s">
        <v>#N/A Requesting Data...1307846697</v>
        <stp/>
        <stp>BDP|11393647977908444780</stp>
        <tr r="AG180" s="3"/>
        <tr r="AG180" s="3"/>
      </tp>
      <tp t="s">
        <v>#N/A Requesting Data...3410059948</v>
        <stp/>
        <stp>BDP|16885955067814343252</stp>
        <tr r="T184" s="4"/>
        <tr r="T184" s="4"/>
      </tp>
      <tp t="s">
        <v>#N/A Requesting Data...2306174864</v>
        <stp/>
        <stp>BDP|11574514698081482349</stp>
        <tr r="Z82" s="3"/>
        <tr r="Z82" s="3"/>
      </tp>
      <tp t="s">
        <v>#N/A Requesting Data...1303031064</v>
        <stp/>
        <stp>BDP|11775081900766634855</stp>
        <tr r="D151" s="3"/>
      </tp>
      <tp t="s">
        <v>#N/A Requesting Data...2908209319</v>
        <stp/>
        <stp>BDP|13571878693825541885</stp>
        <tr r="Z180" s="3"/>
        <tr r="Z180" s="3"/>
      </tp>
      <tp t="s">
        <v>#N/A Requesting Data...3125177914</v>
        <stp/>
        <stp>BDP|15429504488780438746</stp>
        <tr r="O108" s="3"/>
      </tp>
      <tp t="s">
        <v>#N/A Requesting Data...676778385</v>
        <stp/>
        <stp>BDP|17686103584651688081</stp>
        <tr r="AB263" s="3"/>
        <tr r="AB263" s="3"/>
      </tp>
      <tp t="s">
        <v>#N/A Requesting Data...3724383697</v>
        <stp/>
        <stp>BDP|13501454280769932954</stp>
        <tr r="AD310" s="3"/>
        <tr r="AD310" s="3"/>
      </tp>
      <tp t="s">
        <v>#N/A Requesting Data...3099965751</v>
        <stp/>
        <stp>BDP|10930179390203748466</stp>
        <tr r="AE40" s="3"/>
        <tr r="AE40" s="3"/>
      </tp>
      <tp t="s">
        <v>#N/A Requesting Data...2121131524</v>
        <stp/>
        <stp>BDP|18314552719006611568</stp>
        <tr r="AF111" s="3"/>
        <tr r="AF111" s="3"/>
      </tp>
      <tp t="s">
        <v>#N/A Requesting Data...2176272355</v>
        <stp/>
        <stp>BDP|16400108918618051132</stp>
        <tr r="N312" s="3"/>
      </tp>
      <tp t="s">
        <v>#N/A Requesting Data...3033749841</v>
        <stp/>
        <stp>BDP|16821813536967673567</stp>
        <tr r="P163" s="3"/>
      </tp>
      <tp t="s">
        <v>#N/A Requesting Data...4092622377</v>
        <stp/>
        <stp>BDP|10911668194510657026</stp>
        <tr r="K60" s="3"/>
      </tp>
      <tp t="s">
        <v>#N/A Requesting Data...2735742326</v>
        <stp/>
        <stp>BDP|14904247676847305970</stp>
        <tr r="O69" s="3"/>
      </tp>
      <tp t="s">
        <v>#N/A Requesting Data...1296965671</v>
        <stp/>
        <stp>BDP|14275294490896234664</stp>
        <tr r="AG110" s="3"/>
        <tr r="AG110" s="3"/>
      </tp>
      <tp t="s">
        <v>#N/A Requesting Data...784265904</v>
        <stp/>
        <stp>BDP|12130615965144361992</stp>
        <tr r="AE67" s="3"/>
        <tr r="AE67" s="3"/>
      </tp>
      <tp t="s">
        <v>#N/A Requesting Data...529854009</v>
        <stp/>
        <stp>BDP|10824253300195758857</stp>
        <tr r="K229" s="3"/>
      </tp>
      <tp t="s">
        <v>#N/A Requesting Data...2711625597</v>
        <stp/>
        <stp>BDP|14467979048022290467</stp>
        <tr r="D361" s="3"/>
      </tp>
      <tp t="s">
        <v>#N/A Requesting Data...3899771461</v>
        <stp/>
        <stp>BDP|10650758288930070044</stp>
        <tr r="P70" s="3"/>
      </tp>
      <tp t="s">
        <v>#N/A Requesting Data...3680436115</v>
        <stp/>
        <stp>BDP|10766548812219711298</stp>
        <tr r="L223" s="3"/>
      </tp>
      <tp t="s">
        <v>#N/A Requesting Data...371002765</v>
        <stp/>
        <stp>BDP|12380321146902075883</stp>
        <tr r="AH331" s="3"/>
        <tr r="AH331" s="3"/>
      </tp>
      <tp t="s">
        <v>#N/A Requesting Data...1644888100</v>
        <stp/>
        <stp>BDP|13097955173470987204</stp>
        <tr r="Z342" s="3"/>
        <tr r="Z342" s="3"/>
      </tp>
      <tp t="s">
        <v>#N/A Requesting Data...499830036</v>
        <stp/>
        <stp>BDP|10814259283486353330</stp>
        <tr r="L134" s="4"/>
        <tr r="L134" s="4"/>
      </tp>
      <tp t="s">
        <v>#N/A Requesting Data...3258587300</v>
        <stp/>
        <stp>BDP|10094799981438798814</stp>
        <tr r="K143" s="4"/>
        <tr r="K143" s="4"/>
      </tp>
      <tp t="s">
        <v>#N/A Requesting Data...1466693329</v>
        <stp/>
        <stp>BDP|12491525075799918642</stp>
        <tr r="T128" s="4"/>
      </tp>
      <tp t="s">
        <v>#N/A Requesting Data...2145787443</v>
        <stp/>
        <stp>BDP|10588198404988012666</stp>
        <tr r="AE176" s="3"/>
        <tr r="AE176" s="3"/>
      </tp>
      <tp t="s">
        <v>#N/A Requesting Data...307461731</v>
        <stp/>
        <stp>BDP|15995967380463201834</stp>
        <tr r="AK350" s="3"/>
        <tr r="AK350" s="3"/>
      </tp>
      <tp t="s">
        <v>#N/A Requesting Data...2470057170</v>
        <stp/>
        <stp>BDP|13671014969762611866</stp>
        <tr r="O84" s="3"/>
      </tp>
      <tp t="s">
        <v>#N/A N/A</v>
        <stp/>
        <stp>BDP|14969033956576139830</stp>
        <tr r="X299" s="3"/>
      </tp>
      <tp t="s">
        <v>#N/A Requesting Data...2214211002</v>
        <stp/>
        <stp>BDP|12852354258849911229</stp>
        <tr r="V106" s="3"/>
      </tp>
      <tp t="s">
        <v>#N/A Requesting Data...1691159344</v>
        <stp/>
        <stp>BDP|13950021507245005927</stp>
        <tr r="AD25" s="3"/>
        <tr r="AD25" s="3"/>
      </tp>
      <tp t="s">
        <v>#N/A N/A</v>
        <stp/>
        <stp>BDP|15551014578518568572</stp>
        <tr r="Y114" s="3"/>
      </tp>
      <tp t="s">
        <v>#N/A N/A</v>
        <stp/>
        <stp>BDP|11432812131717983238</stp>
        <tr r="X60" s="3"/>
      </tp>
      <tp t="s">
        <v>#N/A Requesting Data...1558828438</v>
        <stp/>
        <stp>BDP|17645796093773410562</stp>
        <tr r="AG346" s="3"/>
        <tr r="AG346" s="3"/>
      </tp>
      <tp t="s">
        <v>#N/A Requesting Data...1567629801</v>
        <stp/>
        <stp>BDP|14407817133952363243</stp>
        <tr r="AD111" s="3"/>
        <tr r="AD111" s="3"/>
      </tp>
      <tp t="s">
        <v>#N/A N/A</v>
        <stp/>
        <stp>BDP|16875558885620039490</stp>
        <tr r="W149" s="3"/>
      </tp>
      <tp t="s">
        <v>#N/A N/A</v>
        <stp/>
        <stp>BDP|15349243777889122604</stp>
        <tr r="X228" s="3"/>
      </tp>
      <tp t="s">
        <v>#N/A Requesting Data...1955132858</v>
        <stp/>
        <stp>BDP|13283630491131512241</stp>
        <tr r="L192" s="3"/>
      </tp>
      <tp t="s">
        <v>#N/A N/A</v>
        <stp/>
        <stp>BDP|15430211595883622276</stp>
        <tr r="W35" s="3"/>
      </tp>
      <tp t="s">
        <v>#N/A Requesting Data...2855955241</v>
        <stp/>
        <stp>BDP|11258270024836501853</stp>
        <tr r="AB163" s="3"/>
        <tr r="AB163" s="3"/>
      </tp>
      <tp t="s">
        <v>#N/A Requesting Data...1083315796</v>
        <stp/>
        <stp>BDP|13943114390771901509</stp>
        <tr r="O104" s="3"/>
      </tp>
      <tp t="s">
        <v>#N/A Requesting Data...2476927317</v>
        <stp/>
        <stp>BDP|15025017997253136069</stp>
        <tr r="AD299" s="3"/>
        <tr r="AD299" s="3"/>
      </tp>
      <tp t="s">
        <v>#N/A Requesting Data...3814090848</v>
        <stp/>
        <stp>BDP|16707987848896259247</stp>
        <tr r="AH198" s="3"/>
        <tr r="AH198" s="3"/>
      </tp>
      <tp t="s">
        <v>#N/A Requesting Data...3375532280</v>
        <stp/>
        <stp>BDP|15163827831846139727</stp>
        <tr r="AH162" s="3"/>
        <tr r="AH162" s="3"/>
      </tp>
      <tp t="s">
        <v>#N/A Requesting Data...3277438488</v>
        <stp/>
        <stp>BDP|15209929099432105891</stp>
        <tr r="G72" s="8"/>
        <tr r="G72" s="8"/>
      </tp>
      <tp t="s">
        <v>#N/A Requesting Data...1083020693</v>
        <stp/>
        <stp>BDP|14596996234234079599</stp>
        <tr r="AB178" s="3"/>
        <tr r="AB178" s="3"/>
      </tp>
      <tp t="s">
        <v>#N/A Requesting Data...2984782329</v>
        <stp/>
        <stp>BDP|11606641997052028341</stp>
        <tr r="J40" s="3"/>
        <tr r="J40" s="3"/>
        <tr r="J40" s="3"/>
      </tp>
      <tp t="s">
        <v>#N/A Requesting Data...1844863628</v>
        <stp/>
        <stp>BDP|15262850564514128030</stp>
        <tr r="R107" s="4"/>
        <tr r="R107" s="4"/>
      </tp>
      <tp t="s">
        <v>#N/A Requesting Data...3276663428</v>
        <stp/>
        <stp>BDP|14130718866598189267</stp>
        <tr r="AE365" s="3"/>
        <tr r="AE365" s="3"/>
      </tp>
      <tp t="s">
        <v>#N/A Requesting Data...1016752232</v>
        <stp/>
        <stp>BDP|10474256295245148140</stp>
        <tr r="K124" s="4"/>
        <tr r="K124" s="4"/>
      </tp>
      <tp t="s">
        <v>#N/A Requesting Data...4160672565</v>
        <stp/>
        <stp>BDP|14956707581112812615</stp>
        <tr r="M261" s="3"/>
      </tp>
      <tp t="s">
        <v>#N/A Requesting Data...2525488598</v>
        <stp/>
        <stp>BDP|10435516521008249074</stp>
        <tr r="AE83" s="3"/>
        <tr r="AE83" s="3"/>
      </tp>
      <tp t="s">
        <v>#N/A Requesting Data...2639665546</v>
        <stp/>
        <stp>BDP|17504540461309886280</stp>
        <tr r="AB84" s="8"/>
        <tr r="AB84" s="8"/>
      </tp>
      <tp t="s">
        <v>#N/A Requesting Data...3499266542</v>
        <stp/>
        <stp>BDP|17437118810289030150</stp>
        <tr r="V237" s="3"/>
      </tp>
      <tp t="s">
        <v>#N/A Requesting Data...2541008437</v>
        <stp/>
        <stp>BDP|11998972343571929244</stp>
        <tr r="AK31" s="3"/>
        <tr r="AK31" s="3"/>
      </tp>
      <tp t="s">
        <v>#N/A Requesting Data...3971946871</v>
        <stp/>
        <stp>BDP|12490646296271601302</stp>
        <tr r="AH117" s="3"/>
        <tr r="AH117" s="3"/>
      </tp>
      <tp t="s">
        <v>#N/A Requesting Data...1632799430</v>
        <stp/>
        <stp>BDP|12818753472688881571</stp>
        <tr r="AB27" s="3"/>
        <tr r="AB27" s="3"/>
      </tp>
      <tp t="s">
        <v>#N/A Requesting Data...409158613</v>
        <stp/>
        <stp>BDP|14223525721218918488</stp>
        <tr r="AH304" s="3"/>
        <tr r="AH304" s="3"/>
      </tp>
      <tp t="s">
        <v>#N/A Requesting Data...3425139451</v>
        <stp/>
        <stp>BDP|15010628563222808897</stp>
        <tr r="P345" s="3"/>
      </tp>
      <tp t="s">
        <v>#N/A Requesting Data...1019512490</v>
        <stp/>
        <stp>BDP|10428857961959224822</stp>
        <tr r="J158" s="3"/>
        <tr r="J158" s="3"/>
        <tr r="J158" s="3"/>
      </tp>
      <tp t="s">
        <v>#N/A Requesting Data...2163520000</v>
        <stp/>
        <stp>BDP|11441570886880398366</stp>
        <tr r="T158" s="4"/>
      </tp>
      <tp t="s">
        <v>#N/A Requesting Data...2043580439</v>
        <stp/>
        <stp>BDP|10581486388955754621</stp>
        <tr r="AI214" s="3"/>
        <tr r="AI214" s="3"/>
      </tp>
      <tp t="s">
        <v>#N/A Requesting Data...1026441469</v>
        <stp/>
        <stp>BDP|17008452476092656955</stp>
        <tr r="K205" s="4"/>
        <tr r="K205" s="4"/>
      </tp>
      <tp t="s">
        <v>#N/A Requesting Data...2813717886</v>
        <stp/>
        <stp>BDP|13152010981186831295</stp>
        <tr r="P160" s="3"/>
      </tp>
      <tp t="s">
        <v>#N/A Requesting Data...2315071441</v>
        <stp/>
        <stp>BDP|10753955757253427011</stp>
        <tr r="P106" s="3"/>
      </tp>
      <tp t="s">
        <v>#N/A Requesting Data...3156015209</v>
        <stp/>
        <stp>BDP|10251877448072459197</stp>
        <tr r="M214" s="3"/>
      </tp>
      <tp t="s">
        <v>#N/A Requesting Data...3167983794</v>
        <stp/>
        <stp>BDP|15395438520738642464</stp>
        <tr r="K274" s="3"/>
      </tp>
      <tp t="s">
        <v>#N/A Requesting Data...1368264809</v>
        <stp/>
        <stp>BDP|10922492067878787504</stp>
        <tr r="S110" s="4"/>
        <tr r="S110" s="4"/>
      </tp>
      <tp t="s">
        <v>#N/A Requesting Data...2147703924</v>
        <stp/>
        <stp>BDP|18415720105817951796</stp>
        <tr r="V77" s="3"/>
      </tp>
      <tp t="s">
        <v>#N/A Requesting Data...992044912</v>
        <stp/>
        <stp>BDP|14227479984330578776</stp>
        <tr r="R246" s="4"/>
        <tr r="R246" s="4"/>
      </tp>
      <tp t="s">
        <v>#N/A Requesting Data...927572573</v>
        <stp/>
        <stp>BDP|12189457795140005020</stp>
        <tr r="N330" s="3"/>
      </tp>
      <tp t="s">
        <v>#N/A Requesting Data...2202535410</v>
        <stp/>
        <stp>BDP|13306039435296155970</stp>
        <tr r="K108" s="4"/>
        <tr r="K108" s="4"/>
      </tp>
      <tp t="s">
        <v>#N/A Requesting Data...3165021248</v>
        <stp/>
        <stp>BDP|14420915037297822699</stp>
        <tr r="N217" s="3"/>
      </tp>
      <tp t="s">
        <v>#N/A N/A</v>
        <stp/>
        <stp>BDP|17786773702187353821</stp>
        <tr r="Y86" s="3"/>
      </tp>
      <tp t="s">
        <v>#N/A Requesting Data...2443894904</v>
        <stp/>
        <stp>BDP|10835462749479697622</stp>
        <tr r="V276" s="3"/>
      </tp>
      <tp t="s">
        <v>#N/A Requesting Data...1827231155</v>
        <stp/>
        <stp>BDP|11667148683162609542</stp>
        <tr r="J211" s="3"/>
        <tr r="J211" s="3"/>
      </tp>
      <tp t="s">
        <v>#N/A Requesting Data...1807044372</v>
        <stp/>
        <stp>BDP|14686376654689067462</stp>
        <tr r="T129" s="4"/>
        <tr r="T129" s="4"/>
      </tp>
      <tp t="s">
        <v>#N/A Requesting Data...713650463</v>
        <stp/>
        <stp>BDP|16512845217801515101</stp>
        <tr r="AI143" s="3"/>
        <tr r="AI143" s="3"/>
      </tp>
      <tp t="s">
        <v>#N/A Requesting Data...2038996409</v>
        <stp/>
        <stp>BDP|10437719601580756809</stp>
        <tr r="O265" s="3"/>
      </tp>
      <tp t="s">
        <v>#N/A Requesting Data...1059308914</v>
        <stp/>
        <stp>BDP|13421804662897288574</stp>
        <tr r="L197" s="3"/>
      </tp>
      <tp t="s">
        <v>#N/A Requesting Data...3172767389</v>
        <stp/>
        <stp>BDP|16652237717222733862</stp>
        <tr r="AG284" s="3"/>
        <tr r="AG284" s="3"/>
      </tp>
      <tp t="s">
        <v>#N/A Requesting Data...3052629354</v>
        <stp/>
        <stp>BDP|12130841113203291778</stp>
        <tr r="V176" s="3"/>
      </tp>
      <tp t="s">
        <v>#N/A Requesting Data...3268152002</v>
        <stp/>
        <stp>BDP|12535109239859978665</stp>
        <tr r="I231" s="4"/>
        <tr r="I231" s="4"/>
      </tp>
      <tp t="s">
        <v>#N/A N/A</v>
        <stp/>
        <stp>BDP|18119669856424188033</stp>
        <tr r="X67" s="3"/>
      </tp>
      <tp t="s">
        <v>#N/A Requesting Data...2819600903</v>
        <stp/>
        <stp>BDP|15560567578560023880</stp>
        <tr r="Q186" s="4"/>
        <tr r="Q186" s="4"/>
      </tp>
      <tp t="s">
        <v>#N/A Requesting Data...1604161179</v>
        <stp/>
        <stp>BDP|16660725529354750890</stp>
        <tr r="L153" s="4"/>
      </tp>
      <tp t="s">
        <v>#N/A Requesting Data...2757254435</v>
        <stp/>
        <stp>BDP|15295005252288295713</stp>
        <tr r="P44" s="3"/>
      </tp>
      <tp t="s">
        <v>#N/A Requesting Data...2164548608</v>
        <stp/>
        <stp>BDP|16002815005504033577</stp>
        <tr r="AI241" s="3"/>
        <tr r="AI241" s="3"/>
      </tp>
      <tp t="s">
        <v>#N/A Requesting Data...2627853867</v>
        <stp/>
        <stp>BDP|11599912732935391171</stp>
        <tr r="N102" s="3"/>
      </tp>
      <tp t="s">
        <v>#N/A N/A</v>
        <stp/>
        <stp>BDP|11579572856916626806</stp>
        <tr r="W185" s="3"/>
      </tp>
      <tp t="s">
        <v>#N/A Requesting Data...814299309</v>
        <stp/>
        <stp>BDP|17584907320132595129</stp>
        <tr r="N212" s="3"/>
      </tp>
      <tp t="s">
        <v>#N/A Requesting Data...1549037087</v>
        <stp/>
        <stp>BDP|16949974345300195487</stp>
        <tr r="D106" s="3"/>
      </tp>
      <tp t="s">
        <v>#N/A Requesting Data...824215033</v>
        <stp/>
        <stp>BDP|10592645576468472612</stp>
        <tr r="AA32" s="8"/>
      </tp>
      <tp t="s">
        <v>#N/A Requesting Data...517216081</v>
        <stp/>
        <stp>BDP|16650908250284417102</stp>
        <tr r="AH48" s="3"/>
        <tr r="AH48" s="3"/>
      </tp>
      <tp t="s">
        <v>#N/A N/A</v>
        <stp/>
        <stp>BDP|11645969447947009458</stp>
        <tr r="X360" s="3"/>
      </tp>
      <tp t="s">
        <v>#N/A Requesting Data...2608970852</v>
        <stp/>
        <stp>BDP|11757571790792545074</stp>
        <tr r="N224" s="3"/>
      </tp>
      <tp t="s">
        <v>#N/A Requesting Data...1968477544</v>
        <stp/>
        <stp>BDP|14903340945408957433</stp>
        <tr r="AK361" s="3"/>
        <tr r="AK361" s="3"/>
      </tp>
      <tp t="s">
        <v>#N/A Requesting Data...3248671716</v>
        <stp/>
        <stp>BDP|12506164397127708217</stp>
        <tr r="R175" s="4"/>
        <tr r="R175" s="4"/>
      </tp>
      <tp t="s">
        <v>#N/A Requesting Data...3743406215</v>
        <stp/>
        <stp>BDP|13450640088512219083</stp>
        <tr r="U231" s="4"/>
        <tr r="U231" s="4"/>
      </tp>
      <tp t="s">
        <v>#N/A Requesting Data...1101831097</v>
        <stp/>
        <stp>BDP|11456736044949290431</stp>
        <tr r="M200" s="3"/>
      </tp>
      <tp t="s">
        <v>#N/A Requesting Data...952343505</v>
        <stp/>
        <stp>BDP|12166251641682054975</stp>
        <tr r="AG290" s="3"/>
        <tr r="AG290" s="3"/>
      </tp>
      <tp t="s">
        <v>#N/A Requesting Data...3493333772</v>
        <stp/>
        <stp>BDP|13014915936704642236</stp>
        <tr r="AA229" s="3"/>
        <tr r="AA229" s="3"/>
      </tp>
      <tp t="s">
        <v>#N/A Requesting Data...2848906599</v>
        <stp/>
        <stp>BDP|15627372159955208989</stp>
        <tr r="AA70" s="8"/>
        <tr r="AA70" s="8"/>
      </tp>
      <tp t="s">
        <v>#N/A Requesting Data...1489705198</v>
        <stp/>
        <stp>BDP|10530434703419255256</stp>
        <tr r="U16" s="4"/>
        <tr r="U16" s="4"/>
      </tp>
      <tp t="s">
        <v>#N/A Requesting Data...2868196907</v>
        <stp/>
        <stp>BDP|13204016913118593578</stp>
        <tr r="L223" s="4"/>
      </tp>
      <tp t="s">
        <v>#N/A Requesting Data...2790538674</v>
        <stp/>
        <stp>BDP|17557760801129152617</stp>
        <tr r="AF160" s="3"/>
        <tr r="AF160" s="3"/>
      </tp>
      <tp t="s">
        <v>#N/A Requesting Data...1913842346</v>
        <stp/>
        <stp>BDP|12175506702631473956</stp>
        <tr r="M289" s="3"/>
      </tp>
      <tp t="s">
        <v>#N/A Requesting Data...2915085205</v>
        <stp/>
        <stp>BDP|17912746496192162485</stp>
        <tr r="J154" s="3"/>
        <tr r="J154" s="3"/>
        <tr r="J154" s="3"/>
      </tp>
      <tp t="s">
        <v>#N/A Requesting Data...3613231455</v>
        <stp/>
        <stp>BDP|13734873115257545223</stp>
        <tr r="K260" s="4"/>
        <tr r="K260" s="4"/>
      </tp>
      <tp t="s">
        <v>#N/A Requesting Data...1891574275</v>
        <stp/>
        <stp>BDP|15435145972619318534</stp>
        <tr r="V331" s="3"/>
      </tp>
      <tp t="s">
        <v>#N/A Requesting Data...3923248172</v>
        <stp/>
        <stp>BDP|11487831564396074619</stp>
        <tr r="K236" s="4"/>
        <tr r="K236" s="4"/>
      </tp>
      <tp t="s">
        <v>#N/A Requesting Data...3277803322</v>
        <stp/>
        <stp>BDP|15343616873239727246</stp>
        <tr r="J21" s="3"/>
        <tr r="J21" s="3"/>
        <tr r="J21" s="3"/>
      </tp>
      <tp t="s">
        <v>#N/A Requesting Data...2481503514</v>
        <stp/>
        <stp>BDP|15302843452955673219</stp>
        <tr r="J152" s="3"/>
        <tr r="J152" s="3"/>
        <tr r="J152" s="3"/>
      </tp>
      <tp t="s">
        <v>#N/A Requesting Data...3026416145</v>
        <stp/>
        <stp>BDP|14793171450769530607</stp>
        <tr r="AJ173" s="3"/>
        <tr r="AJ173" s="3"/>
      </tp>
      <tp t="s">
        <v>#N/A N/A</v>
        <stp/>
        <stp>BDP|14898749381424854009</stp>
        <tr r="X191" s="3"/>
      </tp>
      <tp t="s">
        <v>#N/A Requesting Data...4220707894</v>
        <stp/>
        <stp>BDP|12590775080125653710</stp>
        <tr r="T138" s="4"/>
        <tr r="T138" s="4"/>
      </tp>
      <tp t="s">
        <v>#N/A Requesting Data...2101329318</v>
        <stp/>
        <stp>BDP|17133045274828435700</stp>
        <tr r="AD362" s="3"/>
        <tr r="AD362" s="3"/>
      </tp>
      <tp t="s">
        <v>#N/A Requesting Data...1703965464</v>
        <stp/>
        <stp>BDP|16963979520226825432</stp>
        <tr r="AC51" s="8"/>
        <tr r="AC51" s="8"/>
      </tp>
      <tp t="s">
        <v>#N/A N/A</v>
        <stp/>
        <stp>BDP|18289605123181499206</stp>
        <tr r="X171" s="3"/>
      </tp>
      <tp t="s">
        <v>#N/A Requesting Data...2911001903</v>
        <stp/>
        <stp>BDP|18228582106735020797</stp>
        <tr r="AJ313" s="3"/>
        <tr r="AJ313" s="3"/>
      </tp>
      <tp t="s">
        <v>#N/A Requesting Data...2520409263</v>
        <stp/>
        <stp>BDP|15996686894257840289</stp>
        <tr r="Z27" s="3"/>
        <tr r="Z27" s="3"/>
      </tp>
      <tp t="s">
        <v>#N/A Requesting Data...3617447026</v>
        <stp/>
        <stp>BDP|11591360750980588838</stp>
        <tr r="AB297" s="3"/>
        <tr r="AB297" s="3"/>
      </tp>
      <tp t="s">
        <v>#N/A Requesting Data...4073344690</v>
        <stp/>
        <stp>BDP|14528411697274201244</stp>
        <tr r="AI50" s="3"/>
        <tr r="AI50" s="3"/>
      </tp>
      <tp t="s">
        <v>#N/A Requesting Data...537749387</v>
        <stp/>
        <stp>BDP|15439162998363962160</stp>
        <tr r="R41" s="4"/>
        <tr r="R41" s="4"/>
      </tp>
      <tp t="s">
        <v>#N/A Requesting Data...528977396</v>
        <stp/>
        <stp>BDP|16836165026619932358</stp>
        <tr r="S175" s="4"/>
        <tr r="S175" s="4"/>
      </tp>
      <tp t="s">
        <v>#N/A Requesting Data...3896761351</v>
        <stp/>
        <stp>BDP|15098243272009317611</stp>
        <tr r="S21" s="4"/>
      </tp>
      <tp t="s">
        <v>#N/A N/A</v>
        <stp/>
        <stp>BDP|14081013281606379570</stp>
        <tr r="Y164" s="3"/>
      </tp>
      <tp t="s">
        <v>#N/A Requesting Data...3202790414</v>
        <stp/>
        <stp>BDP|15406886179034441158</stp>
        <tr r="V130" s="3"/>
      </tp>
      <tp t="s">
        <v>#N/A Requesting Data...679893316</v>
        <stp/>
        <stp>BDP|16890298414342694871</stp>
        <tr r="AK169" s="3"/>
        <tr r="AK169" s="3"/>
      </tp>
      <tp t="s">
        <v>#N/A Requesting Data...3665462350</v>
        <stp/>
        <stp>BDP|17228010092817150646</stp>
        <tr r="AK337" s="3"/>
        <tr r="AK337" s="3"/>
      </tp>
      <tp t="s">
        <v>#N/A Requesting Data...3988078529</v>
        <stp/>
        <stp>BDP|15274332581436707738</stp>
        <tr r="R158" s="4"/>
      </tp>
      <tp t="s">
        <v>#N/A N/A</v>
        <stp/>
        <stp>BDP|11211890106603997507</stp>
        <tr r="W226" s="3"/>
      </tp>
      <tp t="s">
        <v>#N/A Requesting Data...3986206299</v>
        <stp/>
        <stp>BDP|13908453923233203998</stp>
        <tr r="Z30" s="3"/>
        <tr r="Z30" s="3"/>
      </tp>
      <tp t="s">
        <v>#N/A Requesting Data...613807685</v>
        <stp/>
        <stp>BDP|11697728667908490739</stp>
        <tr r="AA355" s="3"/>
        <tr r="AA355" s="3"/>
      </tp>
      <tp t="s">
        <v>#N/A Requesting Data...2718449798</v>
        <stp/>
        <stp>BDP|14794951679795830071</stp>
        <tr r="AD8" s="8"/>
        <tr r="AD8" s="8"/>
      </tp>
      <tp t="s">
        <v>#N/A Requesting Data...1141684218</v>
        <stp/>
        <stp>BDP|11902422680393740186</stp>
        <tr r="K175" s="4"/>
        <tr r="K175" s="4"/>
      </tp>
      <tp t="s">
        <v>#N/A Requesting Data...2360408324</v>
        <stp/>
        <stp>BDP|16468952700073750323</stp>
        <tr r="J155" s="3"/>
        <tr r="J155" s="3"/>
        <tr r="J155" s="3"/>
      </tp>
      <tp t="s">
        <v>#N/A Requesting Data...1222963531</v>
        <stp/>
        <stp>BDP|12776222881424894389</stp>
        <tr r="O276" s="3"/>
      </tp>
      <tp t="s">
        <v>#N/A Requesting Data...879683165</v>
        <stp/>
        <stp>BDP|11303232457708029137</stp>
        <tr r="M187" s="3"/>
      </tp>
      <tp t="s">
        <v>#N/A Requesting Data...1938309962</v>
        <stp/>
        <stp>BDP|12702253856329754372</stp>
        <tr r="J5" s="3"/>
        <tr r="J5" s="3"/>
        <tr r="J5" s="3"/>
      </tp>
      <tp t="s">
        <v>#N/A Requesting Data...2463404766</v>
        <stp/>
        <stp>BDP|11557343957778112036</stp>
        <tr r="AB23" s="8"/>
        <tr r="AB23" s="8"/>
      </tp>
      <tp t="s">
        <v>#N/A N/A</v>
        <stp/>
        <stp>BDP|14384498604658153788</stp>
        <tr r="X53" s="3"/>
      </tp>
      <tp t="s">
        <v>#N/A Requesting Data...3809524038</v>
        <stp/>
        <stp>BDP|15189400224079718553</stp>
        <tr r="AK231" s="3"/>
        <tr r="AK231" s="3"/>
      </tp>
      <tp t="s">
        <v>#N/A Requesting Data...1421439621</v>
        <stp/>
        <stp>BDP|16330544886437296342</stp>
        <tr r="N8" s="3"/>
      </tp>
      <tp t="s">
        <v>#N/A Requesting Data...4246110282</v>
        <stp/>
        <stp>BDP|14188159852459393623</stp>
        <tr r="D238" s="3"/>
      </tp>
      <tp t="s">
        <v>#N/A N/A</v>
        <stp/>
        <stp>BDP|14914951282618897210</stp>
        <tr r="W99" s="3"/>
      </tp>
      <tp t="s">
        <v>#N/A Requesting Data...591562794</v>
        <stp/>
        <stp>BDP|14595161996361758250</stp>
        <tr r="AB192" s="3"/>
      </tp>
      <tp t="s">
        <v>#N/A Requesting Data...2471258809</v>
        <stp/>
        <stp>BDP|18148063512231392711</stp>
        <tr r="Z65" s="8"/>
        <tr r="Z65" s="8"/>
      </tp>
      <tp t="s">
        <v>#N/A Requesting Data...883348717</v>
        <stp/>
        <stp>BDP|14131868516632710011</stp>
        <tr r="O312" s="3"/>
      </tp>
      <tp t="s">
        <v>#N/A Requesting Data...1806709504</v>
        <stp/>
        <stp>BDP|14683752639736936943</stp>
        <tr r="N216" s="3"/>
      </tp>
      <tp t="s">
        <v>#N/A Requesting Data...3383199836</v>
        <stp/>
        <stp>BDP|14973068298292291027</stp>
        <tr r="AD170" s="3"/>
        <tr r="AD170" s="3"/>
      </tp>
      <tp t="s">
        <v>#N/A Requesting Data...2338629471</v>
        <stp/>
        <stp>BDP|18329913190797378062</stp>
        <tr r="AC271" s="3"/>
        <tr r="AC271" s="3"/>
      </tp>
      <tp t="s">
        <v>#N/A Requesting Data...3657882662</v>
        <stp/>
        <stp>BDP|14637995218640025300</stp>
        <tr r="I24" s="4"/>
        <tr r="I24" s="4"/>
      </tp>
      <tp t="s">
        <v>#N/A Requesting Data...1162875196</v>
        <stp/>
        <stp>BDP|14847400207468957713</stp>
        <tr r="N135" s="3"/>
      </tp>
      <tp t="s">
        <v>#N/A Requesting Data...3256385431</v>
        <stp/>
        <stp>BDP|10711946280958083643</stp>
        <tr r="AF229" s="3"/>
        <tr r="AF229" s="3"/>
      </tp>
      <tp t="s">
        <v>#N/A Requesting Data...4007666806</v>
        <stp/>
        <stp>BDP|18100512539254741591</stp>
        <tr r="M64" s="3"/>
      </tp>
      <tp t="s">
        <v>#N/A Requesting Data...3891242658</v>
        <stp/>
        <stp>BDP|17828777296283764595</stp>
        <tr r="AK218" s="3"/>
        <tr r="AK218" s="3"/>
      </tp>
      <tp t="s">
        <v>#N/A N/A</v>
        <stp/>
        <stp>BDP|10135102099022924567</stp>
        <tr r="W37" s="3"/>
      </tp>
      <tp t="s">
        <v>#N/A Requesting Data...3273781586</v>
        <stp/>
        <stp>BDP|18312639341537176261</stp>
        <tr r="P59" s="3"/>
      </tp>
      <tp t="s">
        <v>#N/A Requesting Data...1007865823</v>
        <stp/>
        <stp>BDP|17470823683128675059</stp>
        <tr r="O118" s="3"/>
      </tp>
      <tp t="s">
        <v>#N/A Requesting Data...3510429165</v>
        <stp/>
        <stp>BDP|11204290299683385674</stp>
        <tr r="Q108" s="4"/>
        <tr r="Q108" s="4"/>
      </tp>
      <tp t="s">
        <v>#N/A Requesting Data...3515689807</v>
        <stp/>
        <stp>BDP|18180513666552094609</stp>
        <tr r="AJ9" s="3"/>
        <tr r="AJ9" s="3"/>
      </tp>
      <tp t="s">
        <v>#N/A Requesting Data...1460969911</v>
        <stp/>
        <stp>BDP|10932139067769975124</stp>
        <tr r="AC293" s="3"/>
        <tr r="AC293" s="3"/>
      </tp>
      <tp t="s">
        <v>#N/A Requesting Data...3161516478</v>
        <stp/>
        <stp>BDP|12369001623186230948</stp>
        <tr r="D272" s="3"/>
      </tp>
      <tp t="s">
        <v>#N/A Requesting Data...4166119091</v>
        <stp/>
        <stp>BDP|11523945970733258358</stp>
        <tr r="I177" s="4"/>
        <tr r="I177" s="4"/>
      </tp>
      <tp t="s">
        <v>#N/A Requesting Data...750976068</v>
        <stp/>
        <stp>BDP|12384392214306166992</stp>
        <tr r="AF54" s="3"/>
        <tr r="AF54" s="3"/>
      </tp>
      <tp t="s">
        <v>#N/A Requesting Data...3982770639</v>
        <stp/>
        <stp>BDP|12433678580041729225</stp>
        <tr r="P22" s="3"/>
      </tp>
      <tp t="s">
        <v>#N/A Requesting Data...817861051</v>
        <stp/>
        <stp>BDP|17644037085785720515</stp>
        <tr r="K172" s="3"/>
      </tp>
      <tp t="s">
        <v>#N/A Requesting Data...3353683181</v>
        <stp/>
        <stp>BDP|12266845323113420473</stp>
        <tr r="AG293" s="3"/>
        <tr r="AG293" s="3"/>
      </tp>
      <tp t="s">
        <v>#N/A N/A</v>
        <stp/>
        <stp>BDP|17395242096086186562</stp>
        <tr r="Y238" s="3"/>
      </tp>
      <tp t="s">
        <v>#N/A Requesting Data...1244438522</v>
        <stp/>
        <stp>BDP|10794274733147054959</stp>
        <tr r="I230" s="4"/>
        <tr r="I230" s="4"/>
      </tp>
      <tp t="s">
        <v>#N/A Requesting Data...1420639838</v>
        <stp/>
        <stp>BDP|17706815512794018523</stp>
        <tr r="U51" s="4"/>
        <tr r="U51" s="4"/>
      </tp>
      <tp t="s">
        <v>#N/A Requesting Data...2797058054</v>
        <stp/>
        <stp>BDP|18365444521480644164</stp>
        <tr r="AA164" s="3"/>
        <tr r="AA164" s="3"/>
      </tp>
      <tp t="s">
        <v>#N/A Requesting Data...1411720931</v>
        <stp/>
        <stp>BDP|17588274420861755934</stp>
        <tr r="P95" s="3"/>
      </tp>
      <tp t="s">
        <v>#N/A Requesting Data...3717580679</v>
        <stp/>
        <stp>BDP|13521858459916674791</stp>
        <tr r="S212" s="4"/>
        <tr r="S212" s="4"/>
      </tp>
      <tp t="s">
        <v>#N/A Requesting Data...3548918486</v>
        <stp/>
        <stp>BDP|14631503254883456809</stp>
        <tr r="S248" s="4"/>
        <tr r="S248" s="4"/>
      </tp>
      <tp t="s">
        <v>#N/A Requesting Data...3491075323</v>
        <stp/>
        <stp>BDP|12837768902990321969</stp>
        <tr r="AE224" s="3"/>
        <tr r="AE224" s="3"/>
      </tp>
      <tp t="s">
        <v>#N/A Requesting Data...3565203134</v>
        <stp/>
        <stp>BDP|14801163836682495854</stp>
        <tr r="Z112" s="3"/>
        <tr r="Z112" s="3"/>
      </tp>
      <tp t="s">
        <v>#N/A Requesting Data...3861782574</v>
        <stp/>
        <stp>BDP|17786600588840385557</stp>
        <tr r="AE185" s="3"/>
        <tr r="AE185" s="3"/>
      </tp>
      <tp t="s">
        <v>#N/A Requesting Data...2538105800</v>
        <stp/>
        <stp>BDP|15632683384156491175</stp>
        <tr r="L31" s="4"/>
        <tr r="L31" s="4"/>
      </tp>
      <tp t="s">
        <v>#N/A N/A</v>
        <stp/>
        <stp>BDP|13414263613569037588</stp>
        <tr r="W120" s="3"/>
      </tp>
      <tp t="s">
        <v>#N/A Requesting Data...936188090</v>
        <stp/>
        <stp>BDP|15306665081031515687</stp>
        <tr r="AC78" s="8"/>
        <tr r="AC78" s="8"/>
      </tp>
      <tp t="s">
        <v>#N/A Requesting Data...3072318423</v>
        <stp/>
        <stp>BDP|11820332638269289488</stp>
        <tr r="R95" s="4"/>
        <tr r="R95" s="4"/>
      </tp>
      <tp t="s">
        <v>#N/A Requesting Data...3355279007</v>
        <stp/>
        <stp>BDP|12138153752013862976</stp>
        <tr r="AC42" s="3"/>
        <tr r="AC42" s="3"/>
      </tp>
      <tp t="s">
        <v>#N/A Requesting Data...1912759717</v>
        <stp/>
        <stp>BDP|14487868082479025191</stp>
        <tr r="AB283" s="3"/>
        <tr r="AB283" s="3"/>
      </tp>
      <tp t="s">
        <v>#N/A Requesting Data...1392104866</v>
        <stp/>
        <stp>BDP|12688613598084442528</stp>
        <tr r="S14" s="4"/>
        <tr r="S14" s="4"/>
      </tp>
      <tp t="s">
        <v>#N/A Requesting Data...2545229373</v>
        <stp/>
        <stp>BDP|13326882177534352465</stp>
        <tr r="U176" s="4"/>
        <tr r="U176" s="4"/>
      </tp>
      <tp t="s">
        <v>#N/A N/A</v>
        <stp/>
        <stp>BDP|13822236893502914684</stp>
        <tr r="Y211" s="3"/>
      </tp>
      <tp t="s">
        <v>#N/A Requesting Data...1752895305</v>
        <stp/>
        <stp>BDP|11550178078439054238</stp>
        <tr r="K21" s="3"/>
      </tp>
      <tp t="s">
        <v>#N/A Requesting Data...2105372989</v>
        <stp/>
        <stp>BDP|11630445221473926834</stp>
        <tr r="AF74" s="3"/>
        <tr r="AF74" s="3"/>
      </tp>
      <tp t="s">
        <v>#N/A Requesting Data...2136083288</v>
        <stp/>
        <stp>BDP|15525168260099351785</stp>
        <tr r="AA166" s="3"/>
        <tr r="AA166" s="3"/>
      </tp>
      <tp t="s">
        <v>#N/A Requesting Data...3028608585</v>
        <stp/>
        <stp>BDP|12518022577021918818</stp>
        <tr r="AA212" s="3"/>
        <tr r="AA212" s="3"/>
      </tp>
      <tp t="s">
        <v>#N/A Requesting Data...3546235875</v>
        <stp/>
        <stp>BDP|18253005718442173739</stp>
        <tr r="AB122" s="3"/>
        <tr r="AB122" s="3"/>
      </tp>
      <tp t="s">
        <v>#N/A Requesting Data...1167281660</v>
        <stp/>
        <stp>BDP|16872349288781572097</stp>
        <tr r="AD227" s="3"/>
        <tr r="AD227" s="3"/>
      </tp>
      <tp t="s">
        <v>#N/A Requesting Data...2852207287</v>
        <stp/>
        <stp>BDP|17349487087895148257</stp>
        <tr r="I8" s="4"/>
        <tr r="I8" s="4"/>
      </tp>
      <tp t="s">
        <v>#N/A Requesting Data...2074499476</v>
        <stp/>
        <stp>BDP|12565107352053890976</stp>
        <tr r="AB44" s="8"/>
        <tr r="AB44" s="8"/>
      </tp>
      <tp t="s">
        <v>#N/A Requesting Data...2383042483</v>
        <stp/>
        <stp>BDP|17900521220054590865</stp>
        <tr r="AC132" s="3"/>
        <tr r="AC132" s="3"/>
      </tp>
      <tp t="s">
        <v>#N/A Requesting Data...3826899111</v>
        <stp/>
        <stp>BDP|12585567785371954274</stp>
        <tr r="D154" s="3"/>
      </tp>
      <tp t="s">
        <v>#N/A Requesting Data...3538189679</v>
        <stp/>
        <stp>BDP|16287173329500207963</stp>
        <tr r="K249" s="3"/>
      </tp>
      <tp t="s">
        <v>#N/A Requesting Data...1146311737</v>
        <stp/>
        <stp>BDP|12601335694215195182</stp>
        <tr r="L166" s="3"/>
      </tp>
      <tp t="s">
        <v>#N/A Requesting Data...1859300495</v>
        <stp/>
        <stp>BDP|10327996978441249387</stp>
        <tr r="AI21" s="3"/>
        <tr r="AI21" s="3"/>
      </tp>
      <tp t="s">
        <v>#N/A Requesting Data...1185311460</v>
        <stp/>
        <stp>BDP|15620425044648870107</stp>
        <tr r="K61" s="3"/>
      </tp>
      <tp t="s">
        <v>#N/A Requesting Data...3853114216</v>
        <stp/>
        <stp>BDP|17435336803881845948</stp>
        <tr r="I239" s="4"/>
        <tr r="I239" s="4"/>
      </tp>
      <tp t="s">
        <v>#N/A Requesting Data...4282681093</v>
        <stp/>
        <stp>BDP|11621174068588463252</stp>
        <tr r="I255" s="4"/>
        <tr r="I255" s="4"/>
      </tp>
      <tp t="s">
        <v>#N/A Requesting Data...3637556467</v>
        <stp/>
        <stp>BDP|11850852600640214577</stp>
        <tr r="AB254" s="3"/>
        <tr r="AB254" s="3"/>
      </tp>
      <tp t="s">
        <v>#N/A Requesting Data...1921184115</v>
        <stp/>
        <stp>BDP|12054985735377359360</stp>
        <tr r="AC149" s="3"/>
        <tr r="AC149" s="3"/>
      </tp>
      <tp t="s">
        <v>#N/A Requesting Data...3386904112</v>
        <stp/>
        <stp>BDP|15040579488691497537</stp>
        <tr r="Z116" s="3"/>
        <tr r="Z116" s="3"/>
      </tp>
      <tp t="s">
        <v>#N/A Requesting Data...1327626925</v>
        <stp/>
        <stp>BDP|16284743992686928264</stp>
        <tr r="AB260" s="3"/>
        <tr r="AB260" s="3"/>
      </tp>
      <tp t="s">
        <v>#N/A Requesting Data...905142584</v>
        <stp/>
        <stp>BDP|10120947204933940632</stp>
        <tr r="AD204" s="3"/>
        <tr r="AD204" s="3"/>
      </tp>
      <tp t="s">
        <v>#N/A Requesting Data...3070481678</v>
        <stp/>
        <stp>BDP|10797041486133919771</stp>
        <tr r="L74" s="3"/>
      </tp>
      <tp t="s">
        <v>#N/A Requesting Data...3085900659</v>
        <stp/>
        <stp>BDP|13507872339365097101</stp>
        <tr r="AI170" s="3"/>
        <tr r="AI170" s="3"/>
      </tp>
      <tp t="s">
        <v>#N/A Requesting Data...1487796007</v>
        <stp/>
        <stp>BDP|10307150818764194846</stp>
        <tr r="K60" s="4"/>
        <tr r="K60" s="4"/>
      </tp>
      <tp t="s">
        <v>#N/A Requesting Data...2933281319</v>
        <stp/>
        <stp>BDP|13279227509039694441</stp>
        <tr r="AI15" s="3"/>
        <tr r="AI15" s="3"/>
      </tp>
      <tp t="s">
        <v>#N/A Requesting Data...869146921</v>
        <stp/>
        <stp>BDP|12516629547605204996</stp>
        <tr r="L211" s="4"/>
        <tr r="L211" s="4"/>
      </tp>
      <tp t="s">
        <v>#N/A Requesting Data...1825678473</v>
        <stp/>
        <stp>BDP|16203342384918863915</stp>
        <tr r="AJ238" s="3"/>
        <tr r="AJ238" s="3"/>
      </tp>
      <tp t="s">
        <v>#N/A Requesting Data...3141641054</v>
        <stp/>
        <stp>BDP|14434933674881978710</stp>
        <tr r="AG285" s="3"/>
        <tr r="AG285" s="3"/>
      </tp>
      <tp t="s">
        <v>#N/A Requesting Data...1400152127</v>
        <stp/>
        <stp>BDP|13116143108886310856</stp>
        <tr r="M168" s="3"/>
      </tp>
      <tp t="s">
        <v>#N/A Requesting Data...4230457089</v>
        <stp/>
        <stp>BDP|10867829325156713032</stp>
        <tr r="AB25" s="8"/>
        <tr r="AB25" s="8"/>
      </tp>
      <tp t="s">
        <v>#N/A Requesting Data...3814468639</v>
        <stp/>
        <stp>BDP|11154942644996339690</stp>
        <tr r="K82" s="3"/>
      </tp>
      <tp t="s">
        <v>#N/A Requesting Data...3810834902</v>
        <stp/>
        <stp>BDP|16519734641559818042</stp>
        <tr r="AD27" s="3"/>
        <tr r="AD27" s="3"/>
      </tp>
      <tp t="s">
        <v>#N/A Requesting Data...2737535538</v>
        <stp/>
        <stp>BDP|12499750608918375115</stp>
        <tr r="U169" s="4"/>
        <tr r="U169" s="4"/>
      </tp>
      <tp t="s">
        <v>#N/A Requesting Data...2241015476</v>
        <stp/>
        <stp>BDP|14649892807640571065</stp>
        <tr r="AA328" s="3"/>
        <tr r="AA328" s="3"/>
      </tp>
      <tp t="s">
        <v>#N/A Requesting Data...820799826</v>
        <stp/>
        <stp>BDP|13405888148685962668</stp>
        <tr r="AI82" s="3"/>
        <tr r="AI82" s="3"/>
      </tp>
      <tp t="s">
        <v>#N/A Requesting Data...1534850100</v>
        <stp/>
        <stp>BDP|13149253814619809531</stp>
        <tr r="G4" s="8"/>
        <tr r="G4" s="8"/>
      </tp>
      <tp t="s">
        <v>#N/A Requesting Data...897475357</v>
        <stp/>
        <stp>BDP|14958916110690467074</stp>
        <tr r="AF113" s="3"/>
      </tp>
      <tp t="s">
        <v>#N/A Requesting Data...3661126745</v>
        <stp/>
        <stp>BDP|16131083363655134902</stp>
        <tr r="M131" s="3"/>
      </tp>
      <tp t="s">
        <v>#N/A Requesting Data...3809615580</v>
        <stp/>
        <stp>BDP|18055169360193597082</stp>
        <tr r="L234" s="4"/>
      </tp>
      <tp t="s">
        <v>#N/A Requesting Data...1709188076</v>
        <stp/>
        <stp>BDP|10708543682596206783</stp>
        <tr r="AG123" s="3"/>
        <tr r="AG123" s="3"/>
      </tp>
      <tp t="s">
        <v>#N/A Requesting Data...2912606416</v>
        <stp/>
        <stp>BDP|15034593632306234924</stp>
        <tr r="M63" s="3"/>
      </tp>
      <tp t="s">
        <v>#N/A Requesting Data...4103719990</v>
        <stp/>
        <stp>BDP|10283053287137249385</stp>
        <tr r="AI120" s="3"/>
      </tp>
      <tp t="s">
        <v>#N/A Requesting Data...2122705128</v>
        <stp/>
        <stp>BDP|12226734955959845561</stp>
        <tr r="M213" s="3"/>
      </tp>
      <tp t="s">
        <v>#N/A Requesting Data...2819389199</v>
        <stp/>
        <stp>BDP|13154792923463595945</stp>
        <tr r="N342" s="3"/>
      </tp>
      <tp t="s">
        <v>#N/A Requesting Data...1670298661</v>
        <stp/>
        <stp>BDP|11776649257046688889</stp>
        <tr r="Z368" s="3"/>
        <tr r="Z368" s="3"/>
      </tp>
      <tp t="s">
        <v>#N/A Requesting Data...2293013554</v>
        <stp/>
        <stp>BDP|13910016561268132129</stp>
        <tr r="AE33" s="3"/>
        <tr r="AE33" s="3"/>
      </tp>
      <tp t="s">
        <v>#N/A N/A</v>
        <stp/>
        <stp>BDP|15005413051058977039</stp>
        <tr r="Y345" s="3"/>
      </tp>
      <tp t="s">
        <v>#N/A Requesting Data...2732039441</v>
        <stp/>
        <stp>BDP|13533771827278926261</stp>
        <tr r="S122" s="4"/>
        <tr r="S122" s="4"/>
      </tp>
      <tp t="s">
        <v>#N/A Requesting Data...1146246613</v>
        <stp/>
        <stp>BDP|14190402082927802311</stp>
        <tr r="D89" s="3"/>
      </tp>
      <tp t="s">
        <v>#N/A Requesting Data...1622987994</v>
        <stp/>
        <stp>BDP|18417031028722743421</stp>
        <tr r="R116" s="4"/>
        <tr r="R116" s="4"/>
      </tp>
      <tp t="s">
        <v>#N/A Requesting Data...1727896595</v>
        <stp/>
        <stp>BDP|15855422049298170184</stp>
        <tr r="AA119" s="3"/>
        <tr r="AA119" s="3"/>
      </tp>
      <tp t="s">
        <v>#N/A Requesting Data...3107582405</v>
        <stp/>
        <stp>BDP|14111674907509321784</stp>
        <tr r="N105" s="3"/>
      </tp>
      <tp t="s">
        <v>#N/A Requesting Data...3155892678</v>
        <stp/>
        <stp>BDP|14227856360510970640</stp>
        <tr r="AC218" s="3"/>
        <tr r="AC218" s="3"/>
      </tp>
      <tp t="s">
        <v>#N/A Requesting Data...3289448302</v>
        <stp/>
        <stp>BDP|18265814381214071081</stp>
        <tr r="AH248" s="3"/>
        <tr r="AH248" s="3"/>
      </tp>
      <tp t="s">
        <v>#N/A Requesting Data...1457158035</v>
        <stp/>
        <stp>BDP|10510451898097621647</stp>
        <tr r="AD60" s="8"/>
        <tr r="AD60" s="8"/>
      </tp>
      <tp t="s">
        <v>#N/A Requesting Data...1362974311</v>
        <stp/>
        <stp>BDP|17815273615191155912</stp>
        <tr r="AA30" s="8"/>
        <tr r="AA30" s="8"/>
      </tp>
      <tp t="s">
        <v>#N/A Requesting Data...1637982490</v>
        <stp/>
        <stp>BDP|16050092972805791862</stp>
        <tr r="R194" s="4"/>
        <tr r="R194" s="4"/>
      </tp>
      <tp t="s">
        <v>#N/A Requesting Data...1415376341</v>
        <stp/>
        <stp>BDP|17421948223285725590</stp>
        <tr r="AB341" s="3"/>
        <tr r="AB341" s="3"/>
      </tp>
      <tp t="s">
        <v>#N/A Requesting Data...3004220779</v>
        <stp/>
        <stp>BDP|12008387442668019179</stp>
        <tr r="AA369" s="3"/>
        <tr r="AA369" s="3"/>
      </tp>
      <tp t="s">
        <v>#N/A Requesting Data...2140686170</v>
        <stp/>
        <stp>BDP|10215590195365190523</stp>
        <tr r="AK28" s="3"/>
        <tr r="AK28" s="3"/>
      </tp>
      <tp t="s">
        <v>#N/A Requesting Data...3393425812</v>
        <stp/>
        <stp>BDP|15413438106944547997</stp>
        <tr r="AE98" s="3"/>
        <tr r="AE98" s="3"/>
      </tp>
      <tp t="s">
        <v>#N/A Requesting Data...2186428701</v>
        <stp/>
        <stp>BDP|18305503128751520234</stp>
        <tr r="AK100" s="3"/>
        <tr r="AK100" s="3"/>
      </tp>
      <tp t="s">
        <v>#N/A Requesting Data...3280843100</v>
        <stp/>
        <stp>BDP|16133585884214424347</stp>
        <tr r="AH80" s="3"/>
        <tr r="AH80" s="3"/>
      </tp>
      <tp t="s">
        <v>#N/A Requesting Data...2619376346</v>
        <stp/>
        <stp>BDP|15414157394126075781</stp>
        <tr r="D351" s="3"/>
      </tp>
      <tp t="s">
        <v>#N/A Requesting Data...3129228790</v>
        <stp/>
        <stp>BDP|18212576109587366624</stp>
        <tr r="D70" s="3"/>
      </tp>
      <tp t="s">
        <v>#N/A Requesting Data...1292652484</v>
        <stp/>
        <stp>BDP|15081948862495911325</stp>
        <tr r="AD222" s="3"/>
        <tr r="AD222" s="3"/>
      </tp>
      <tp t="s">
        <v>#N/A Requesting Data...2825291645</v>
        <stp/>
        <stp>BDP|12984921977999075910</stp>
        <tr r="I124" s="4"/>
        <tr r="I124" s="4"/>
      </tp>
      <tp t="s">
        <v>#N/A Requesting Data...4222498396</v>
        <stp/>
        <stp>BDP|12684583127058672128</stp>
        <tr r="L135" s="4"/>
      </tp>
      <tp t="s">
        <v>#N/A Requesting Data...2754463522</v>
        <stp/>
        <stp>BDP|16297816626425134583</stp>
        <tr r="V345" s="3"/>
      </tp>
      <tp t="s">
        <v>#N/A Requesting Data...2208953732</v>
        <stp/>
        <stp>BDP|18380163328587326025</stp>
        <tr r="AH275" s="3"/>
        <tr r="AH275" s="3"/>
      </tp>
      <tp t="s">
        <v>#N/A Requesting Data...1280747123</v>
        <stp/>
        <stp>BDP|17591300602741348982</stp>
        <tr r="AF365" s="3"/>
        <tr r="AF365" s="3"/>
      </tp>
      <tp t="s">
        <v>#N/A Requesting Data...1583349835</v>
        <stp/>
        <stp>BDP|10699911129101318610</stp>
        <tr r="M145" s="3"/>
      </tp>
      <tp t="s">
        <v>#N/A Requesting Data...4240327363</v>
        <stp/>
        <stp>BDP|17914359263128327603</stp>
        <tr r="V281" s="3"/>
      </tp>
      <tp t="s">
        <v>#N/A Requesting Data...1994923188</v>
        <stp/>
        <stp>BDP|16235326100941571894</stp>
        <tr r="AA350" s="3"/>
        <tr r="AA350" s="3"/>
      </tp>
      <tp t="s">
        <v>#N/A N/A</v>
        <stp/>
        <stp>BDP|12035339788627604210</stp>
        <tr r="Y177" s="3"/>
      </tp>
      <tp t="s">
        <v>#N/A Requesting Data...2789457362</v>
        <stp/>
        <stp>BDP|13139088365469995097</stp>
        <tr r="AK49" s="3"/>
        <tr r="AK49" s="3"/>
      </tp>
      <tp t="s">
        <v>#N/A N/A</v>
        <stp/>
        <stp>BDP|14733591743268983189</stp>
        <tr r="Y159" s="3"/>
      </tp>
      <tp t="s">
        <v>#N/A Requesting Data...2526184806</v>
        <stp/>
        <stp>BDP|17820823430659018966</stp>
        <tr r="U54" s="4"/>
        <tr r="U54" s="4"/>
      </tp>
      <tp t="s">
        <v>#N/A Requesting Data...2535265272</v>
        <stp/>
        <stp>BDP|15735272534361103996</stp>
        <tr r="AC206" s="3"/>
        <tr r="AC206" s="3"/>
      </tp>
      <tp t="s">
        <v>#N/A Requesting Data...1000593976</v>
        <stp/>
        <stp>BDP|13974391289343299747</stp>
        <tr r="AC194" s="3"/>
        <tr r="AC194" s="3"/>
      </tp>
      <tp t="s">
        <v>#N/A Requesting Data...3399912179</v>
        <stp/>
        <stp>BDP|13634915416224947378</stp>
        <tr r="S264" s="4"/>
        <tr r="S264" s="4"/>
      </tp>
      <tp t="s">
        <v>#N/A Requesting Data...998457216</v>
        <stp/>
        <stp>BDP|12092104129214461926</stp>
        <tr r="L68" s="3"/>
      </tp>
      <tp t="s">
        <v>#N/A Requesting Data...4155236281</v>
        <stp/>
        <stp>BDP|13567206188362673749</stp>
        <tr r="AJ61" s="3"/>
        <tr r="AJ61" s="3"/>
      </tp>
      <tp t="s">
        <v>#N/A Requesting Data...3110301497</v>
        <stp/>
        <stp>BDP|17633753212725625887</stp>
        <tr r="Z350" s="3"/>
        <tr r="Z350" s="3"/>
      </tp>
      <tp t="s">
        <v>#N/A Requesting Data...4241337337</v>
        <stp/>
        <stp>BDP|18200360234853985762</stp>
        <tr r="N60" s="3"/>
      </tp>
      <tp t="s">
        <v>#N/A Requesting Data...3749505703</v>
        <stp/>
        <stp>BDP|13919578164965070956</stp>
        <tr r="S64" s="4"/>
        <tr r="S64" s="4"/>
      </tp>
      <tp t="s">
        <v>#N/A Requesting Data...1430500869</v>
        <stp/>
        <stp>BDP|17195959850745950223</stp>
        <tr r="K266" s="3"/>
      </tp>
      <tp t="s">
        <v>#N/A Requesting Data...2191589196</v>
        <stp/>
        <stp>BDP|17824956702296750473</stp>
        <tr r="G27" s="8"/>
      </tp>
      <tp t="s">
        <v>#N/A Requesting Data...1213569855</v>
        <stp/>
        <stp>BDP|12205432443346464897</stp>
        <tr r="O81" s="3"/>
      </tp>
      <tp t="s">
        <v>#N/A Requesting Data...2021755352</v>
        <stp/>
        <stp>BDP|15420919504359863969</stp>
        <tr r="AI146" s="3"/>
        <tr r="AI146" s="3"/>
      </tp>
      <tp t="s">
        <v>#N/A Requesting Data...2611764546</v>
        <stp/>
        <stp>BDP|11409745591925712698</stp>
        <tr r="Z72" s="3"/>
        <tr r="Z72" s="3"/>
      </tp>
      <tp t="s">
        <v>#N/A Requesting Data...4094057977</v>
        <stp/>
        <stp>BDP|12342494673724515933</stp>
        <tr r="AG186" s="3"/>
        <tr r="AG186" s="3"/>
      </tp>
      <tp t="s">
        <v>#N/A Requesting Data...2317584597</v>
        <stp/>
        <stp>BDP|15113783105029088725</stp>
        <tr r="U228" s="4"/>
        <tr r="U228" s="4"/>
      </tp>
      <tp t="s">
        <v>#N/A Requesting Data...2508464250</v>
        <stp/>
        <stp>BDP|16254893172805425033</stp>
        <tr r="AC203" s="3"/>
        <tr r="AC203" s="3"/>
      </tp>
      <tp t="s">
        <v>#N/A Requesting Data...2439762937</v>
        <stp/>
        <stp>BDP|16489147285697902425</stp>
        <tr r="AC284" s="3"/>
        <tr r="AC284" s="3"/>
      </tp>
      <tp t="s">
        <v>#N/A Requesting Data...1888459503</v>
        <stp/>
        <stp>BDP|12995317256820058800</stp>
        <tr r="AH134" s="3"/>
        <tr r="AH134" s="3"/>
      </tp>
      <tp t="s">
        <v>#N/A Requesting Data...3171322125</v>
        <stp/>
        <stp>BDP|12444780294682161276</stp>
        <tr r="O113" s="3"/>
      </tp>
      <tp t="s">
        <v>#N/A Requesting Data...1863550256</v>
        <stp/>
        <stp>BDP|17573492148738948334</stp>
        <tr r="R200" s="4"/>
        <tr r="R200" s="4"/>
      </tp>
      <tp t="s">
        <v>#N/A Requesting Data...1880519332</v>
        <stp/>
        <stp>BDP|11612443478679105755</stp>
        <tr r="AB58" s="3"/>
        <tr r="AB58" s="3"/>
      </tp>
      <tp t="s">
        <v>#N/A Requesting Data...1108286480</v>
        <stp/>
        <stp>BDP|15489411741969939035</stp>
        <tr r="AK233" s="3"/>
        <tr r="AK233" s="3"/>
      </tp>
      <tp t="s">
        <v>#N/A Requesting Data...1638780702</v>
        <stp/>
        <stp>BDP|18128839324189983714</stp>
        <tr r="AC204" s="3"/>
        <tr r="AC204" s="3"/>
      </tp>
      <tp t="s">
        <v>#N/A Requesting Data...3103138441</v>
        <stp/>
        <stp>BDP|16062586360241442823</stp>
        <tr r="Z231" s="3"/>
        <tr r="Z231" s="3"/>
      </tp>
      <tp t="s">
        <v>#N/A Requesting Data...3461935105</v>
        <stp/>
        <stp>BDP|14380106444908975505</stp>
        <tr r="I263" s="4"/>
        <tr r="I263" s="4"/>
      </tp>
      <tp t="s">
        <v>#N/A N/A</v>
        <stp/>
        <stp>BDP|12808636211318129152</stp>
        <tr r="X146" s="3"/>
      </tp>
      <tp t="s">
        <v>#N/A N/A</v>
        <stp/>
        <stp>BDP|11190698782505578617</stp>
        <tr r="W42" s="3"/>
      </tp>
      <tp t="s">
        <v>#N/A Requesting Data...2731004526</v>
        <stp/>
        <stp>BDP|12371613140099675558</stp>
        <tr r="AB59" s="8"/>
        <tr r="AB59" s="8"/>
      </tp>
      <tp t="s">
        <v>#N/A Requesting Data...3782234563</v>
        <stp/>
        <stp>BDP|10133322777691756928</stp>
        <tr r="Z242" s="3"/>
        <tr r="Z242" s="3"/>
      </tp>
      <tp t="s">
        <v>#N/A Requesting Data...1467818286</v>
        <stp/>
        <stp>BDP|16165978549890767799</stp>
        <tr r="R180" s="4"/>
        <tr r="R180" s="4"/>
      </tp>
      <tp t="s">
        <v>#N/A Requesting Data...3434547511</v>
        <stp/>
        <stp>BDP|13198055190540018651</stp>
        <tr r="U124" s="4"/>
        <tr r="U124" s="4"/>
      </tp>
      <tp t="s">
        <v>#N/A Requesting Data...3036017859</v>
        <stp/>
        <stp>BDP|10337671778305981840</stp>
        <tr r="V220" s="3"/>
      </tp>
      <tp t="s">
        <v>#N/A Requesting Data...653597329</v>
        <stp/>
        <stp>BDP|14080647087477628141</stp>
        <tr r="AF255" s="3"/>
        <tr r="AF255" s="3"/>
      </tp>
      <tp t="s">
        <v>#N/A Requesting Data...1999777937</v>
        <stp/>
        <stp>BDP|13256466194822050013</stp>
        <tr r="M20" s="3"/>
      </tp>
      <tp t="s">
        <v>#N/A Requesting Data...2601226892</v>
        <stp/>
        <stp>BDP|17743331478928995748</stp>
        <tr r="L138" s="4"/>
        <tr r="L138" s="4"/>
      </tp>
      <tp t="s">
        <v>#N/A Requesting Data...3725365897</v>
        <stp/>
        <stp>BDP|11168829025774241350</stp>
        <tr r="AK198" s="3"/>
        <tr r="AK198" s="3"/>
      </tp>
      <tp t="s">
        <v>#N/A Requesting Data...4236899214</v>
        <stp/>
        <stp>BDP|10080734803529051210</stp>
        <tr r="AF129" s="3"/>
        <tr r="AF129" s="3"/>
      </tp>
      <tp t="s">
        <v>#N/A Requesting Data...3359403808</v>
        <stp/>
        <stp>BDP|12162737504601694812</stp>
        <tr r="J102" s="3"/>
        <tr r="J102" s="3"/>
        <tr r="J102" s="3"/>
      </tp>
      <tp t="s">
        <v>#N/A Requesting Data...1402420929</v>
        <stp/>
        <stp>BDP|17224049387387484443</stp>
        <tr r="V368" s="3"/>
      </tp>
      <tp t="s">
        <v>#N/A Requesting Data...4291439012</v>
        <stp/>
        <stp>BDP|16671463710638303721</stp>
        <tr r="R164" s="4"/>
        <tr r="R164" s="4"/>
      </tp>
      <tp t="s">
        <v>#N/A Requesting Data...2495585691</v>
        <stp/>
        <stp>BDP|10128974628126613194</stp>
        <tr r="AF104" s="3"/>
        <tr r="AF104" s="3"/>
      </tp>
      <tp t="s">
        <v>#N/A Requesting Data...2479489369</v>
        <stp/>
        <stp>BDP|15223507702315263932</stp>
        <tr r="AG213" s="3"/>
        <tr r="AG213" s="3"/>
      </tp>
      <tp t="s">
        <v>#N/A Requesting Data...3001499612</v>
        <stp/>
        <stp>BDP|16806120779248533473</stp>
        <tr r="AK236" s="3"/>
        <tr r="AK236" s="3"/>
      </tp>
      <tp t="s">
        <v>#N/A Requesting Data...1427544853</v>
        <stp/>
        <stp>BDP|11102475215029208104</stp>
        <tr r="S131" s="4"/>
        <tr r="S131" s="4"/>
      </tp>
      <tp t="s">
        <v>#N/A Requesting Data...976171607</v>
        <stp/>
        <stp>BDP|12348134579678158092</stp>
        <tr r="AJ89" s="3"/>
        <tr r="AJ89" s="3"/>
      </tp>
      <tp t="s">
        <v>#N/A Requesting Data...2161601167</v>
        <stp/>
        <stp>BDP|13163894469970338138</stp>
        <tr r="Q262" s="4"/>
        <tr r="Q262" s="4"/>
      </tp>
      <tp t="s">
        <v>#N/A N/A</v>
        <stp/>
        <stp>BDP|16473660056261010854</stp>
        <tr r="W113" s="3"/>
      </tp>
      <tp t="s">
        <v>#N/A Requesting Data...1607310092</v>
        <stp/>
        <stp>BDP|10199200132959261401</stp>
        <tr r="L68" s="4"/>
      </tp>
      <tp t="s">
        <v>#N/A Requesting Data...2645383721</v>
        <stp/>
        <stp>BDP|15676008576918020612</stp>
        <tr r="U194" s="4"/>
        <tr r="U194" s="4"/>
      </tp>
      <tp t="s">
        <v>#N/A Requesting Data...3416817915</v>
        <stp/>
        <stp>BDP|13622817856686520454</stp>
        <tr r="D326" s="3"/>
      </tp>
      <tp t="s">
        <v>#N/A Requesting Data...911334073</v>
        <stp/>
        <stp>BDP|16359358017058717078</stp>
        <tr r="Q70" s="4"/>
        <tr r="Q70" s="4"/>
      </tp>
      <tp t="s">
        <v>#N/A Requesting Data...1552729387</v>
        <stp/>
        <stp>BDP|14795288597547137483</stp>
        <tr r="AJ227" s="3"/>
        <tr r="AJ227" s="3"/>
      </tp>
      <tp t="s">
        <v>#N/A Requesting Data...1457875658</v>
        <stp/>
        <stp>BDP|14787965403279236818</stp>
        <tr r="V101" s="3"/>
      </tp>
      <tp t="s">
        <v>#N/A Requesting Data...3473683169</v>
        <stp/>
        <stp>BDP|10835787124499338079</stp>
        <tr r="AB223" s="3"/>
        <tr r="AB223" s="3"/>
      </tp>
      <tp t="s">
        <v>#N/A Requesting Data...612440606</v>
        <stp/>
        <stp>BDP|15917299680700815384</stp>
        <tr r="K228" s="4"/>
        <tr r="K228" s="4"/>
      </tp>
      <tp t="s">
        <v>#N/A Requesting Data...2054947741</v>
        <stp/>
        <stp>BDP|11490851773073282109</stp>
        <tr r="AI224" s="3"/>
        <tr r="AI224" s="3"/>
      </tp>
      <tp t="s">
        <v>#N/A N/A</v>
        <stp/>
        <stp>BDP|17524295387604805538</stp>
        <tr r="W294" s="3"/>
      </tp>
      <tp t="s">
        <v>#N/A Requesting Data...3784858827</v>
        <stp/>
        <stp>BDP|15361911066977302176</stp>
        <tr r="T211" s="4"/>
        <tr r="T211" s="4"/>
      </tp>
      <tp t="s">
        <v>#N/A Requesting Data...1533949893</v>
        <stp/>
        <stp>BDP|17698253899026919635</stp>
        <tr r="D309" s="3"/>
      </tp>
      <tp t="s">
        <v>#N/A Requesting Data...3238686284</v>
        <stp/>
        <stp>BDP|14587225860559236556</stp>
        <tr r="AB93" s="3"/>
        <tr r="AB93" s="3"/>
      </tp>
      <tp t="s">
        <v>#N/A Requesting Data...1231927100</v>
        <stp/>
        <stp>BDP|14522075632513191816</stp>
        <tr r="N278" s="3"/>
      </tp>
      <tp t="s">
        <v>#N/A Requesting Data...1756304789</v>
        <stp/>
        <stp>BDP|18165229807125638321</stp>
        <tr r="T166" s="4"/>
        <tr r="T166" s="4"/>
      </tp>
      <tp t="s">
        <v>#N/A Requesting Data...1016579104</v>
        <stp/>
        <stp>BDP|15815019239012027806</stp>
        <tr r="V97" s="3"/>
      </tp>
      <tp t="s">
        <v>#N/A Requesting Data...1702921548</v>
        <stp/>
        <stp>BDP|15909460539147371957</stp>
        <tr r="Q41" s="4"/>
        <tr r="Q41" s="4"/>
      </tp>
      <tp t="s">
        <v>#N/A Requesting Data...3031041354</v>
        <stp/>
        <stp>BDP|15420632840293425831</stp>
        <tr r="AF67" s="3"/>
        <tr r="AF67" s="3"/>
      </tp>
      <tp t="s">
        <v>#N/A Requesting Data...3791616875</v>
        <stp/>
        <stp>BDP|18129259745705587744</stp>
        <tr r="D164" s="3"/>
      </tp>
      <tp t="s">
        <v>#N/A Requesting Data...1699034367</v>
        <stp/>
        <stp>BDP|18378551401066672711</stp>
        <tr r="AA362" s="3"/>
        <tr r="AA362" s="3"/>
      </tp>
      <tp t="s">
        <v>#N/A Requesting Data...3614213548</v>
        <stp/>
        <stp>BDP|11024932313622256723</stp>
        <tr r="K128" s="4"/>
        <tr r="K128" s="4"/>
      </tp>
      <tp t="s">
        <v>#N/A Requesting Data...2831617398</v>
        <stp/>
        <stp>BDP|10644409996808738971</stp>
        <tr r="T101" s="4"/>
        <tr r="T101" s="4"/>
      </tp>
      <tp t="s">
        <v>#N/A Requesting Data...917810769</v>
        <stp/>
        <stp>BDP|11343563995185987499</stp>
        <tr r="R178" s="4"/>
        <tr r="R178" s="4"/>
      </tp>
      <tp t="s">
        <v>#N/A N/A</v>
        <stp/>
        <stp>BDP|16244196014312620895</stp>
        <tr r="X58" s="3"/>
      </tp>
      <tp t="s">
        <v>#N/A Requesting Data...2733495388</v>
        <stp/>
        <stp>BDP|15444014939572484888</stp>
        <tr r="L96" s="3"/>
      </tp>
      <tp t="s">
        <v>#N/A Requesting Data...686020012</v>
        <stp/>
        <stp>BDP|15163395822400230881</stp>
        <tr r="AD289" s="3"/>
        <tr r="AD289" s="3"/>
      </tp>
      <tp t="s">
        <v>#N/A Requesting Data...1173489429</v>
        <stp/>
        <stp>BDP|15969605770269387193</stp>
        <tr r="AE167" s="3"/>
        <tr r="AE167" s="3"/>
      </tp>
      <tp t="s">
        <v>#N/A Requesting Data...1143929367</v>
        <stp/>
        <stp>BDP|18320295060726023698</stp>
        <tr r="K146" s="3"/>
      </tp>
      <tp t="s">
        <v>#N/A Requesting Data...4059499232</v>
        <stp/>
        <stp>BDP|10173512765548090763</stp>
        <tr r="AI275" s="3"/>
        <tr r="AI275" s="3"/>
      </tp>
      <tp t="s">
        <v>#N/A Requesting Data...2283767619</v>
        <stp/>
        <stp>BDP|16763898626970850038</stp>
        <tr r="J120" s="3"/>
        <tr r="J120" s="3"/>
        <tr r="J120" s="3"/>
      </tp>
      <tp t="s">
        <v>#N/A Requesting Data...3407349132</v>
        <stp/>
        <stp>BDP|11369279250578214252</stp>
        <tr r="AE239" s="3"/>
        <tr r="AE239" s="3"/>
      </tp>
      <tp t="s">
        <v>#N/A Requesting Data...2269221093</v>
        <stp/>
        <stp>BDP|11706726382823100157</stp>
        <tr r="S228" s="4"/>
        <tr r="S228" s="4"/>
      </tp>
      <tp t="s">
        <v>#N/A Requesting Data...4149951019</v>
        <stp/>
        <stp>BDP|11735118294652923787</stp>
        <tr r="J348" s="3"/>
        <tr r="J348" s="3"/>
        <tr r="J348" s="3"/>
      </tp>
      <tp t="s">
        <v>#N/A Requesting Data...1025242103</v>
        <stp/>
        <stp>BDP|15034659601946588926</stp>
        <tr r="AB244" s="3"/>
        <tr r="AB244" s="3"/>
      </tp>
      <tp t="s">
        <v>#N/A Requesting Data...1586255601</v>
        <stp/>
        <stp>BDP|11180445597043333323</stp>
        <tr r="AE222" s="3"/>
        <tr r="AE222" s="3"/>
      </tp>
      <tp t="s">
        <v>#N/A Requesting Data...1572858253</v>
        <stp/>
        <stp>BDP|12542758343945887880</stp>
        <tr r="AE119" s="3"/>
        <tr r="AE119" s="3"/>
      </tp>
      <tp t="s">
        <v>#N/A Requesting Data...2135349025</v>
        <stp/>
        <stp>BDP|16483964996162375846</stp>
        <tr r="R111" s="4"/>
        <tr r="R111" s="4"/>
      </tp>
      <tp t="s">
        <v>#N/A Requesting Data...725783524</v>
        <stp/>
        <stp>BDP|17587778697122142779</stp>
        <tr r="S76" s="4"/>
        <tr r="S76" s="4"/>
      </tp>
      <tp t="s">
        <v>#N/A Requesting Data...2980560508</v>
        <stp/>
        <stp>BDP|16846103050579324783</stp>
        <tr r="AC226" s="3"/>
        <tr r="AC226" s="3"/>
      </tp>
      <tp t="s">
        <v>#N/A Requesting Data...1704822346</v>
        <stp/>
        <stp>BDP|15758190600788900041</stp>
        <tr r="N51" s="3"/>
      </tp>
      <tp t="s">
        <v>#N/A Requesting Data...4153129148</v>
        <stp/>
        <stp>BDP|15331563193723433617</stp>
        <tr r="AA34" s="3"/>
        <tr r="AA34" s="3"/>
      </tp>
      <tp t="s">
        <v>#N/A Requesting Data...1510450442</v>
        <stp/>
        <stp>BDP|10628977260805686644</stp>
        <tr r="Q100" s="4"/>
        <tr r="Q100" s="4"/>
      </tp>
      <tp t="s">
        <v>#N/A Requesting Data...834307682</v>
        <stp/>
        <stp>BDP|13941452861768861567</stp>
        <tr r="AJ102" s="3"/>
        <tr r="AJ102" s="3"/>
      </tp>
      <tp t="s">
        <v>#N/A Requesting Data...1304363661</v>
        <stp/>
        <stp>BDP|18386657565140290420</stp>
        <tr r="J349" s="3"/>
        <tr r="J349" s="3"/>
        <tr r="J349" s="3"/>
      </tp>
      <tp t="s">
        <v>#N/A Requesting Data...2931056780</v>
        <stp/>
        <stp>BDP|14195168335799419350</stp>
        <tr r="T130" s="4"/>
        <tr r="T130" s="4"/>
      </tp>
      <tp t="s">
        <v>#N/A Requesting Data...3388819231</v>
        <stp/>
        <stp>BDP|14948481904214090869</stp>
        <tr r="V214" s="3"/>
      </tp>
      <tp t="s">
        <v>#N/A Requesting Data...3978559482</v>
        <stp/>
        <stp>BDP|14524857347550454403</stp>
        <tr r="P117" s="3"/>
      </tp>
      <tp t="s">
        <v>#N/A Requesting Data...3602095794</v>
        <stp/>
        <stp>BDP|11334579896598829998</stp>
        <tr r="AA186" s="3"/>
        <tr r="AA186" s="3"/>
      </tp>
      <tp t="s">
        <v>#N/A Requesting Data...2562220173</v>
        <stp/>
        <stp>BDP|13064305409664837823</stp>
        <tr r="V278" s="3"/>
      </tp>
      <tp t="s">
        <v>#N/A Requesting Data...3120072275</v>
        <stp/>
        <stp>BDP|14730627250988219349</stp>
        <tr r="AD51" s="8"/>
        <tr r="AD51" s="8"/>
      </tp>
      <tp t="s">
        <v>#N/A Requesting Data...2770139617</v>
        <stp/>
        <stp>BDP|11084005031099515778</stp>
        <tr r="K48" s="3"/>
      </tp>
      <tp t="s">
        <v>#N/A Requesting Data...1729174442</v>
        <stp/>
        <stp>BDP|13991775596932917320</stp>
        <tr r="AE166" s="3"/>
        <tr r="AE166" s="3"/>
      </tp>
      <tp t="s">
        <v>#N/A Requesting Data...1504035294</v>
        <stp/>
        <stp>BDP|17617932377902828782</stp>
        <tr r="AB186" s="3"/>
        <tr r="AB186" s="3"/>
      </tp>
      <tp t="s">
        <v>#N/A Requesting Data...3884255851</v>
        <stp/>
        <stp>BDP|13688000149093474895</stp>
        <tr r="N86" s="3"/>
      </tp>
      <tp t="s">
        <v>#N/A Requesting Data...3557676770</v>
        <stp/>
        <stp>BDP|17791701515464666960</stp>
        <tr r="AG108" s="3"/>
        <tr r="AG108" s="3"/>
      </tp>
      <tp t="s">
        <v>#N/A Requesting Data...881831502</v>
        <stp/>
        <stp>BDP|18120262532941262455</stp>
        <tr r="AD70" s="8"/>
        <tr r="AD70" s="8"/>
      </tp>
      <tp t="s">
        <v>#N/A Requesting Data...1745868848</v>
        <stp/>
        <stp>BDP|17790937701880395246</stp>
        <tr r="AJ171" s="3"/>
        <tr r="AJ171" s="3"/>
      </tp>
      <tp t="s">
        <v>#N/A Requesting Data...3717627374</v>
        <stp/>
        <stp>BDP|13074730681704871489</stp>
        <tr r="AG22" s="3"/>
        <tr r="AG22" s="3"/>
      </tp>
      <tp t="s">
        <v>#N/A Requesting Data...1721867649</v>
        <stp/>
        <stp>BDP|11378347193855315255</stp>
        <tr r="N140" s="3"/>
      </tp>
      <tp t="s">
        <v>#N/A Requesting Data...2742096742</v>
        <stp/>
        <stp>BDP|10356449187757218706</stp>
        <tr r="R112" s="4"/>
        <tr r="R112" s="4"/>
      </tp>
      <tp t="s">
        <v>#N/A Requesting Data...1939898501</v>
        <stp/>
        <stp>BDP|15704801105874237526</stp>
        <tr r="AC53" s="3"/>
        <tr r="AC53" s="3"/>
      </tp>
      <tp t="s">
        <v>#N/A Requesting Data...972439144</v>
        <stp/>
        <stp>BDP|13800900117150882755</stp>
        <tr r="AI368" s="3"/>
      </tp>
      <tp t="s">
        <v>#N/A N/A</v>
        <stp/>
        <stp>BDP|14789979240225457064</stp>
        <tr r="W275" s="3"/>
      </tp>
      <tp t="s">
        <v>#N/A Requesting Data...1357253393</v>
        <stp/>
        <stp>BDP|12465343281073038634</stp>
        <tr r="AA51" s="8"/>
        <tr r="AA51" s="8"/>
      </tp>
      <tp t="s">
        <v>#N/A Requesting Data...959183790</v>
        <stp/>
        <stp>BDP|15990559844919204189</stp>
        <tr r="P92" s="3"/>
      </tp>
      <tp t="s">
        <v>#N/A Requesting Data...1961616624</v>
        <stp/>
        <stp>BDP|14685786209348792724</stp>
        <tr r="K132" s="3"/>
      </tp>
      <tp t="s">
        <v>#N/A Requesting Data...2554232134</v>
        <stp/>
        <stp>BDP|14018367814308108213</stp>
        <tr r="AC361" s="3"/>
        <tr r="AC361" s="3"/>
      </tp>
      <tp t="s">
        <v>#N/A Requesting Data...3319387291</v>
        <stp/>
        <stp>BDP|12433679324739619339</stp>
        <tr r="Z9" s="3"/>
        <tr r="Z9" s="3"/>
      </tp>
      <tp t="s">
        <v>#N/A Requesting Data...680283698</v>
        <stp/>
        <stp>BDP|15064301981201538362</stp>
        <tr r="K345" s="3"/>
      </tp>
      <tp t="s">
        <v>#N/A Requesting Data...1601688986</v>
        <stp/>
        <stp>BDP|14304557336188042659</stp>
        <tr r="AE26" s="3"/>
        <tr r="AE26" s="3"/>
      </tp>
      <tp t="s">
        <v>#N/A Requesting Data...3147936465</v>
        <stp/>
        <stp>BDP|16308540694116030069</stp>
        <tr r="L91" s="3"/>
      </tp>
      <tp t="s">
        <v>#N/A Requesting Data...3308311162</v>
        <stp/>
        <stp>BDP|17070078202583721873</stp>
        <tr r="AG339" s="3"/>
        <tr r="AG339" s="3"/>
      </tp>
      <tp t="s">
        <v>#N/A Requesting Data...3489855375</v>
        <stp/>
        <stp>BDP|17738137635620101958</stp>
        <tr r="Z130" s="3"/>
        <tr r="Z130" s="3"/>
      </tp>
      <tp t="s">
        <v>#N/A Requesting Data...2629846626</v>
        <stp/>
        <stp>BDP|17882112893400797388</stp>
        <tr r="M266" s="3"/>
      </tp>
      <tp t="s">
        <v>#N/A Requesting Data...2093353111</v>
        <stp/>
        <stp>BDP|10601937454985634523</stp>
        <tr r="N71" s="3"/>
      </tp>
      <tp t="s">
        <v>#N/A Requesting Data...3935604685</v>
        <stp/>
        <stp>BDP|17397865385383744825</stp>
        <tr r="AH135" s="3"/>
        <tr r="AH135" s="3"/>
      </tp>
      <tp t="s">
        <v>#N/A Requesting Data...3269691418</v>
        <stp/>
        <stp>BDP|14852108942609774481</stp>
        <tr r="K164" s="3"/>
      </tp>
      <tp t="s">
        <v>#N/A Requesting Data...681969237</v>
        <stp/>
        <stp>BDP|14980562518394313814</stp>
        <tr r="AH255" s="3"/>
        <tr r="AH255" s="3"/>
      </tp>
      <tp t="s">
        <v>#N/A Requesting Data...2956896000</v>
        <stp/>
        <stp>BDP|12436827606050752622</stp>
        <tr r="AE236" s="3"/>
        <tr r="AE236" s="3"/>
      </tp>
      <tp t="s">
        <v>#N/A Requesting Data...1438692213</v>
        <stp/>
        <stp>BDP|10258176916868789417</stp>
        <tr r="AE203" s="3"/>
        <tr r="AE203" s="3"/>
      </tp>
      <tp t="s">
        <v>#N/A Requesting Data...1175259537</v>
        <stp/>
        <stp>BDP|16796069571688348578</stp>
        <tr r="P335" s="3"/>
      </tp>
      <tp t="s">
        <v>#N/A Requesting Data...847567466</v>
        <stp/>
        <stp>BDP|16589940504481073212</stp>
        <tr r="AE100" s="3"/>
        <tr r="AE100" s="3"/>
      </tp>
      <tp t="s">
        <v>#N/A Requesting Data...3866457539</v>
        <stp/>
        <stp>BDP|15974928060382951461</stp>
        <tr r="K30" s="3"/>
      </tp>
      <tp t="s">
        <v>#N/A Requesting Data...2064622388</v>
        <stp/>
        <stp>BDP|14030537022368087757</stp>
        <tr r="AJ50" s="3"/>
        <tr r="AJ50" s="3"/>
      </tp>
      <tp t="s">
        <v>#N/A Requesting Data...901405150</v>
        <stp/>
        <stp>BDP|11212739199442445185</stp>
        <tr r="J14" s="3"/>
        <tr r="J14" s="3"/>
        <tr r="J14" s="3"/>
      </tp>
      <tp t="s">
        <v>#N/A Requesting Data...1276951732</v>
        <stp/>
        <stp>BDP|17392940935478713910</stp>
        <tr r="G25" s="8"/>
        <tr r="G25" s="8"/>
      </tp>
      <tp t="s">
        <v>#N/A Requesting Data...2213650837</v>
        <stp/>
        <stp>BDP|17400908173031222418</stp>
        <tr r="J320" s="3"/>
        <tr r="J320" s="3"/>
        <tr r="J320" s="3"/>
      </tp>
      <tp t="s">
        <v>#N/A N/A</v>
        <stp/>
        <stp>BDP|16088061295023782000</stp>
        <tr r="X224" s="3"/>
      </tp>
      <tp t="s">
        <v>#N/A N/A</v>
        <stp/>
        <stp>BDP|12419872533291494408</stp>
        <tr r="X115" s="3"/>
      </tp>
      <tp t="s">
        <v>#N/A Requesting Data...3064723177</v>
        <stp/>
        <stp>BDP|17437520096352033543</stp>
        <tr r="AC48" s="3"/>
        <tr r="AC48" s="3"/>
      </tp>
      <tp t="s">
        <v>#N/A Requesting Data...3189872079</v>
        <stp/>
        <stp>BDP|17727080119439609341</stp>
        <tr r="AB179" s="3"/>
        <tr r="AB179" s="3"/>
      </tp>
      <tp t="s">
        <v>#N/A Requesting Data...1033602501</v>
        <stp/>
        <stp>BDP|12491218432878157729</stp>
        <tr r="AD262" s="3"/>
      </tp>
      <tp t="s">
        <v>#N/A Requesting Data...1758145307</v>
        <stp/>
        <stp>BDP|17868559701538206690</stp>
        <tr r="V134" s="3"/>
      </tp>
      <tp t="s">
        <v>#N/A Requesting Data...1417346262</v>
        <stp/>
        <stp>BDP|15824198016740967991</stp>
        <tr r="J58" s="3"/>
        <tr r="J58" s="3"/>
        <tr r="J58" s="3"/>
      </tp>
      <tp t="s">
        <v>#N/A Requesting Data...4160990909</v>
        <stp/>
        <stp>BDP|10700873665565465769</stp>
        <tr r="D158" s="3"/>
      </tp>
      <tp t="s">
        <v>#N/A N/A</v>
        <stp/>
        <stp>BDP|10665584358878458457</stp>
        <tr r="Y47" s="3"/>
      </tp>
      <tp t="s">
        <v>#N/A Requesting Data...3415428708</v>
        <stp/>
        <stp>BDP|17108124507843507963</stp>
        <tr r="P324" s="3"/>
      </tp>
      <tp t="s">
        <v>#N/A Requesting Data...1545768362</v>
        <stp/>
        <stp>BDP|10090325493772377453</stp>
        <tr r="K254" s="3"/>
      </tp>
      <tp t="s">
        <v>#N/A Requesting Data...738441635</v>
        <stp/>
        <stp>BDP|16967093693966774534</stp>
        <tr r="AJ22" s="3"/>
        <tr r="AJ22" s="3"/>
      </tp>
      <tp t="s">
        <v>#N/A Requesting Data...1375331999</v>
        <stp/>
        <stp>BDP|12120810273559488801</stp>
        <tr r="O222" s="3"/>
      </tp>
      <tp t="s">
        <v>#N/A Requesting Data...2272569738</v>
        <stp/>
        <stp>BDP|14070410131878758704</stp>
        <tr r="AJ220" s="3"/>
        <tr r="AJ220" s="3"/>
      </tp>
      <tp t="s">
        <v>#N/A Requesting Data...1249712222</v>
        <stp/>
        <stp>BDP|11484300874308355140</stp>
        <tr r="K237" s="4"/>
        <tr r="K237" s="4"/>
      </tp>
      <tp t="s">
        <v>#N/A Requesting Data...3825093990</v>
        <stp/>
        <stp>BDP|17887423291616821042</stp>
        <tr r="AI179" s="3"/>
        <tr r="AI179" s="3"/>
      </tp>
      <tp t="s">
        <v>#N/A Requesting Data...990724968</v>
        <stp/>
        <stp>BDP|16256000365949942595</stp>
        <tr r="Z182" s="3"/>
        <tr r="Z182" s="3"/>
      </tp>
      <tp t="s">
        <v>#N/A Requesting Data...3215445809</v>
        <stp/>
        <stp>BDP|10358098644010151884</stp>
        <tr r="AH143" s="3"/>
        <tr r="AH143" s="3"/>
      </tp>
      <tp t="s">
        <v>#N/A Requesting Data...1169554275</v>
        <stp/>
        <stp>BDP|12087440194832557129</stp>
        <tr r="K154" s="3"/>
      </tp>
      <tp t="s">
        <v>#N/A Requesting Data...2475489581</v>
        <stp/>
        <stp>BDP|16519100082845124618</stp>
        <tr r="N68" s="3"/>
      </tp>
      <tp t="s">
        <v>#N/A Requesting Data...2048366924</v>
        <stp/>
        <stp>BDP|16623641303258714413</stp>
        <tr r="AB47" s="8"/>
        <tr r="AB47" s="8"/>
      </tp>
      <tp t="s">
        <v>#N/A Requesting Data...2259942375</v>
        <stp/>
        <stp>BDP|10209737684503280008</stp>
        <tr r="AD47" s="8"/>
        <tr r="AD47" s="8"/>
      </tp>
      <tp t="s">
        <v>#N/A Requesting Data...1793859898</v>
        <stp/>
        <stp>BDP|11616777396987092404</stp>
        <tr r="I214" s="4"/>
        <tr r="I214" s="4"/>
      </tp>
      <tp t="s">
        <v>#N/A Requesting Data...2385245924</v>
        <stp/>
        <stp>BDP|12705528482191191212</stp>
        <tr r="AB269" s="3"/>
        <tr r="AB269" s="3"/>
      </tp>
      <tp t="s">
        <v>#N/A Requesting Data...1906790802</v>
        <stp/>
        <stp>BDP|15569741145153108924</stp>
        <tr r="N144" s="3"/>
      </tp>
      <tp t="s">
        <v>#N/A Requesting Data...993685472</v>
        <stp/>
        <stp>BDP|12211702541759556413</stp>
        <tr r="AK179" s="3"/>
        <tr r="AK179" s="3"/>
      </tp>
      <tp t="s">
        <v>#N/A Requesting Data...3643921942</v>
        <stp/>
        <stp>BDP|12614010221704210835</stp>
        <tr r="U225" s="4"/>
        <tr r="U225" s="4"/>
      </tp>
      <tp t="s">
        <v>#N/A Requesting Data...1051510394</v>
        <stp/>
        <stp>BDP|17348156682680277211</stp>
        <tr r="AK154" s="3"/>
        <tr r="AK154" s="3"/>
      </tp>
      <tp t="s">
        <v>#N/A Requesting Data...2624141274</v>
        <stp/>
        <stp>BDP|16770921244332420526</stp>
        <tr r="AC349" s="3"/>
        <tr r="AC349" s="3"/>
      </tp>
      <tp t="s">
        <v>#N/A Requesting Data...1944819399</v>
        <stp/>
        <stp>BDP|12130962510322101412</stp>
        <tr r="AC22" s="3"/>
        <tr r="AC22" s="3"/>
      </tp>
      <tp t="s">
        <v>#N/A Requesting Data...1545038275</v>
        <stp/>
        <stp>BDP|11055852449269817834</stp>
        <tr r="K47" s="3"/>
      </tp>
      <tp t="s">
        <v>#N/A Requesting Data...3965935911</v>
        <stp/>
        <stp>BDP|18295372902257694067</stp>
        <tr r="AG166" s="3"/>
        <tr r="AG166" s="3"/>
      </tp>
      <tp t="s">
        <v>#N/A Requesting Data...1832741223</v>
        <stp/>
        <stp>BDP|13548456980161410235</stp>
        <tr r="AC36" s="3"/>
        <tr r="AC36" s="3"/>
      </tp>
      <tp t="s">
        <v>#N/A Requesting Data...827300534</v>
        <stp/>
        <stp>BDP|17519329795434598503</stp>
        <tr r="AG348" s="3"/>
        <tr r="AG348" s="3"/>
      </tp>
      <tp t="s">
        <v>#N/A Requesting Data...4063364126</v>
        <stp/>
        <stp>BDP|18400771051872272478</stp>
        <tr r="Z140" s="3"/>
        <tr r="Z140" s="3"/>
      </tp>
      <tp t="s">
        <v>#N/A Requesting Data...3260941663</v>
        <stp/>
        <stp>BDP|17911235819888419009</stp>
        <tr r="AB82" s="3"/>
        <tr r="AB82" s="3"/>
      </tp>
      <tp t="s">
        <v>#N/A Requesting Data...3718262222</v>
        <stp/>
        <stp>BDP|11046917197345349820</stp>
        <tr r="O136" s="3"/>
      </tp>
      <tp t="s">
        <v>#N/A N/A</v>
        <stp/>
        <stp>BDP|12277016184016122017</stp>
        <tr r="Y332" s="3"/>
      </tp>
      <tp t="s">
        <v>#N/A Requesting Data...3230164093</v>
        <stp/>
        <stp>BDP|10770613733511742851</stp>
        <tr r="R98" s="4"/>
        <tr r="R98" s="4"/>
      </tp>
      <tp t="s">
        <v>#N/A Requesting Data...1756643079</v>
        <stp/>
        <stp>BDP|16518165165294442956</stp>
        <tr r="AH284" s="3"/>
        <tr r="AH284" s="3"/>
      </tp>
      <tp t="s">
        <v>#N/A Requesting Data...1094327465</v>
        <stp/>
        <stp>BDP|18065449757350329565</stp>
        <tr r="J74" s="3"/>
        <tr r="J74" s="3"/>
        <tr r="J74" s="3"/>
      </tp>
      <tp t="s">
        <v>#N/A Requesting Data...3220593013</v>
        <stp/>
        <stp>BDP|11265354356508443339</stp>
        <tr r="N304" s="3"/>
      </tp>
      <tp t="s">
        <v>#N/A Requesting Data...3463321414</v>
        <stp/>
        <stp>BDP|15647688839289852591</stp>
        <tr r="R115" s="4"/>
        <tr r="R115" s="4"/>
      </tp>
      <tp t="s">
        <v>#N/A Requesting Data...3891304736</v>
        <stp/>
        <stp>BDP|11224715730890448911</stp>
        <tr r="O335" s="3"/>
      </tp>
      <tp t="s">
        <v>#N/A Requesting Data...2929889557</v>
        <stp/>
        <stp>BDP|10057524197087493771</stp>
        <tr r="L157" s="3"/>
      </tp>
      <tp t="s">
        <v>#N/A Requesting Data...3055362236</v>
        <stp/>
        <stp>BDP|12727853562993201341</stp>
        <tr r="AD79" s="8"/>
        <tr r="AD79" s="8"/>
      </tp>
      <tp t="s">
        <v>#N/A Requesting Data...2993253132</v>
        <stp/>
        <stp>BDP|14570908199350206885</stp>
        <tr r="K238" s="3"/>
      </tp>
      <tp t="s">
        <v>#N/A Requesting Data...2888144520</v>
        <stp/>
        <stp>BDP|16889883407820077217</stp>
        <tr r="S216" s="4"/>
        <tr r="S216" s="4"/>
      </tp>
      <tp t="s">
        <v>#N/A Requesting Data...1857386627</v>
        <stp/>
        <stp>BDP|11402966747407686759</stp>
        <tr r="M230" s="3"/>
      </tp>
      <tp t="s">
        <v>#N/A Requesting Data...2211377657</v>
        <stp/>
        <stp>BDP|16780927697998735237</stp>
        <tr r="Z213" s="3"/>
        <tr r="Z213" s="3"/>
      </tp>
      <tp t="s">
        <v>#N/A Requesting Data...4268952516</v>
        <stp/>
        <stp>BDP|14979090795219573863</stp>
        <tr r="AK32" s="3"/>
        <tr r="AK32" s="3"/>
      </tp>
      <tp t="s">
        <v>#N/A Requesting Data...2692817283</v>
        <stp/>
        <stp>BDP|15941638392674953278</stp>
        <tr r="R122" s="4"/>
        <tr r="R122" s="4"/>
      </tp>
      <tp t="s">
        <v>#N/A Requesting Data...2786949280</v>
        <stp/>
        <stp>BDP|10428356816967695973</stp>
        <tr r="AD9" s="3"/>
        <tr r="AD9" s="3"/>
      </tp>
      <tp t="s">
        <v>#N/A Requesting Data...1242257336</v>
        <stp/>
        <stp>BDP|12376848363986499669</stp>
        <tr r="AA300" s="3"/>
        <tr r="AA300" s="3"/>
      </tp>
      <tp t="s">
        <v>#N/A Requesting Data...4197307196</v>
        <stp/>
        <stp>BDP|17305993468153708737</stp>
        <tr r="J334" s="3"/>
        <tr r="J334" s="3"/>
      </tp>
      <tp t="s">
        <v>#N/A Requesting Data...1406864831</v>
        <stp/>
        <stp>BDP|18043364850350722275</stp>
        <tr r="O192" s="3"/>
      </tp>
      <tp t="s">
        <v>#N/A Requesting Data...3878766173</v>
        <stp/>
        <stp>BDP|15205635196385147306</stp>
        <tr r="I120" s="4"/>
        <tr r="I120" s="4"/>
      </tp>
      <tp t="s">
        <v>#N/A Requesting Data...2597829618</v>
        <stp/>
        <stp>BDP|11117018696947040300</stp>
        <tr r="D287" s="3"/>
      </tp>
      <tp t="s">
        <v>#N/A N/A</v>
        <stp/>
        <stp>BDP|15772828732153869067</stp>
        <tr r="W340" s="3"/>
      </tp>
      <tp t="s">
        <v>#N/A Requesting Data...4222132338</v>
        <stp/>
        <stp>BDP|12073793605018400019</stp>
        <tr r="AD215" s="3"/>
        <tr r="AD215" s="3"/>
      </tp>
      <tp t="s">
        <v>#N/A Requesting Data...1670399389</v>
        <stp/>
        <stp>BDP|10155795808928834216</stp>
        <tr r="O102" s="3"/>
      </tp>
      <tp t="s">
        <v>#N/A N/A</v>
        <stp/>
        <stp>BDP|12239234897125835179</stp>
        <tr r="Y270" s="3"/>
      </tp>
      <tp t="s">
        <v>#N/A Requesting Data...779907173</v>
        <stp/>
        <stp>BDP|17606959741581974628</stp>
        <tr r="K298" s="3"/>
      </tp>
      <tp t="s">
        <v>#N/A N/A</v>
        <stp/>
        <stp>BDP|11610842878612506167</stp>
        <tr r="Y48" s="3"/>
      </tp>
      <tp t="s">
        <v>#N/A Requesting Data...3615391256</v>
        <stp/>
        <stp>BDP|13129443161615851950</stp>
        <tr r="Q98" s="4"/>
        <tr r="Q98" s="4"/>
      </tp>
      <tp t="s">
        <v>#N/A Requesting Data...2135766011</v>
        <stp/>
        <stp>BDP|18197248414794053282</stp>
        <tr r="R62" s="4"/>
        <tr r="R62" s="4"/>
      </tp>
      <tp t="s">
        <v>#N/A Requesting Data...3551818308</v>
        <stp/>
        <stp>BDP|16682268788984876598</stp>
        <tr r="P36" s="3"/>
      </tp>
      <tp t="s">
        <v>#N/A Requesting Data...3964647734</v>
        <stp/>
        <stp>BDP|17398510094890954662</stp>
        <tr r="D352" s="3"/>
      </tp>
      <tp t="s">
        <v>#N/A Requesting Data...1263560570</v>
        <stp/>
        <stp>BDP|18223783014510127360</stp>
        <tr r="AC228" s="3"/>
        <tr r="AC228" s="3"/>
      </tp>
      <tp t="s">
        <v>#N/A Requesting Data...2544924798</v>
        <stp/>
        <stp>BDP|15555388523751099877</stp>
        <tr r="G47" s="8"/>
        <tr r="G47" s="8"/>
      </tp>
      <tp t="s">
        <v>#N/A Requesting Data...1068039554</v>
        <stp/>
        <stp>BDP|13438917605637922004</stp>
        <tr r="J344" s="3"/>
        <tr r="J344" s="3"/>
        <tr r="J344" s="3"/>
      </tp>
      <tp t="s">
        <v>#N/A Requesting Data...1170753463</v>
        <stp/>
        <stp>BDP|17962986944224904349</stp>
        <tr r="AE82" s="3"/>
        <tr r="AE82" s="3"/>
      </tp>
      <tp t="s">
        <v>#N/A Requesting Data...1543328897</v>
        <stp/>
        <stp>BDP|18417792715255833688</stp>
        <tr r="AG200" s="3"/>
      </tp>
      <tp t="s">
        <v>#N/A Requesting Data...4191851138</v>
        <stp/>
        <stp>BDP|11031389174971215968</stp>
        <tr r="M184" s="3"/>
      </tp>
      <tp t="s">
        <v>#N/A Requesting Data...1403223156</v>
        <stp/>
        <stp>BDP|13327289434077049876</stp>
        <tr r="K11" s="4"/>
        <tr r="K11" s="4"/>
      </tp>
      <tp t="s">
        <v>#N/A Requesting Data...1199650856</v>
        <stp/>
        <stp>BDP|12286964056553864026</stp>
        <tr r="AJ214" s="3"/>
        <tr r="AJ214" s="3"/>
      </tp>
      <tp t="s">
        <v>#N/A Requesting Data...1587228907</v>
        <stp/>
        <stp>BDP|17796966423046326794</stp>
        <tr r="AA122" s="3"/>
        <tr r="AA122" s="3"/>
      </tp>
      <tp t="s">
        <v>#N/A Requesting Data...2727750828</v>
        <stp/>
        <stp>BDP|10933941863204286640</stp>
        <tr r="AH181" s="3"/>
        <tr r="AH181" s="3"/>
      </tp>
      <tp t="s">
        <v>#N/A Requesting Data...2751894326</v>
        <stp/>
        <stp>BDP|10344318673001128886</stp>
        <tr r="L59" s="3"/>
      </tp>
      <tp t="s">
        <v>#N/A Requesting Data...2085556364</v>
        <stp/>
        <stp>BDP|16904058972744581838</stp>
        <tr r="AD128" s="3"/>
        <tr r="AD128" s="3"/>
      </tp>
      <tp t="s">
        <v>#N/A Requesting Data...817696747</v>
        <stp/>
        <stp>BDP|14083381174118210567</stp>
        <tr r="Q228" s="4"/>
        <tr r="Q228" s="4"/>
      </tp>
      <tp t="s">
        <v>#N/A Requesting Data...2004176524</v>
        <stp/>
        <stp>BDP|16479686098887942353</stp>
        <tr r="K135" s="4"/>
        <tr r="K135" s="4"/>
      </tp>
      <tp t="s">
        <v>#N/A Requesting Data...2522723040</v>
        <stp/>
        <stp>BDP|10685411991443667386</stp>
        <tr r="M343" s="3"/>
      </tp>
      <tp t="s">
        <v>#N/A Requesting Data...4010358417</v>
        <stp/>
        <stp>BDP|14059102591945972405</stp>
        <tr r="K176" s="3"/>
      </tp>
      <tp t="s">
        <v>#N/A Requesting Data...4023265434</v>
        <stp/>
        <stp>BDP|11983312936919074567</stp>
        <tr r="Q183" s="4"/>
      </tp>
      <tp t="s">
        <v>#N/A Requesting Data...1381236826</v>
        <stp/>
        <stp>BDP|10193265382922519587</stp>
        <tr r="Z5" s="3"/>
        <tr r="Z5" s="3"/>
      </tp>
      <tp t="s">
        <v>#N/A Requesting Data...1470642020</v>
        <stp/>
        <stp>BDP|12611623557444836836</stp>
        <tr r="P64" s="3"/>
      </tp>
      <tp t="s">
        <v>#N/A Requesting Data...4245163056</v>
        <stp/>
        <stp>BDP|14661924400787827745</stp>
        <tr r="V58" s="3"/>
      </tp>
      <tp t="s">
        <v>#N/A Requesting Data...3455533538</v>
        <stp/>
        <stp>BDP|17055725858398063027</stp>
        <tr r="AH214" s="3"/>
        <tr r="AH214" s="3"/>
      </tp>
      <tp t="s">
        <v>#N/A Requesting Data...3947579923</v>
        <stp/>
        <stp>BDP|11769997830707723114</stp>
        <tr r="AD31" s="8"/>
        <tr r="AD31" s="8"/>
      </tp>
      <tp t="s">
        <v>#N/A Requesting Data...4077118552</v>
        <stp/>
        <stp>BDP|13118199808729905618</stp>
        <tr r="I207" s="4"/>
        <tr r="I207" s="4"/>
      </tp>
      <tp t="s">
        <v>#N/A Requesting Data...3066267166</v>
        <stp/>
        <stp>BDP|11511593195708636873</stp>
        <tr r="AB19" s="3"/>
        <tr r="AB19" s="3"/>
      </tp>
      <tp t="s">
        <v>#N/A Requesting Data...3083737844</v>
        <stp/>
        <stp>BDP|14878596695312428784</stp>
        <tr r="AI178" s="3"/>
        <tr r="AI178" s="3"/>
      </tp>
      <tp t="s">
        <v>#N/A Requesting Data...1739996827</v>
        <stp/>
        <stp>BDP|14387823421497848430</stp>
        <tr r="AJ330" s="3"/>
        <tr r="AJ330" s="3"/>
      </tp>
      <tp t="s">
        <v>#N/A Requesting Data...2312753921</v>
        <stp/>
        <stp>BDP|13045878439687674237</stp>
        <tr r="I99" s="4"/>
        <tr r="I99" s="4"/>
      </tp>
      <tp t="s">
        <v>#N/A Requesting Data...2909839903</v>
        <stp/>
        <stp>BDP|17502486807047897995</stp>
        <tr r="AD263" s="3"/>
        <tr r="AD263" s="3"/>
      </tp>
      <tp t="s">
        <v>#N/A Requesting Data...836958912</v>
        <stp/>
        <stp>BDP|14881133980722734276</stp>
        <tr r="M95" s="3"/>
      </tp>
      <tp t="s">
        <v>#N/A Requesting Data...1049154653</v>
        <stp/>
        <stp>BDP|15299034319471448875</stp>
        <tr r="L127" s="3"/>
      </tp>
      <tp t="s">
        <v>#N/A Requesting Data...1386527328</v>
        <stp/>
        <stp>BDP|16349388724292576811</stp>
        <tr r="O235" s="3"/>
      </tp>
      <tp t="s">
        <v>#N/A Requesting Data...2467498505</v>
        <stp/>
        <stp>BDP|18200337661467983724</stp>
        <tr r="Z146" s="3"/>
        <tr r="Z146" s="3"/>
      </tp>
      <tp t="s">
        <v>#N/A Requesting Data...2876057027</v>
        <stp/>
        <stp>BDP|13886757825708569363</stp>
        <tr r="AI159" s="3"/>
        <tr r="AI159" s="3"/>
      </tp>
      <tp t="s">
        <v>#N/A Requesting Data...1824898800</v>
        <stp/>
        <stp>BDP|15221647770868871156</stp>
        <tr r="N75" s="3"/>
      </tp>
      <tp t="s">
        <v>#N/A Requesting Data...1790997975</v>
        <stp/>
        <stp>BDP|11297929114092862674</stp>
        <tr r="AD351" s="3"/>
        <tr r="AD351" s="3"/>
      </tp>
      <tp t="s">
        <v>#N/A Requesting Data...1490109080</v>
        <stp/>
        <stp>BDP|12227314222677982939</stp>
        <tr r="AF75" s="3"/>
        <tr r="AF75" s="3"/>
      </tp>
      <tp t="s">
        <v>#N/A Requesting Data...2427505573</v>
        <stp/>
        <stp>BDP|10336810842461937024</stp>
        <tr r="Z238" s="3"/>
        <tr r="Z238" s="3"/>
      </tp>
      <tp t="s">
        <v>#N/A Requesting Data...2202496229</v>
        <stp/>
        <stp>BDP|16135815258143541563</stp>
        <tr r="AD50" s="8"/>
        <tr r="AD50" s="8"/>
      </tp>
      <tp t="s">
        <v>#N/A N/A</v>
        <stp/>
        <stp>BDP|14364371238411727807</stp>
        <tr r="W87" s="3"/>
      </tp>
      <tp t="s">
        <v>#N/A Requesting Data...4005781397</v>
        <stp/>
        <stp>BDP|17445147834159960160</stp>
        <tr r="K151" s="3"/>
      </tp>
      <tp t="s">
        <v>#N/A N/A</v>
        <stp/>
        <stp>BDP|11987958953191662123</stp>
        <tr r="W183" s="3"/>
      </tp>
      <tp t="s">
        <v>#N/A Requesting Data...1274225144</v>
        <stp/>
        <stp>BDP|16248021319842425875</stp>
        <tr r="AI204" s="3"/>
        <tr r="AI204" s="3"/>
      </tp>
      <tp t="s">
        <v>#N/A Requesting Data...2466075585</v>
        <stp/>
        <stp>BDP|17853320855835106942</stp>
        <tr r="J112" s="3"/>
        <tr r="J112" s="3"/>
        <tr r="J112" s="3"/>
      </tp>
      <tp t="s">
        <v>#N/A Requesting Data...2665348685</v>
        <stp/>
        <stp>BDP|12518776345164585883</stp>
        <tr r="AD29" s="3"/>
        <tr r="AD29" s="3"/>
      </tp>
      <tp t="s">
        <v>#N/A Requesting Data...2533103459</v>
        <stp/>
        <stp>BDP|15325948593898621083</stp>
        <tr r="AG217" s="3"/>
        <tr r="AG217" s="3"/>
      </tp>
      <tp t="s">
        <v>#N/A N/A</v>
        <stp/>
        <stp>BDP|13535368789175688060</stp>
        <tr r="Y249" s="3"/>
      </tp>
      <tp t="s">
        <v>#N/A Requesting Data...2969845772</v>
        <stp/>
        <stp>BDP|10827815230783070537</stp>
        <tr r="AA175" s="3"/>
        <tr r="AA175" s="3"/>
      </tp>
      <tp t="s">
        <v>#N/A Requesting Data...1959724935</v>
        <stp/>
        <stp>BDP|14122920789551120915</stp>
        <tr r="Q92" s="4"/>
        <tr r="Q92" s="4"/>
      </tp>
      <tp t="s">
        <v>#N/A Requesting Data...1348471761</v>
        <stp/>
        <stp>BDP|15734418291264959149</stp>
        <tr r="AI322" s="3"/>
        <tr r="AI322" s="3"/>
      </tp>
      <tp t="s">
        <v>#N/A Requesting Data...3966709479</v>
        <stp/>
        <stp>BDP|14120026525633850842</stp>
        <tr r="R99" s="4"/>
        <tr r="R99" s="4"/>
      </tp>
      <tp t="s">
        <v>#N/A Requesting Data...3596330401</v>
        <stp/>
        <stp>BDP|13095004095250881772</stp>
        <tr r="L347" s="3"/>
      </tp>
      <tp t="s">
        <v>#N/A Requesting Data...1336958339</v>
        <stp/>
        <stp>BDP|18404541869186758041</stp>
        <tr r="T259" s="4"/>
        <tr r="T259" s="4"/>
      </tp>
      <tp t="s">
        <v>#N/A Requesting Data...1596765507</v>
        <stp/>
        <stp>BDP|17115516120219972449</stp>
        <tr r="D118" s="3"/>
      </tp>
      <tp t="s">
        <v>#N/A Requesting Data...2498279998</v>
        <stp/>
        <stp>BDP|12506881624535371078</stp>
        <tr r="I136" s="4"/>
        <tr r="I136" s="4"/>
      </tp>
      <tp t="s">
        <v>#N/A Requesting Data...1144919959</v>
        <stp/>
        <stp>BDP|10237756628308385014</stp>
        <tr r="AD107" s="3"/>
        <tr r="AD107" s="3"/>
      </tp>
      <tp t="s">
        <v>#N/A N/A</v>
        <stp/>
        <stp>BDP|13590692988506915606</stp>
        <tr r="Y151" s="3"/>
      </tp>
      <tp t="s">
        <v>#N/A Requesting Data...1961694260</v>
        <stp/>
        <stp>BDP|16573401818747210928</stp>
        <tr r="S17" s="4"/>
      </tp>
      <tp t="s">
        <v>#N/A Requesting Data...2775238827</v>
        <stp/>
        <stp>BDP|17896835520635501535</stp>
        <tr r="AG275" s="3"/>
        <tr r="AG275" s="3"/>
      </tp>
      <tp t="s">
        <v>#N/A Requesting Data...3911399727</v>
        <stp/>
        <stp>BDP|14949041770706194817</stp>
        <tr r="AA270" s="3"/>
        <tr r="AA270" s="3"/>
      </tp>
      <tp t="s">
        <v>#N/A Requesting Data...1947276819</v>
        <stp/>
        <stp>BDP|17846975947000074755</stp>
        <tr r="L178" s="3"/>
      </tp>
      <tp t="s">
        <v>#N/A Requesting Data...931087540</v>
        <stp/>
        <stp>BDP|18433930792034953115</stp>
        <tr r="N5" s="3"/>
      </tp>
      <tp t="s">
        <v>#N/A Requesting Data...1576415621</v>
        <stp/>
        <stp>BDP|12802878233052794662</stp>
        <tr r="K69" s="3"/>
      </tp>
      <tp t="s">
        <v>#N/A Requesting Data...2445936927</v>
        <stp/>
        <stp>BDP|18037993081471704526</stp>
        <tr r="P31" s="3"/>
      </tp>
      <tp t="s">
        <v>#N/A Requesting Data...994648599</v>
        <stp/>
        <stp>BDP|15222786443633270864</stp>
        <tr r="L217" s="4"/>
        <tr r="L217" s="4"/>
      </tp>
      <tp t="s">
        <v>#N/A Requesting Data...2104993913</v>
        <stp/>
        <stp>BDP|18379442112796935610</stp>
        <tr r="V42" s="3"/>
      </tp>
      <tp t="s">
        <v>#N/A Requesting Data...2504787289</v>
        <stp/>
        <stp>BDP|14648985836956306569</stp>
        <tr r="AG266" s="3"/>
        <tr r="AG266" s="3"/>
      </tp>
      <tp t="s">
        <v>#N/A Requesting Data...1990171744</v>
        <stp/>
        <stp>BDP|12736974729590753437</stp>
        <tr r="V124" s="3"/>
      </tp>
      <tp t="s">
        <v>#N/A Requesting Data...2986925471</v>
        <stp/>
        <stp>BDP|14558684597052352440</stp>
        <tr r="I259" s="4"/>
      </tp>
      <tp t="s">
        <v>#N/A Requesting Data...1472977594</v>
        <stp/>
        <stp>BDP|14421854609373782229</stp>
        <tr r="R135" s="4"/>
        <tr r="R135" s="4"/>
      </tp>
      <tp t="s">
        <v>#N/A Requesting Data...1033426099</v>
        <stp/>
        <stp>BDP|16897218740228398561</stp>
        <tr r="K208" s="3"/>
      </tp>
      <tp t="s">
        <v>#N/A Requesting Data...2094310582</v>
        <stp/>
        <stp>BDP|17731691304909107571</stp>
        <tr r="AA360" s="3"/>
        <tr r="AA360" s="3"/>
      </tp>
      <tp t="s">
        <v>#N/A Requesting Data...2747233988</v>
        <stp/>
        <stp>BDP|17524884955361754638</stp>
        <tr r="U71" s="4"/>
        <tr r="U71" s="4"/>
      </tp>
      <tp t="s">
        <v>#N/A Requesting Data...2878782652</v>
        <stp/>
        <stp>BDP|10669623699105041718</stp>
        <tr r="AK50" s="3"/>
        <tr r="AK50" s="3"/>
      </tp>
      <tp t="s">
        <v>#N/A Requesting Data...3295757018</v>
        <stp/>
        <stp>BDP|10966460397093189356</stp>
        <tr r="K57" s="4"/>
        <tr r="K57" s="4"/>
      </tp>
      <tp t="s">
        <v>#N/A Requesting Data...3732602174</v>
        <stp/>
        <stp>BDP|11551608897570827365</stp>
        <tr r="O343" s="3"/>
      </tp>
      <tp t="s">
        <v>#N/A Requesting Data...874025379</v>
        <stp/>
        <stp>BDP|13094288192301042468</stp>
        <tr r="O159" s="3"/>
      </tp>
      <tp t="s">
        <v>#N/A Requesting Data...1937243532</v>
        <stp/>
        <stp>BDP|13785355275558865230</stp>
        <tr r="AG276" s="3"/>
        <tr r="AG276" s="3"/>
      </tp>
      <tp t="s">
        <v>#N/A N/A</v>
        <stp/>
        <stp>BDP|16937899146417340096</stp>
        <tr r="W163" s="3"/>
      </tp>
      <tp t="s">
        <v>#N/A Requesting Data...1697187834</v>
        <stp/>
        <stp>BDP|11632240112366585994</stp>
        <tr r="N46" s="3"/>
      </tp>
      <tp t="s">
        <v>#N/A Requesting Data...1797731007</v>
        <stp/>
        <stp>BDP|16053792106298118428</stp>
        <tr r="AJ107" s="3"/>
        <tr r="AJ107" s="3"/>
      </tp>
      <tp t="s">
        <v>#N/A Requesting Data...3268277039</v>
        <stp/>
        <stp>BDP|14164188830582095951</stp>
        <tr r="AJ263" s="3"/>
        <tr r="AJ263" s="3"/>
      </tp>
      <tp t="s">
        <v>#N/A Requesting Data...3043082100</v>
        <stp/>
        <stp>BDP|11940228380413492533</stp>
        <tr r="L261" s="3"/>
      </tp>
      <tp t="s">
        <v>#N/A Requesting Data...2073101424</v>
        <stp/>
        <stp>BDP|17985013708349491380</stp>
        <tr r="I189" s="4"/>
        <tr r="I189" s="4"/>
      </tp>
      <tp t="s">
        <v>#N/A N/A</v>
        <stp/>
        <stp>BDP|13120737282790471185</stp>
        <tr r="W65" s="3"/>
      </tp>
      <tp t="s">
        <v>#N/A Requesting Data...1496418437</v>
        <stp/>
        <stp>BDP|14953269484154432739</stp>
        <tr r="AG83" s="3"/>
        <tr r="AG83" s="3"/>
      </tp>
      <tp t="s">
        <v>#N/A Requesting Data...4045490108</v>
        <stp/>
        <stp>BDP|15130347227319914070</stp>
        <tr r="AF212" s="3"/>
        <tr r="AF212" s="3"/>
      </tp>
      <tp t="s">
        <v>#N/A Requesting Data...1473405282</v>
        <stp/>
        <stp>BDP|13875541112458328214</stp>
        <tr r="L81" s="3"/>
      </tp>
      <tp t="s">
        <v>#N/A N/A</v>
        <stp/>
        <stp>BDP|15069286887504689664</stp>
        <tr r="W103" s="3"/>
      </tp>
      <tp t="s">
        <v>#N/A Requesting Data...1186575256</v>
        <stp/>
        <stp>BDP|11659301051448199290</stp>
        <tr r="AD12" s="8"/>
        <tr r="AD12" s="8"/>
      </tp>
      <tp t="s">
        <v>#N/A Requesting Data...3722186340</v>
        <stp/>
        <stp>BDP|10692490984325768435</stp>
        <tr r="AF200" s="3"/>
      </tp>
      <tp t="s">
        <v>#N/A Requesting Data...4146958585</v>
        <stp/>
        <stp>BDP|16347515759882363977</stp>
        <tr r="O263" s="3"/>
      </tp>
      <tp t="s">
        <v>#N/A Requesting Data...2775086876</v>
        <stp/>
        <stp>BDP|10120295290713478539</stp>
        <tr r="J306" s="3"/>
        <tr r="J306" s="3"/>
        <tr r="J306" s="3"/>
      </tp>
      <tp t="s">
        <v>#N/A Requesting Data...1115656470</v>
        <stp/>
        <stp>BDP|12340936673961871041</stp>
        <tr r="P114" s="3"/>
      </tp>
      <tp t="s">
        <v>#N/A Requesting Data...1340738456</v>
        <stp/>
        <stp>BDP|14448520049960484849</stp>
        <tr r="L249" s="4"/>
      </tp>
      <tp t="s">
        <v>#N/A N/A</v>
        <stp/>
        <stp>BDP|14092861256422672698</stp>
        <tr r="W192" s="3"/>
      </tp>
      <tp t="s">
        <v>#N/A Requesting Data...1187623198</v>
        <stp/>
        <stp>BDP|17737368989342539329</stp>
        <tr r="V147" s="3"/>
      </tp>
      <tp t="s">
        <v>#N/A Requesting Data...1957877521</v>
        <stp/>
        <stp>BDP|18273857489301445455</stp>
        <tr r="S127" s="4"/>
        <tr r="S127" s="4"/>
      </tp>
      <tp t="s">
        <v>#N/A Requesting Data...4182525118</v>
        <stp/>
        <stp>BDP|17539799184137597223</stp>
        <tr r="K41" s="4"/>
      </tp>
      <tp t="s">
        <v>#N/A Requesting Data...3572042049</v>
        <stp/>
        <stp>BDP|17337597096140654651</stp>
        <tr r="AJ347" s="3"/>
        <tr r="AJ347" s="3"/>
      </tp>
      <tp t="s">
        <v>#N/A Requesting Data...1554070767</v>
        <stp/>
        <stp>BDP|16675785112315568867</stp>
        <tr r="T72" s="4"/>
        <tr r="T72" s="4"/>
      </tp>
      <tp t="s">
        <v>#N/A Requesting Data...2158908049</v>
        <stp/>
        <stp>BDP|15382048297823800278</stp>
        <tr r="K208" s="4"/>
        <tr r="K208" s="4"/>
      </tp>
      <tp t="s">
        <v>#N/A Requesting Data...3707327199</v>
        <stp/>
        <stp>BDP|16184286583598651938</stp>
        <tr r="AH40" s="3"/>
        <tr r="AH40" s="3"/>
      </tp>
      <tp t="s">
        <v>#N/A Requesting Data...2639613126</v>
        <stp/>
        <stp>BDP|17521907160010238582</stp>
        <tr r="AE69" s="3"/>
        <tr r="AE69" s="3"/>
      </tp>
      <tp t="s">
        <v>#N/A Requesting Data...2880665629</v>
        <stp/>
        <stp>BDP|14846909421092361040</stp>
        <tr r="AA124" s="3"/>
        <tr r="AA124" s="3"/>
      </tp>
      <tp t="s">
        <v>#N/A Requesting Data...3935169473</v>
        <stp/>
        <stp>BDP|15698341955019844717</stp>
        <tr r="K147" s="4"/>
      </tp>
      <tp t="s">
        <v>#N/A Requesting Data...2019697215</v>
        <stp/>
        <stp>BDP|15696905233810872238</stp>
        <tr r="K219" s="4"/>
        <tr r="K219" s="4"/>
      </tp>
      <tp t="s">
        <v>#N/A N/A</v>
        <stp/>
        <stp>BDP|11937039304199116513</stp>
        <tr r="W36" s="3"/>
      </tp>
      <tp t="s">
        <v>#N/A Requesting Data...2960705593</v>
        <stp/>
        <stp>BDP|15181372530018837001</stp>
        <tr r="L93" s="3"/>
      </tp>
      <tp t="s">
        <v>#N/A Requesting Data...1795788863</v>
        <stp/>
        <stp>BDP|17616576423938981558</stp>
        <tr r="O57" s="3"/>
      </tp>
      <tp t="s">
        <v>#N/A N/A</v>
        <stp/>
        <stp>BDP|13544511268489139431</stp>
        <tr r="X324" s="3"/>
      </tp>
      <tp t="s">
        <v>#N/A Requesting Data...3587315022</v>
        <stp/>
        <stp>BDP|17313936362581432480</stp>
        <tr r="K86" s="4"/>
        <tr r="K86" s="4"/>
      </tp>
      <tp t="s">
        <v>#N/A Requesting Data...2502547509</v>
        <stp/>
        <stp>BDP|10404357084163915526</stp>
        <tr r="K36" s="4"/>
      </tp>
      <tp t="s">
        <v>#N/A Requesting Data...1875544237</v>
        <stp/>
        <stp>BDP|17017870334572916345</stp>
        <tr r="R236" s="4"/>
        <tr r="R236" s="4"/>
      </tp>
      <tp t="s">
        <v>#N/A Requesting Data...1899679690</v>
        <stp/>
        <stp>BDP|16603735235468733792</stp>
        <tr r="Z34" s="8"/>
      </tp>
      <tp t="s">
        <v>#N/A Requesting Data...1214713487</v>
        <stp/>
        <stp>BDP|11020389887175382225</stp>
        <tr r="R25" s="4"/>
        <tr r="R25" s="4"/>
      </tp>
      <tp t="s">
        <v>#N/A Requesting Data...997361411</v>
        <stp/>
        <stp>BDP|11691576062747478898</stp>
        <tr r="J19" s="3"/>
        <tr r="J19" s="3"/>
        <tr r="J19" s="3"/>
      </tp>
      <tp t="s">
        <v>#N/A Requesting Data...1578948954</v>
        <stp/>
        <stp>BDP|15814377755296461804</stp>
        <tr r="AK87" s="3"/>
        <tr r="AK87" s="3"/>
      </tp>
      <tp t="s">
        <v>#N/A Requesting Data...2659547036</v>
        <stp/>
        <stp>BDP|11243186291150351463</stp>
        <tr r="D98" s="3"/>
      </tp>
      <tp t="s">
        <v>#N/A N/A</v>
        <stp/>
        <stp>BDP|16071204134152876820</stp>
        <tr r="W315" s="3"/>
      </tp>
      <tp t="s">
        <v>#N/A Requesting Data...2287620193</v>
        <stp/>
        <stp>BDP|15512080634948968315</stp>
        <tr r="K176" s="4"/>
        <tr r="K176" s="4"/>
      </tp>
      <tp t="s">
        <v>#N/A Requesting Data...3107457690</v>
        <stp/>
        <stp>BDP|17483439811007388842</stp>
        <tr r="AE368" s="3"/>
        <tr r="AE368" s="3"/>
      </tp>
      <tp t="s">
        <v>#N/A Requesting Data...2059059532</v>
        <stp/>
        <stp>BDP|11076772872015543918</stp>
        <tr r="S242" s="4"/>
        <tr r="S242" s="4"/>
      </tp>
      <tp t="s">
        <v>#N/A Requesting Data...2397788712</v>
        <stp/>
        <stp>BDP|13490925965638025921</stp>
        <tr r="AH36" s="3"/>
        <tr r="AH36" s="3"/>
      </tp>
      <tp t="s">
        <v>#N/A Requesting Data...2923879020</v>
        <stp/>
        <stp>BDP|18232617863846941381</stp>
        <tr r="P288" s="3"/>
      </tp>
      <tp t="s">
        <v>#N/A Requesting Data...1785341488</v>
        <stp/>
        <stp>BDP|15999987334994383676</stp>
        <tr r="U24" s="4"/>
        <tr r="U24" s="4"/>
      </tp>
      <tp t="s">
        <v>#N/A Requesting Data...2409760625</v>
        <stp/>
        <stp>BDP|11381957641597600602</stp>
        <tr r="U29" s="4"/>
        <tr r="U29" s="4"/>
      </tp>
      <tp t="s">
        <v>#N/A N/A</v>
        <stp/>
        <stp>BDP|10124033996955641134</stp>
        <tr r="W268" s="3"/>
      </tp>
      <tp t="s">
        <v>#N/A Requesting Data...3763871937</v>
        <stp/>
        <stp>BDP|12155398268678244237</stp>
        <tr r="L267" s="3"/>
      </tp>
      <tp t="s">
        <v>#N/A Requesting Data...1173784901</v>
        <stp/>
        <stp>BDP|15580722050232197879</stp>
        <tr r="L92" s="3"/>
      </tp>
      <tp t="s">
        <v>#N/A Requesting Data...967423012</v>
        <stp/>
        <stp>BDP|14495144637938092365</stp>
        <tr r="D319" s="3"/>
      </tp>
      <tp t="s">
        <v>#N/A Requesting Data...4244579889</v>
        <stp/>
        <stp>BDP|18029137424876411023</stp>
        <tr r="Z51" s="3"/>
        <tr r="Z51" s="3"/>
      </tp>
      <tp t="s">
        <v>#N/A Requesting Data...2244500018</v>
        <stp/>
        <stp>BDP|12560139612446409916</stp>
        <tr r="AD243" s="3"/>
        <tr r="AD243" s="3"/>
      </tp>
      <tp t="s">
        <v>#N/A Requesting Data...3485711965</v>
        <stp/>
        <stp>BDP|11079277958488998370</stp>
        <tr r="S116" s="4"/>
        <tr r="S116" s="4"/>
      </tp>
      <tp t="s">
        <v>#N/A Requesting Data...1558841485</v>
        <stp/>
        <stp>BDP|16740297651778989470</stp>
        <tr r="AH342" s="3"/>
        <tr r="AH342" s="3"/>
      </tp>
      <tp t="s">
        <v>#N/A Requesting Data...1184716018</v>
        <stp/>
        <stp>BDP|16340232745915227861</stp>
        <tr r="Z156" s="3"/>
      </tp>
      <tp t="s">
        <v>#N/A N/A</v>
        <stp/>
        <stp>BDP|10067474584245078424</stp>
        <tr r="X172" s="3"/>
      </tp>
      <tp t="s">
        <v>#N/A Requesting Data...2574750213</v>
        <stp/>
        <stp>BDP|15646124494220819090</stp>
        <tr r="K347" s="3"/>
      </tp>
      <tp t="s">
        <v>#N/A Requesting Data...2785935300</v>
        <stp/>
        <stp>BDP|17425527499311723797</stp>
        <tr r="AA60" s="8"/>
        <tr r="AA60" s="8"/>
      </tp>
      <tp t="s">
        <v>#N/A Requesting Data...2738051247</v>
        <stp/>
        <stp>BDP|10384385161910265890</stp>
        <tr r="K245" s="3"/>
      </tp>
      <tp t="s">
        <v>#N/A Requesting Data...3109744505</v>
        <stp/>
        <stp>BDP|16765152053699768675</stp>
        <tr r="G82" s="8"/>
        <tr r="G82" s="8"/>
      </tp>
      <tp t="s">
        <v>#N/A Requesting Data...2022183794</v>
        <stp/>
        <stp>BDP|14923882932625215707</stp>
        <tr r="AF242" s="3"/>
        <tr r="AF242" s="3"/>
      </tp>
      <tp t="s">
        <v>#N/A Requesting Data...3313926916</v>
        <stp/>
        <stp>BDP|16651739862369363359</stp>
        <tr r="L26" s="3"/>
      </tp>
      <tp t="s">
        <v>#N/A Requesting Data...2284663752</v>
        <stp/>
        <stp>BDP|12572753917758648101</stp>
        <tr r="V328" s="3"/>
      </tp>
      <tp t="s">
        <v>#N/A Requesting Data...2346627985</v>
        <stp/>
        <stp>BDP|18016325841635731755</stp>
        <tr r="AK135" s="3"/>
        <tr r="AK135" s="3"/>
      </tp>
      <tp t="s">
        <v>#N/A Requesting Data...3067454999</v>
        <stp/>
        <stp>BDP|13978860302516928054</stp>
        <tr r="AJ369" s="3"/>
        <tr r="AJ369" s="3"/>
      </tp>
      <tp t="s">
        <v>#N/A Requesting Data...1708113696</v>
        <stp/>
        <stp>BDP|11662219014297267810</stp>
        <tr r="L237" s="4"/>
      </tp>
      <tp t="s">
        <v>#N/A Requesting Data...3896344518</v>
        <stp/>
        <stp>BDP|15000212423990738853</stp>
        <tr r="N29" s="3"/>
      </tp>
      <tp t="s">
        <v>#N/A Requesting Data...3138198872</v>
        <stp/>
        <stp>BDP|13020819133413153631</stp>
        <tr r="S104" s="4"/>
        <tr r="S104" s="4"/>
      </tp>
      <tp t="s">
        <v>#N/A Requesting Data...2761502653</v>
        <stp/>
        <stp>BDP|10508548131369870286</stp>
        <tr r="AB109" s="3"/>
        <tr r="AB109" s="3"/>
      </tp>
      <tp t="s">
        <v>#N/A Requesting Data...2032500692</v>
        <stp/>
        <stp>BDP|11184437685491122163</stp>
        <tr r="AF266" s="3"/>
        <tr r="AF266" s="3"/>
      </tp>
      <tp t="s">
        <v>#N/A Requesting Data...2505082346</v>
        <stp/>
        <stp>BDP|18026059025371006602</stp>
        <tr r="K323" s="3"/>
      </tp>
      <tp t="s">
        <v>#N/A Requesting Data...3091966193</v>
        <stp/>
        <stp>BDP|12396936442376603443</stp>
        <tr r="R155" s="4"/>
        <tr r="R155" s="4"/>
      </tp>
      <tp t="s">
        <v>#N/A Requesting Data...1421922346</v>
        <stp/>
        <stp>BDP|18057650049172594593</stp>
        <tr r="AC121" s="3"/>
        <tr r="AC121" s="3"/>
      </tp>
      <tp t="s">
        <v>#N/A Requesting Data...1433720866</v>
        <stp/>
        <stp>BDP|13193416039449172080</stp>
        <tr r="Z268" s="3"/>
        <tr r="Z268" s="3"/>
      </tp>
      <tp t="s">
        <v>#N/A Requesting Data...1327548255</v>
        <stp/>
        <stp>BDP|14361396421399971127</stp>
        <tr r="D224" s="3"/>
      </tp>
      <tp t="s">
        <v>#N/A Requesting Data...2539483504</v>
        <stp/>
        <stp>BDP|14116144397648086928</stp>
        <tr r="V105" s="3"/>
      </tp>
      <tp t="s">
        <v>#N/A Requesting Data...3625916800</v>
        <stp/>
        <stp>BDP|17646950435650710010</stp>
        <tr r="P103" s="3"/>
      </tp>
      <tp t="s">
        <v>#N/A Requesting Data...3873515471</v>
        <stp/>
        <stp>BDP|13623818134214701149</stp>
        <tr r="D140" s="3"/>
      </tp>
      <tp t="s">
        <v>#N/A N/A</v>
        <stp/>
        <stp>BDP|12926994852277012422</stp>
        <tr r="Y201" s="3"/>
      </tp>
      <tp t="s">
        <v>#N/A Requesting Data...1556052568</v>
        <stp/>
        <stp>BDP|12951703324329840356</stp>
        <tr r="AI68" s="3"/>
        <tr r="AI68" s="3"/>
      </tp>
      <tp t="s">
        <v>#N/A Requesting Data...3003358843</v>
        <stp/>
        <stp>BDP|11648813997745817886</stp>
        <tr r="AE182" s="3"/>
        <tr r="AE182" s="3"/>
      </tp>
      <tp t="s">
        <v>#N/A Requesting Data...2839017570</v>
        <stp/>
        <stp>BDP|16147261910011073974</stp>
        <tr r="L49" s="3"/>
      </tp>
      <tp t="s">
        <v>#N/A Requesting Data...2644171170</v>
        <stp/>
        <stp>BDP|11822424307098480098</stp>
        <tr r="AC164" s="3"/>
        <tr r="AC164" s="3"/>
      </tp>
      <tp t="s">
        <v>#N/A Requesting Data...4028518033</v>
        <stp/>
        <stp>BDP|17212167684113861087</stp>
        <tr r="AE52" s="3"/>
        <tr r="AE52" s="3"/>
      </tp>
      <tp t="s">
        <v>#N/A N/A</v>
        <stp/>
        <stp>BDP|14707249266814568903</stp>
        <tr r="Y181" s="3"/>
      </tp>
      <tp t="s">
        <v>#N/A Requesting Data...2823907764</v>
        <stp/>
        <stp>BDP|13697888621221632594</stp>
        <tr r="S32" s="4"/>
        <tr r="S32" s="4"/>
      </tp>
      <tp t="s">
        <v>#N/A Requesting Data...2430620473</v>
        <stp/>
        <stp>BDP|16354614885282794730</stp>
        <tr r="S92" s="4"/>
        <tr r="S92" s="4"/>
      </tp>
      <tp t="s">
        <v>#N/A Requesting Data...1225150681</v>
        <stp/>
        <stp>BDP|18384740093712529924</stp>
        <tr r="Q169" s="4"/>
        <tr r="Q169" s="4"/>
      </tp>
      <tp t="s">
        <v>#N/A Requesting Data...1290742639</v>
        <stp/>
        <stp>BDP|13942038465281950952</stp>
        <tr r="AK301" s="3"/>
        <tr r="AK301" s="3"/>
      </tp>
      <tp t="s">
        <v>#N/A N/A</v>
        <stp/>
        <stp>BDP|10441134175653666878</stp>
        <tr r="X243" s="3"/>
      </tp>
      <tp t="s">
        <v>#N/A Requesting Data...1855819876</v>
        <stp/>
        <stp>BDP|11171057182580091453</stp>
        <tr r="AD75" s="3"/>
        <tr r="AD75" s="3"/>
      </tp>
      <tp t="s">
        <v>#N/A Requesting Data...2062624170</v>
        <stp/>
        <stp>BDP|11006760391884366671</stp>
        <tr r="AH154" s="3"/>
        <tr r="AH154" s="3"/>
      </tp>
      <tp t="s">
        <v>#N/A Requesting Data...2497015178</v>
        <stp/>
        <stp>BDP|16413855153857633170</stp>
        <tr r="AH226" s="3"/>
        <tr r="AH226" s="3"/>
      </tp>
      <tp t="s">
        <v>#N/A Requesting Data...3090850722</v>
        <stp/>
        <stp>BDP|11070865420444220277</stp>
        <tr r="I224" s="4"/>
        <tr r="I224" s="4"/>
      </tp>
      <tp t="s">
        <v>#N/A Requesting Data...2078165579</v>
        <stp/>
        <stp>BDP|15341964066377904090</stp>
        <tr r="Q118" s="4"/>
        <tr r="Q118" s="4"/>
      </tp>
      <tp t="s">
        <v>#N/A N/A</v>
        <stp/>
        <stp>BDP|10832069168849758225</stp>
        <tr r="X43" s="3"/>
      </tp>
      <tp t="s">
        <v>#N/A Requesting Data...1002503700</v>
        <stp/>
        <stp>BDP|12757633631688521230</stp>
        <tr r="AA227" s="3"/>
        <tr r="AA227" s="3"/>
      </tp>
      <tp t="s">
        <v>#N/A Requesting Data...1631014447</v>
        <stp/>
        <stp>BDP|13618751699327998708</stp>
        <tr r="T150" s="4"/>
        <tr r="T150" s="4"/>
      </tp>
      <tp t="s">
        <v>#N/A Requesting Data...975614632</v>
        <stp/>
        <stp>BDP|15236505985626155354</stp>
        <tr r="P184" s="3"/>
      </tp>
      <tp t="s">
        <v>#N/A Requesting Data...1726511127</v>
        <stp/>
        <stp>BDP|17321635729779903731</stp>
        <tr r="AE178" s="3"/>
        <tr r="AE178" s="3"/>
      </tp>
      <tp t="s">
        <v>#N/A Requesting Data...1124312223</v>
        <stp/>
        <stp>BDP|13173012550708053337</stp>
        <tr r="AF146" s="3"/>
        <tr r="AF146" s="3"/>
      </tp>
      <tp t="s">
        <v>#N/A Requesting Data...1429647387</v>
        <stp/>
        <stp>BDP|17016793651510854832</stp>
        <tr r="I225" s="4"/>
        <tr r="I225" s="4"/>
      </tp>
      <tp t="s">
        <v>#N/A Requesting Data...2085131566</v>
        <stp/>
        <stp>BDP|13432126159653450981</stp>
        <tr r="V204" s="3"/>
      </tp>
      <tp t="s">
        <v>#N/A Requesting Data...1279783409</v>
        <stp/>
        <stp>BDP|17504016384700059230</stp>
        <tr r="AG66" s="3"/>
        <tr r="AG66" s="3"/>
      </tp>
      <tp t="s">
        <v>#N/A Requesting Data...1136797310</v>
        <stp/>
        <stp>BDP|14045318756907750834</stp>
        <tr r="AB57" s="8"/>
        <tr r="AB57" s="8"/>
      </tp>
      <tp t="s">
        <v>#N/A Requesting Data...2532132173</v>
        <stp/>
        <stp>BDP|16291052108519842250</stp>
        <tr r="AB329" s="3"/>
        <tr r="AB329" s="3"/>
      </tp>
      <tp t="s">
        <v>#N/A Requesting Data...2005729110</v>
        <stp/>
        <stp>BDP|10763797198242698125</stp>
        <tr r="AB200" s="3"/>
      </tp>
      <tp t="s">
        <v>#N/A Requesting Data...1534859231</v>
        <stp/>
        <stp>BDP|17213920746194741337</stp>
        <tr r="V155" s="3"/>
      </tp>
      <tp t="s">
        <v>#N/A Requesting Data...4070505851</v>
        <stp/>
        <stp>BDP|13071332191626168216</stp>
        <tr r="AC321" s="3"/>
      </tp>
      <tp t="s">
        <v>#N/A Requesting Data...3471353807</v>
        <stp/>
        <stp>BDP|11742447625102646825</stp>
        <tr r="AJ312" s="3"/>
        <tr r="AJ312" s="3"/>
      </tp>
      <tp t="s">
        <v>#N/A Requesting Data...1273299757</v>
        <stp/>
        <stp>BDP|17109759090994210045</stp>
        <tr r="Q178" s="4"/>
        <tr r="Q178" s="4"/>
      </tp>
      <tp t="s">
        <v>#N/A Requesting Data...2057717134</v>
        <stp/>
        <stp>BDP|16027971232779478849</stp>
        <tr r="AK22" s="3"/>
        <tr r="AK22" s="3"/>
      </tp>
      <tp t="s">
        <v>#N/A N/A</v>
        <stp/>
        <stp>BDP|17190146722160544970</stp>
        <tr r="Y288" s="3"/>
      </tp>
      <tp t="s">
        <v>#N/A Requesting Data...1700792498</v>
        <stp/>
        <stp>BDP|11992712557518970633</stp>
        <tr r="T82" s="4"/>
      </tp>
      <tp t="s">
        <v>#N/A Requesting Data...2722389569</v>
        <stp/>
        <stp>BDP|14500230698042309089</stp>
        <tr r="AH55" s="3"/>
        <tr r="AH55" s="3"/>
      </tp>
      <tp t="s">
        <v>#N/A Requesting Data...3974431219</v>
        <stp/>
        <stp>BDP|14082174318289215080</stp>
        <tr r="P55" s="3"/>
      </tp>
      <tp t="s">
        <v>#N/A Requesting Data...3151990419</v>
        <stp/>
        <stp>BDP|18222641930404519469</stp>
        <tr r="L98" s="4"/>
        <tr r="L98" s="4"/>
      </tp>
      <tp t="s">
        <v>#N/A Requesting Data...4193769822</v>
        <stp/>
        <stp>BDP|13462388921787800807</stp>
        <tr r="AA27" s="3"/>
        <tr r="AA27" s="3"/>
      </tp>
      <tp t="s">
        <v>#N/A Requesting Data...1485938791</v>
        <stp/>
        <stp>BDP|14186597993052714793</stp>
        <tr r="D54" s="3"/>
      </tp>
      <tp t="s">
        <v>#N/A Requesting Data...1338281805</v>
        <stp/>
        <stp>BDP|10123456101690369939</stp>
        <tr r="AF360" s="3"/>
        <tr r="AF360" s="3"/>
      </tp>
      <tp t="s">
        <v>#N/A Requesting Data...4208979807</v>
        <stp/>
        <stp>BDP|16622409643272421948</stp>
        <tr r="M146" s="3"/>
      </tp>
      <tp t="s">
        <v>#N/A Requesting Data...3289546192</v>
        <stp/>
        <stp>BDP|11814534358264329857</stp>
        <tr r="V194" s="3"/>
      </tp>
      <tp t="s">
        <v>#N/A N/A</v>
        <stp/>
        <stp>BDP|13648088115616913979</stp>
        <tr r="Y84" s="3"/>
      </tp>
      <tp t="s">
        <v>#N/A Requesting Data...3840840687</v>
        <stp/>
        <stp>BDP|15723818652483397626</stp>
        <tr r="K52" s="3"/>
      </tp>
      <tp t="s">
        <v>#N/A Requesting Data...2995542800</v>
        <stp/>
        <stp>BDP|17612903553956333039</stp>
        <tr r="AK324" s="3"/>
        <tr r="AK324" s="3"/>
      </tp>
      <tp t="s">
        <v>#N/A Requesting Data...3632614229</v>
        <stp/>
        <stp>BDP|12972832673161574193</stp>
        <tr r="K66" s="4"/>
        <tr r="K66" s="4"/>
      </tp>
      <tp t="s">
        <v>#N/A Requesting Data...1541289011</v>
        <stp/>
        <stp>BDP|14522226605509719207</stp>
        <tr r="AC199" s="3"/>
        <tr r="AC199" s="3"/>
      </tp>
      <tp t="s">
        <v>#N/A Requesting Data...4108886562</v>
        <stp/>
        <stp>BDP|17726350375499033722</stp>
        <tr r="Q218" s="4"/>
        <tr r="Q218" s="4"/>
      </tp>
      <tp t="s">
        <v>#N/A Requesting Data...2126872226</v>
        <stp/>
        <stp>BDP|12090710675566889993</stp>
        <tr r="AD217" s="3"/>
        <tr r="AD217" s="3"/>
      </tp>
      <tp t="s">
        <v>#N/A Requesting Data...1813605639</v>
        <stp/>
        <stp>BDP|13871482881405151753</stp>
        <tr r="L209" s="4"/>
        <tr r="L209" s="4"/>
      </tp>
      <tp t="s">
        <v>#N/A Requesting Data...1164963834</v>
        <stp/>
        <stp>BDP|17321863327090341042</stp>
        <tr r="L198" s="4"/>
      </tp>
      <tp t="s">
        <v>#N/A Requesting Data...3596692916</v>
        <stp/>
        <stp>BDP|10499643094065341728</stp>
        <tr r="AI211" s="3"/>
        <tr r="AI211" s="3"/>
      </tp>
      <tp t="s">
        <v>#N/A Requesting Data...3618215959</v>
        <stp/>
        <stp>BDP|15623970566684305312</stp>
        <tr r="K13" s="3"/>
      </tp>
      <tp t="s">
        <v>#N/A Requesting Data...1958253391</v>
        <stp/>
        <stp>BDP|12554904650303462042</stp>
        <tr r="M46" s="3"/>
      </tp>
      <tp t="s">
        <v>#N/A Requesting Data...1757330386</v>
        <stp/>
        <stp>BDP|10466560355419137434</stp>
        <tr r="S94" s="4"/>
        <tr r="S94" s="4"/>
      </tp>
      <tp t="s">
        <v>#N/A Requesting Data...2411254610</v>
        <stp/>
        <stp>BDP|16605825681362319933</stp>
        <tr r="N27" s="3"/>
      </tp>
      <tp t="s">
        <v>#N/A Requesting Data...3518285012</v>
        <stp/>
        <stp>BDP|14738792508029325707</stp>
        <tr r="T49" s="4"/>
        <tr r="T49" s="4"/>
      </tp>
      <tp t="s">
        <v>#N/A Requesting Data...2107375151</v>
        <stp/>
        <stp>BDP|10306272661248538148</stp>
        <tr r="AA58" s="8"/>
        <tr r="AA58" s="8"/>
      </tp>
      <tp t="s">
        <v>#N/A Requesting Data...1968067582</v>
        <stp/>
        <stp>BDP|16567036192961055304</stp>
        <tr r="AI231" s="3"/>
        <tr r="AI231" s="3"/>
      </tp>
      <tp t="s">
        <v>#N/A Requesting Data...3963840411</v>
        <stp/>
        <stp>BDP|16646167174538582551</stp>
        <tr r="D201" s="3"/>
      </tp>
      <tp t="s">
        <v>#N/A Requesting Data...2464313114</v>
        <stp/>
        <stp>BDP|16824982535382558349</stp>
        <tr r="D128" s="3"/>
      </tp>
      <tp t="s">
        <v>#N/A Requesting Data...1886454529</v>
        <stp/>
        <stp>BDP|11132953726475695203</stp>
        <tr r="AB194" s="3"/>
        <tr r="AB194" s="3"/>
      </tp>
      <tp t="s">
        <v>#N/A Requesting Data...4127633425</v>
        <stp/>
        <stp>BDP|17628637282554430070</stp>
        <tr r="L296" s="3"/>
      </tp>
      <tp t="s">
        <v>#N/A Requesting Data...3726236575</v>
        <stp/>
        <stp>BDP|12659875075821220128</stp>
        <tr r="O94" s="3"/>
      </tp>
      <tp t="s">
        <v>#N/A Requesting Data...2349354510</v>
        <stp/>
        <stp>BDP|14493039597841731139</stp>
        <tr r="AI234" s="3"/>
        <tr r="AI234" s="3"/>
      </tp>
      <tp t="s">
        <v>#N/A Requesting Data...2888020667</v>
        <stp/>
        <stp>BDP|12057066499390316681</stp>
        <tr r="AK83" s="3"/>
        <tr r="AK83" s="3"/>
      </tp>
      <tp t="s">
        <v>#N/A N/A</v>
        <stp/>
        <stp>BDP|12635241396220091409</stp>
        <tr r="Y75" s="3"/>
      </tp>
      <tp t="s">
        <v>#N/A Requesting Data...1213953277</v>
        <stp/>
        <stp>BDP|14096314993177591433</stp>
        <tr r="U50" s="4"/>
        <tr r="U50" s="4"/>
      </tp>
      <tp t="s">
        <v>#N/A Requesting Data...1526658547</v>
        <stp/>
        <stp>BDP|14325328822580589822</stp>
        <tr r="D246" s="3"/>
      </tp>
      <tp t="s">
        <v>#N/A Requesting Data...1791342251</v>
        <stp/>
        <stp>BDP|16488744136189298601</stp>
        <tr r="AC341" s="3"/>
        <tr r="AC341" s="3"/>
      </tp>
      <tp t="s">
        <v>#N/A Requesting Data...3164558590</v>
        <stp/>
        <stp>BDP|12357140582383688545</stp>
        <tr r="M292" s="3"/>
      </tp>
      <tp t="s">
        <v>#N/A Requesting Data...1460619145</v>
        <stp/>
        <stp>BDP|10364838458050619095</stp>
        <tr r="AF295" s="3"/>
        <tr r="AF295" s="3"/>
      </tp>
      <tp t="s">
        <v>#N/A Requesting Data...1906327736</v>
        <stp/>
        <stp>BDP|13636414092523085020</stp>
        <tr r="I66" s="4"/>
        <tr r="I66" s="4"/>
      </tp>
      <tp t="s">
        <v>#N/A Requesting Data...1231497734</v>
        <stp/>
        <stp>BDP|17398768660088797352</stp>
        <tr r="AH218" s="3"/>
        <tr r="AH218" s="3"/>
      </tp>
      <tp t="s">
        <v>#N/A Requesting Data...2164213486</v>
        <stp/>
        <stp>BDP|13866709454028943422</stp>
        <tr r="AF228" s="3"/>
        <tr r="AF228" s="3"/>
      </tp>
      <tp t="s">
        <v>#N/A Requesting Data...3528863447</v>
        <stp/>
        <stp>BDP|13139164772908359013</stp>
        <tr r="N322" s="3"/>
      </tp>
      <tp t="s">
        <v>#N/A N/A</v>
        <stp/>
        <stp>BDP|11906485835559386207</stp>
        <tr r="W22" s="3"/>
      </tp>
      <tp t="s">
        <v>#N/A Requesting Data...1013395673</v>
        <stp/>
        <stp>BDP|11557414860798301609</stp>
        <tr r="AF86" s="3"/>
        <tr r="AF86" s="3"/>
      </tp>
      <tp t="s">
        <v>#N/A Requesting Data...3679543018</v>
        <stp/>
        <stp>BDP|16206430390933038564</stp>
        <tr r="AE358" s="3"/>
        <tr r="AE358" s="3"/>
      </tp>
      <tp t="s">
        <v>#N/A Requesting Data...1620944914</v>
        <stp/>
        <stp>BDP|13684915671043975384</stp>
        <tr r="M349" s="3"/>
      </tp>
      <tp t="s">
        <v>#N/A Requesting Data...1173962593</v>
        <stp/>
        <stp>BDP|12273798631089414293</stp>
        <tr r="D232" s="3"/>
      </tp>
      <tp t="s">
        <v>#N/A N/A</v>
        <stp/>
        <stp>BDP|15166668762311709950</stp>
        <tr r="X148" s="3"/>
      </tp>
      <tp t="s">
        <v>#N/A Requesting Data...2068530891</v>
        <stp/>
        <stp>BDP|13347025842388104251</stp>
        <tr r="AE46" s="3"/>
        <tr r="AE46" s="3"/>
      </tp>
      <tp t="s">
        <v>#N/A Requesting Data...2423400472</v>
        <stp/>
        <stp>BDP|12437860772557608714</stp>
        <tr r="AF132" s="3"/>
        <tr r="AF132" s="3"/>
      </tp>
      <tp t="s">
        <v>#N/A Requesting Data...2374534875</v>
        <stp/>
        <stp>BDP|14479608655712787812</stp>
        <tr r="AG194" s="3"/>
        <tr r="AG194" s="3"/>
      </tp>
      <tp t="s">
        <v>#N/A Requesting Data...1135639677</v>
        <stp/>
        <stp>BDP|13410320752741535967</stp>
        <tr r="AE190" s="3"/>
        <tr r="AE190" s="3"/>
      </tp>
      <tp t="s">
        <v>#N/A Requesting Data...2114358352</v>
        <stp/>
        <stp>BDP|15341270750567653856</stp>
        <tr r="K109" s="4"/>
        <tr r="K109" s="4"/>
      </tp>
      <tp t="s">
        <v>#N/A N/A</v>
        <stp/>
        <stp>BDP|11296129192086441215</stp>
        <tr r="W108" s="3"/>
      </tp>
      <tp t="s">
        <v>#N/A Requesting Data...3966002013</v>
        <stp/>
        <stp>BDP|13154664645225415912</stp>
        <tr r="K129" s="4"/>
        <tr r="K129" s="4"/>
      </tp>
      <tp t="s">
        <v>#N/A Requesting Data...2074228015</v>
        <stp/>
        <stp>BDP|15377299236170976928</stp>
        <tr r="AB15" s="8"/>
        <tr r="AB15" s="8"/>
      </tp>
      <tp t="s">
        <v>#N/A Requesting Data...1923827650</v>
        <stp/>
        <stp>BDP|11425571993112053270</stp>
        <tr r="N221" s="3"/>
      </tp>
      <tp t="s">
        <v>#N/A N/A</v>
        <stp/>
        <stp>BDP|16446175897735463675</stp>
        <tr r="Y57" s="3"/>
      </tp>
      <tp t="s">
        <v>#N/A Requesting Data...3094884453</v>
        <stp/>
        <stp>BDP|10599714981125684741</stp>
        <tr r="N315" s="3"/>
      </tp>
      <tp t="s">
        <v>#N/A Requesting Data...4120522149</v>
        <stp/>
        <stp>BDP|18379611272615538139</stp>
        <tr r="AA264" s="3"/>
        <tr r="AA264" s="3"/>
      </tp>
      <tp t="s">
        <v>#N/A Requesting Data...1945912752</v>
        <stp/>
        <stp>BDP|11576864115945146017</stp>
        <tr r="N270" s="3"/>
      </tp>
      <tp t="s">
        <v>#N/A N/A</v>
        <stp/>
        <stp>BDP|11452546777428261638</stp>
        <tr r="X293" s="3"/>
      </tp>
      <tp t="s">
        <v>#N/A Requesting Data...3715178104</v>
        <stp/>
        <stp>BDP|16957890751796593023</stp>
        <tr r="J309" s="3"/>
        <tr r="J309" s="3"/>
        <tr r="J309" s="3"/>
      </tp>
      <tp t="s">
        <v>#N/A Requesting Data...1371913761</v>
        <stp/>
        <stp>BDP|15222069993681344026</stp>
        <tr r="AD356" s="3"/>
        <tr r="AD356" s="3"/>
      </tp>
      <tp t="s">
        <v>#N/A Requesting Data...1777266063</v>
        <stp/>
        <stp>BDP|16277584269291467919</stp>
        <tr r="AD134" s="3"/>
        <tr r="AD134" s="3"/>
      </tp>
      <tp t="s">
        <v>#N/A Requesting Data...2964085884</v>
        <stp/>
        <stp>BDP|17486903337106436614</stp>
        <tr r="U86" s="4"/>
        <tr r="U86" s="4"/>
      </tp>
      <tp t="s">
        <v>#N/A Requesting Data...1641033674</v>
        <stp/>
        <stp>BDP|14199169894730630136</stp>
        <tr r="U5" s="4"/>
        <tr r="U5" s="4"/>
      </tp>
      <tp t="s">
        <v>#N/A Requesting Data...2635791070</v>
        <stp/>
        <stp>BDP|10542145522136753824</stp>
        <tr r="AC63" s="3"/>
        <tr r="AC63" s="3"/>
      </tp>
      <tp t="s">
        <v>#N/A Requesting Data...2917474032</v>
        <stp/>
        <stp>BDP|16043647670103573973</stp>
        <tr r="O229" s="3"/>
      </tp>
      <tp t="s">
        <v>#N/A Requesting Data...1419970367</v>
        <stp/>
        <stp>BDP|15045199117330915819</stp>
        <tr r="AD261" s="3"/>
      </tp>
      <tp t="s">
        <v>#N/A Requesting Data...2728661930</v>
        <stp/>
        <stp>BDP|14448444096637438340</stp>
        <tr r="AG369" s="3"/>
        <tr r="AG369" s="3"/>
      </tp>
      <tp t="s">
        <v>#N/A Requesting Data...2758607596</v>
        <stp/>
        <stp>BDP|11561653814678020325</stp>
        <tr r="M260" s="3"/>
      </tp>
      <tp t="s">
        <v>#N/A Requesting Data...1516504892</v>
        <stp/>
        <stp>BDP|18409289200867339096</stp>
        <tr r="AH303" s="3"/>
        <tr r="AH303" s="3"/>
      </tp>
      <tp t="s">
        <v>#N/A Requesting Data...2872655034</v>
        <stp/>
        <stp>BDP|17774432419988418807</stp>
        <tr r="AG269" s="3"/>
        <tr r="AG269" s="3"/>
      </tp>
      <tp t="s">
        <v>#N/A Requesting Data...3363756985</v>
        <stp/>
        <stp>BDP|14282290869533876133</stp>
        <tr r="U27" s="4"/>
        <tr r="U27" s="4"/>
      </tp>
      <tp t="s">
        <v>#N/A Requesting Data...1427025247</v>
        <stp/>
        <stp>BDP|18080840527345804523</stp>
        <tr r="AA96" s="3"/>
        <tr r="AA96" s="3"/>
      </tp>
      <tp t="s">
        <v>#N/A Requesting Data...2316163368</v>
        <stp/>
        <stp>BDP|18034408334145954840</stp>
        <tr r="O184" s="3"/>
      </tp>
      <tp t="s">
        <v>#N/A Requesting Data...1824104113</v>
        <stp/>
        <stp>BDP|16786789674614204009</stp>
        <tr r="D15" s="3"/>
      </tp>
      <tp t="s">
        <v>#N/A Requesting Data...3389382292</v>
        <stp/>
        <stp>BDP|13787057258653430774</stp>
        <tr r="AH358" s="3"/>
        <tr r="AH358" s="3"/>
      </tp>
      <tp t="s">
        <v>#N/A Requesting Data...2074988083</v>
        <stp/>
        <stp>BDP|10741420939110514508</stp>
        <tr r="AH208" s="3"/>
        <tr r="AH208" s="3"/>
      </tp>
      <tp t="s">
        <v>#N/A Requesting Data...1649635766</v>
        <stp/>
        <stp>BDP|16208254149442259059</stp>
        <tr r="J318" s="3"/>
        <tr r="J318" s="3"/>
        <tr r="J318" s="3"/>
      </tp>
      <tp t="s">
        <v>#N/A Requesting Data...3953363112</v>
        <stp/>
        <stp>BDP|15929857396413223510</stp>
        <tr r="U93" s="4"/>
        <tr r="U93" s="4"/>
      </tp>
      <tp t="s">
        <v>#N/A N/A</v>
        <stp/>
        <stp>BDP|13247581462616055415</stp>
        <tr r="Y326" s="3"/>
      </tp>
      <tp t="s">
        <v>#N/A Requesting Data...3506521669</v>
        <stp/>
        <stp>BDP|14464120231721728591</stp>
        <tr r="Z76" s="3"/>
        <tr r="Z76" s="3"/>
      </tp>
      <tp t="s">
        <v>#N/A Requesting Data...2643852514</v>
        <stp/>
        <stp>BDP|11709363755311401492</stp>
        <tr r="AE186" s="3"/>
        <tr r="AE186" s="3"/>
      </tp>
      <tp t="s">
        <v>#N/A Requesting Data...3061954582</v>
        <stp/>
        <stp>BDP|13893663754576644459</stp>
        <tr r="AH196" s="3"/>
        <tr r="AH196" s="3"/>
      </tp>
      <tp t="s">
        <v>#N/A Requesting Data...3166333167</v>
        <stp/>
        <stp>BDP|11697277828834773770</stp>
        <tr r="M345" s="3"/>
      </tp>
      <tp t="s">
        <v>#N/A Requesting Data...2310753417</v>
        <stp/>
        <stp>BDP|15327793806408751821</stp>
        <tr r="L72" s="4"/>
        <tr r="L72" s="4"/>
      </tp>
      <tp t="s">
        <v>#N/A Requesting Data...1591983140</v>
        <stp/>
        <stp>BDP|14184339229362479564</stp>
        <tr r="AA226" s="3"/>
        <tr r="AA226" s="3"/>
      </tp>
      <tp t="s">
        <v>#N/A Requesting Data...4282545661</v>
        <stp/>
        <stp>BDP|17212463360901591683</stp>
        <tr r="J63" s="3"/>
        <tr r="J63" s="3"/>
        <tr r="J63" s="3"/>
      </tp>
      <tp t="s">
        <v>#N/A Requesting Data...1792073053</v>
        <stp/>
        <stp>BDP|10786594676212996281</stp>
        <tr r="R227" s="4"/>
        <tr r="R227" s="4"/>
      </tp>
      <tp t="s">
        <v>#N/A N/A</v>
        <stp/>
        <stp>BDP|12074598195575679938</stp>
        <tr r="W118" s="3"/>
      </tp>
      <tp t="s">
        <v>#N/A Requesting Data...3828722092</v>
        <stp/>
        <stp>BDP|13274025912686237692</stp>
        <tr r="AD278" s="3"/>
      </tp>
      <tp t="s">
        <v>#N/A N/A</v>
        <stp/>
        <stp>BDP|14920595135055989545</stp>
        <tr r="Y367" s="3"/>
      </tp>
      <tp t="s">
        <v>#N/A Requesting Data...1642197495</v>
        <stp/>
        <stp>BDP|17989070655786135626</stp>
        <tr r="O6" s="3"/>
      </tp>
      <tp t="s">
        <v>#N/A Requesting Data...1804478488</v>
        <stp/>
        <stp>BDP|13440105545160998400</stp>
        <tr r="U75" s="4"/>
      </tp>
      <tp t="s">
        <v>#N/A Requesting Data...4294462525</v>
        <stp/>
        <stp>BDP|10278676143138719898</stp>
        <tr r="I52" s="4"/>
        <tr r="I52" s="4"/>
      </tp>
      <tp t="s">
        <v>#N/A Requesting Data...3347894967</v>
        <stp/>
        <stp>BDP|11534153068867867381</stp>
        <tr r="Z37" s="8"/>
        <tr r="Z37" s="8"/>
      </tp>
      <tp t="s">
        <v>#N/A Requesting Data...1459650519</v>
        <stp/>
        <stp>BDP|11929887899611892384</stp>
        <tr r="Z67" s="8"/>
        <tr r="Z67" s="8"/>
      </tp>
      <tp t="s">
        <v>#N/A Requesting Data...3873591042</v>
        <stp/>
        <stp>BDP|17003763766460124498</stp>
        <tr r="D304" s="3"/>
      </tp>
      <tp t="s">
        <v>#N/A Requesting Data...1861179041</v>
        <stp/>
        <stp>BDP|13890133441496750257</stp>
        <tr r="Z209" s="3"/>
        <tr r="Z209" s="3"/>
      </tp>
      <tp t="s">
        <v>#N/A Requesting Data...2886085898</v>
        <stp/>
        <stp>BDP|14462598151791766733</stp>
        <tr r="S61" s="4"/>
        <tr r="S61" s="4"/>
      </tp>
      <tp t="s">
        <v>#N/A Requesting Data...3185188000</v>
        <stp/>
        <stp>BDP|15452598572393294654</stp>
        <tr r="S224" s="4"/>
        <tr r="S224" s="4"/>
      </tp>
      <tp t="s">
        <v>#N/A Requesting Data...2176377904</v>
        <stp/>
        <stp>BDP|16745487984991514968</stp>
        <tr r="M108" s="3"/>
      </tp>
      <tp t="s">
        <v>#N/A Requesting Data...2021867384</v>
        <stp/>
        <stp>BDP|14912522511504659641</stp>
        <tr r="K81" s="4"/>
        <tr r="K81" s="4"/>
      </tp>
      <tp t="s">
        <v>#N/A Requesting Data...2745303991</v>
        <stp/>
        <stp>BDP|16082272311853994479</stp>
        <tr r="AH363" s="3"/>
        <tr r="AH363" s="3"/>
      </tp>
      <tp t="s">
        <v>#N/A Requesting Data...2120495621</v>
        <stp/>
        <stp>BDP|11441281734216230425</stp>
        <tr r="L270" s="3"/>
      </tp>
      <tp t="s">
        <v>#N/A Requesting Data...2112782593</v>
        <stp/>
        <stp>BDP|15241394095368755517</stp>
        <tr r="L18" s="3"/>
      </tp>
      <tp t="s">
        <v>#N/A Requesting Data...1674126821</v>
        <stp/>
        <stp>BDP|18211725019398236433</stp>
        <tr r="V129" s="3"/>
      </tp>
      <tp t="s">
        <v>#N/A N/A</v>
        <stp/>
        <stp>BDP|17274613358601542761</stp>
        <tr r="W243" s="3"/>
      </tp>
      <tp t="s">
        <v>#N/A Requesting Data...2709177460</v>
        <stp/>
        <stp>BDP|15141356858412526312</stp>
        <tr r="J39" s="3"/>
        <tr r="J39" s="3"/>
        <tr r="J39" s="3"/>
      </tp>
      <tp t="s">
        <v>#N/A Requesting Data...2253374219</v>
        <stp/>
        <stp>BDP|14569802279701668823</stp>
        <tr r="AA271" s="3"/>
        <tr r="AA271" s="3"/>
      </tp>
      <tp t="s">
        <v>#N/A Requesting Data...3892648631</v>
        <stp/>
        <stp>BDP|10259608556850577197</stp>
        <tr r="J212" s="3"/>
        <tr r="J212" s="3"/>
        <tr r="J212" s="3"/>
      </tp>
      <tp t="s">
        <v>#N/A Requesting Data...2982259259</v>
        <stp/>
        <stp>BDP|16121401401951880107</stp>
        <tr r="AG286" s="3"/>
        <tr r="AG286" s="3"/>
      </tp>
      <tp t="s">
        <v>#N/A Requesting Data...2380732649</v>
        <stp/>
        <stp>BDP|17353443404753857230</stp>
        <tr r="Q251" s="4"/>
        <tr r="Q251" s="4"/>
        <tr r="Q39" s="4"/>
        <tr r="Q39" s="4"/>
      </tp>
      <tp t="s">
        <v>#N/A Requesting Data...2779343609</v>
        <stp/>
        <stp>BDP|16483041869440737255</stp>
        <tr r="N238" s="3"/>
      </tp>
      <tp t="s">
        <v>#N/A Requesting Data...2097404877</v>
        <stp/>
        <stp>BDP|14481083602885714329</stp>
        <tr r="AC221" s="3"/>
        <tr r="AC221" s="3"/>
      </tp>
      <tp t="s">
        <v>#N/A N/A</v>
        <stp/>
        <stp>BDP|10403211099168430138</stp>
        <tr r="W358" s="3"/>
      </tp>
      <tp t="s">
        <v>#N/A Requesting Data...2795184105</v>
        <stp/>
        <stp>BDP|15805974094920350733</stp>
        <tr r="AA113" s="3"/>
      </tp>
      <tp t="s">
        <v>#N/A Requesting Data...2391425773</v>
        <stp/>
        <stp>BDP|14044163388438004759</stp>
        <tr r="Z63" s="8"/>
        <tr r="Z63" s="8"/>
      </tp>
      <tp t="s">
        <v>#N/A Requesting Data...1687515491</v>
        <stp/>
        <stp>BDP|17735137949275592537</stp>
        <tr r="G61" s="8"/>
        <tr r="G61" s="8"/>
      </tp>
      <tp t="s">
        <v>#N/A N/A</v>
        <stp/>
        <stp>BDP|15740060348886611545</stp>
        <tr r="Y355" s="3"/>
      </tp>
      <tp t="s">
        <v>#N/A Requesting Data...2751323073</v>
        <stp/>
        <stp>BDP|16862236834965513016</stp>
        <tr r="D6" s="3"/>
      </tp>
      <tp t="s">
        <v>#N/A Requesting Data...2006084598</v>
        <stp/>
        <stp>BDP|11798681781759761427</stp>
        <tr r="Z109" s="3"/>
        <tr r="Z109" s="3"/>
      </tp>
      <tp t="s">
        <v>#N/A Requesting Data...2925730796</v>
        <stp/>
        <stp>BDP|13825705421320123438</stp>
        <tr r="AF44" s="3"/>
        <tr r="AF44" s="3"/>
      </tp>
      <tp t="s">
        <v>#N/A Requesting Data...2613115148</v>
        <stp/>
        <stp>BDP|12531445378997061424</stp>
        <tr r="AC38" s="8"/>
        <tr r="AC38" s="8"/>
      </tp>
      <tp t="s">
        <v>#N/A N/A</v>
        <stp/>
        <stp>BDP|17321781941426946080</stp>
        <tr r="Y157" s="3"/>
      </tp>
      <tp t="s">
        <v>#N/A Requesting Data...4248602844</v>
        <stp/>
        <stp>BDP|10536769386089792493</stp>
        <tr r="M156" s="3"/>
      </tp>
      <tp t="s">
        <v>#N/A Requesting Data...3305705903</v>
        <stp/>
        <stp>BDP|18307019789801563357</stp>
        <tr r="AC329" s="3"/>
        <tr r="AC329" s="3"/>
      </tp>
      <tp t="s">
        <v>#N/A N/A</v>
        <stp/>
        <stp>BDP|15058222629353612462</stp>
        <tr r="Y263" s="3"/>
      </tp>
      <tp t="s">
        <v>#N/A Requesting Data...3088853040</v>
        <stp/>
        <stp>BDP|16572553948794644151</stp>
        <tr r="AJ184" s="3"/>
        <tr r="AJ184" s="3"/>
      </tp>
      <tp t="s">
        <v>#N/A Requesting Data...1532765228</v>
        <stp/>
        <stp>BDP|16399151271112590094</stp>
        <tr r="O220" s="3"/>
      </tp>
      <tp t="s">
        <v>#N/A Requesting Data...2011704502</v>
        <stp/>
        <stp>BDP|14493668644874995044</stp>
        <tr r="P202" s="3"/>
      </tp>
      <tp t="s">
        <v>#N/A Requesting Data...3012093098</v>
        <stp/>
        <stp>BDP|15182093793337695965</stp>
        <tr r="K68" s="4"/>
      </tp>
      <tp t="s">
        <v>#N/A Requesting Data...2460909750</v>
        <stp/>
        <stp>BDP|10360621285564705899</stp>
        <tr r="AK150" s="3"/>
        <tr r="AK150" s="3"/>
      </tp>
      <tp t="s">
        <v>#N/A Requesting Data...3150497037</v>
        <stp/>
        <stp>BDP|16351960308669095471</stp>
        <tr r="M162" s="3"/>
      </tp>
      <tp t="s">
        <v>#N/A Requesting Data...4204965520</v>
        <stp/>
        <stp>BDP|10718449423176326291</stp>
        <tr r="R258" s="4"/>
        <tr r="R258" s="4"/>
      </tp>
      <tp t="s">
        <v>#N/A Requesting Data...3567252534</v>
        <stp/>
        <stp>BDP|17733643639156696660</stp>
        <tr r="AJ273" s="3"/>
        <tr r="AJ273" s="3"/>
      </tp>
      <tp t="s">
        <v>#N/A Requesting Data...1494079883</v>
        <stp/>
        <stp>BDP|15565387530543295452</stp>
        <tr r="V102" s="3"/>
      </tp>
      <tp t="s">
        <v>#N/A N/A</v>
        <stp/>
        <stp>BDP|17448434871955528398</stp>
        <tr r="X253" s="3"/>
      </tp>
      <tp t="s">
        <v>#N/A Requesting Data...2648869566</v>
        <stp/>
        <stp>BDP|10053301568913047428</stp>
        <tr r="T215" s="4"/>
        <tr r="T215" s="4"/>
      </tp>
      <tp t="s">
        <v>#N/A Requesting Data...4009640729</v>
        <stp/>
        <stp>BDP|16538289390927319843</stp>
        <tr r="AK289" s="3"/>
        <tr r="AK289" s="3"/>
      </tp>
      <tp t="s">
        <v>#N/A Requesting Data...1237693582</v>
        <stp/>
        <stp>BDP|14333602314081860057</stp>
        <tr r="U78" s="4"/>
        <tr r="U78" s="4"/>
      </tp>
      <tp t="s">
        <v>#N/A Requesting Data...3086425075</v>
        <stp/>
        <stp>BDP|13726771968829555979</stp>
        <tr r="AE270" s="3"/>
        <tr r="AE270" s="3"/>
      </tp>
      <tp t="s">
        <v>#N/A N/A</v>
        <stp/>
        <stp>BDP|10236268701898921867</stp>
        <tr r="Y352" s="3"/>
      </tp>
      <tp t="s">
        <v>#N/A Requesting Data...2969491991</v>
        <stp/>
        <stp>BDP|14182671113711729088</stp>
        <tr r="AA158" s="3"/>
        <tr r="AA158" s="3"/>
      </tp>
      <tp t="s">
        <v>#N/A Requesting Data...4060429173</v>
        <stp/>
        <stp>BDP|17815711036077317665</stp>
        <tr r="D168" s="3"/>
      </tp>
      <tp t="s">
        <v>#N/A Requesting Data...1675883746</v>
        <stp/>
        <stp>BDP|15473444483469053296</stp>
        <tr r="U232" s="4"/>
        <tr r="U232" s="4"/>
      </tp>
      <tp t="s">
        <v>#N/A Requesting Data...3195348847</v>
        <stp/>
        <stp>BDP|10704928849406826995</stp>
        <tr r="AK334" s="3"/>
        <tr r="AK334" s="3"/>
      </tp>
      <tp t="s">
        <v>#N/A Requesting Data...2172988206</v>
        <stp/>
        <stp>BDP|16322319659300434220</stp>
        <tr r="AC242" s="3"/>
        <tr r="AC242" s="3"/>
      </tp>
      <tp t="s">
        <v>#N/A Requesting Data...3482000721</v>
        <stp/>
        <stp>BDP|15875518821423057354</stp>
        <tr r="AC17" s="8"/>
        <tr r="AC17" s="8"/>
      </tp>
      <tp t="s">
        <v>#N/A Requesting Data...2993958614</v>
        <stp/>
        <stp>BDP|13533951482934764487</stp>
        <tr r="Q74" s="4"/>
        <tr r="Q74" s="4"/>
      </tp>
      <tp t="s">
        <v>#N/A Requesting Data...2597818571</v>
        <stp/>
        <stp>BDP|15885563720396009631</stp>
        <tr r="S254" s="4"/>
        <tr r="S254" s="4"/>
      </tp>
      <tp t="s">
        <v>#N/A Requesting Data...4228531856</v>
        <stp/>
        <stp>BDP|10096713248133749230</stp>
        <tr r="AD73" s="8"/>
        <tr r="AD73" s="8"/>
      </tp>
      <tp t="s">
        <v>#N/A Requesting Data...3460148290</v>
        <stp/>
        <stp>BDP|14539554402114609799</stp>
        <tr r="K152" s="4"/>
        <tr r="K152" s="4"/>
      </tp>
      <tp t="s">
        <v>#N/A Requesting Data...4280475571</v>
        <stp/>
        <stp>BDP|14337463970395051089</stp>
        <tr r="S133" s="4"/>
      </tp>
      <tp t="s">
        <v>#N/A Requesting Data...3062343718</v>
        <stp/>
        <stp>BDP|11565246126437997432</stp>
        <tr r="J356" s="3"/>
        <tr r="J356" s="3"/>
      </tp>
      <tp t="s">
        <v>#N/A Requesting Data...3005581520</v>
        <stp/>
        <stp>BDP|12465785502245166228</stp>
        <tr r="AD29" s="8"/>
        <tr r="AD29" s="8"/>
      </tp>
      <tp t="s">
        <v>#N/A N/A</v>
        <stp/>
        <stp>BDP|17135488002215216447</stp>
        <tr r="X313" s="3"/>
      </tp>
      <tp t="s">
        <v>#N/A Requesting Data...1473898534</v>
        <stp/>
        <stp>BDP|10382213359380140572</stp>
        <tr r="AK214" s="3"/>
        <tr r="AK214" s="3"/>
      </tp>
      <tp t="s">
        <v>#N/A Requesting Data...3602236120</v>
        <stp/>
        <stp>BDP|15914637237597461546</stp>
        <tr r="T223" s="4"/>
        <tr r="T223" s="4"/>
      </tp>
      <tp t="s">
        <v>#N/A Requesting Data...3108770092</v>
        <stp/>
        <stp>BDP|16657592314338449823</stp>
        <tr r="AA68" s="3"/>
        <tr r="AA68" s="3"/>
      </tp>
      <tp t="s">
        <v>#N/A Requesting Data...3602005995</v>
        <stp/>
        <stp>BDP|16951185995278148485</stp>
        <tr r="J62" s="3"/>
        <tr r="J62" s="3"/>
      </tp>
      <tp t="s">
        <v>#N/A Requesting Data...4112671710</v>
        <stp/>
        <stp>BDP|17007554421572803012</stp>
        <tr r="AF89" s="3"/>
        <tr r="AF89" s="3"/>
      </tp>
      <tp t="s">
        <v>#N/A Requesting Data...3058613314</v>
        <stp/>
        <stp>BDP|12466925614249751186</stp>
        <tr r="AE179" s="3"/>
        <tr r="AE179" s="3"/>
      </tp>
      <tp t="s">
        <v>#N/A Requesting Data...3681166548</v>
        <stp/>
        <stp>BDP|10020573860331960034</stp>
        <tr r="I80" s="4"/>
        <tr r="I80" s="4"/>
      </tp>
      <tp t="s">
        <v>#N/A Requesting Data...2477366522</v>
        <stp/>
        <stp>BDP|15702447354216316094</stp>
        <tr r="AK313" s="3"/>
        <tr r="AK313" s="3"/>
      </tp>
      <tp t="s">
        <v>#N/A Requesting Data...2960701114</v>
        <stp/>
        <stp>BDP|15620625732222814034</stp>
        <tr r="U139" s="4"/>
        <tr r="U139" s="4"/>
      </tp>
      <tp t="s">
        <v>#N/A Requesting Data...1484564892</v>
        <stp/>
        <stp>BDP|14960672174016305142</stp>
        <tr r="I166" s="4"/>
        <tr r="I166" s="4"/>
      </tp>
      <tp t="s">
        <v>#N/A Requesting Data...3247556134</v>
        <stp/>
        <stp>BDP|14264219778627566439</stp>
        <tr r="I260" s="4"/>
        <tr r="I260" s="4"/>
      </tp>
      <tp t="s">
        <v>#N/A Requesting Data...4031673228</v>
        <stp/>
        <stp>BDP|12349116156995950108</stp>
        <tr r="Z15" s="8"/>
        <tr r="Z15" s="8"/>
      </tp>
      <tp t="s">
        <v>#N/A Requesting Data...4181597134</v>
        <stp/>
        <stp>BDP|17506097132167081138</stp>
        <tr r="U111" s="4"/>
        <tr r="U111" s="4"/>
      </tp>
      <tp t="s">
        <v>#N/A Requesting Data...2641703888</v>
        <stp/>
        <stp>BDP|13504672539535427120</stp>
        <tr r="S87" s="4"/>
        <tr r="S87" s="4"/>
      </tp>
      <tp t="s">
        <v>#N/A Requesting Data...3781630159</v>
        <stp/>
        <stp>BDP|16169081348258568896</stp>
        <tr r="P278" s="3"/>
      </tp>
      <tp t="s">
        <v>#N/A Requesting Data...1943735825</v>
        <stp/>
        <stp>BDP|15473420502103171085</stp>
        <tr r="N139" s="3"/>
      </tp>
      <tp t="s">
        <v>#N/A Requesting Data...4240374522</v>
        <stp/>
        <stp>BDP|12854646138855166089</stp>
        <tr r="S126" s="4"/>
        <tr r="S126" s="4"/>
      </tp>
      <tp t="s">
        <v>#N/A Requesting Data...2244023998</v>
        <stp/>
        <stp>BDP|14280752518820687051</stp>
        <tr r="L61" s="4"/>
        <tr r="L61" s="4"/>
      </tp>
      <tp t="s">
        <v>#N/A Requesting Data...3708895567</v>
        <stp/>
        <stp>BDP|15220613032985836755</stp>
        <tr r="AK10" s="3"/>
        <tr r="AK10" s="3"/>
      </tp>
      <tp t="s">
        <v>#N/A Requesting Data...4042761649</v>
        <stp/>
        <stp>BDP|12011445728134331238</stp>
        <tr r="R113" s="4"/>
        <tr r="R113" s="4"/>
      </tp>
      <tp t="s">
        <v>#N/A Requesting Data...3226093784</v>
        <stp/>
        <stp>BDP|10682662138411522612</stp>
        <tr r="AK263" s="3"/>
        <tr r="AK263" s="3"/>
      </tp>
      <tp t="s">
        <v>#N/A Requesting Data...2335681839</v>
        <stp/>
        <stp>BDP|16964328001621614605</stp>
        <tr r="AI41" s="3"/>
        <tr r="AI41" s="3"/>
      </tp>
      <tp t="s">
        <v>#N/A Requesting Data...3654131220</v>
        <stp/>
        <stp>BDP|10472843842496758896</stp>
        <tr r="K29" s="3"/>
      </tp>
      <tp t="s">
        <v>#N/A Requesting Data...2649462020</v>
        <stp/>
        <stp>BDP|16960163378707358584</stp>
        <tr r="D79" s="3"/>
      </tp>
      <tp t="s">
        <v>#N/A Requesting Data...3852697563</v>
        <stp/>
        <stp>BDP|14386759070024908233</stp>
        <tr r="D88" s="3"/>
      </tp>
      <tp t="s">
        <v>#N/A N/A</v>
        <stp/>
        <stp>BDP|17156363059375777650</stp>
        <tr r="W171" s="3"/>
      </tp>
      <tp t="s">
        <v>#N/A Requesting Data...2073102528</v>
        <stp/>
        <stp>BDP|16014405444467072386</stp>
        <tr r="R169" s="4"/>
        <tr r="R169" s="4"/>
      </tp>
      <tp t="s">
        <v>#N/A Requesting Data...1593851074</v>
        <stp/>
        <stp>BDP|17376395687509819796</stp>
        <tr r="AD109" s="3"/>
        <tr r="AD109" s="3"/>
      </tp>
      <tp t="s">
        <v>#N/A Requesting Data...3312685545</v>
        <stp/>
        <stp>BDP|14699595701961344216</stp>
        <tr r="AG118" s="3"/>
        <tr r="AG118" s="3"/>
      </tp>
      <tp t="s">
        <v>#N/A Requesting Data...2620926274</v>
        <stp/>
        <stp>BDP|14386632502223928341</stp>
        <tr r="L238" s="4"/>
      </tp>
      <tp t="s">
        <v>#N/A Requesting Data...2534432998</v>
        <stp/>
        <stp>BDP|18188511227458858503</stp>
        <tr r="AD228" s="3"/>
        <tr r="AD228" s="3"/>
      </tp>
      <tp t="s">
        <v>#N/A N/A</v>
        <stp/>
        <stp>BDP|14307891697984235302</stp>
        <tr r="X346" s="3"/>
      </tp>
      <tp t="s">
        <v>#N/A Requesting Data...3803863563</v>
        <stp/>
        <stp>BDP|16801267859673886000</stp>
        <tr r="AI194" s="3"/>
        <tr r="AI194" s="3"/>
      </tp>
      <tp t="s">
        <v>#N/A Requesting Data...3807359529</v>
        <stp/>
        <stp>BDP|12121435262517632599</stp>
        <tr r="AD147" s="3"/>
        <tr r="AD147" s="3"/>
      </tp>
      <tp t="s">
        <v>#N/A Requesting Data...1197019405</v>
        <stp/>
        <stp>BDP|11478883110408395206</stp>
        <tr r="AH173" s="3"/>
        <tr r="AH173" s="3"/>
      </tp>
      <tp t="s">
        <v>#N/A Requesting Data...3213139759</v>
        <stp/>
        <stp>BDP|14833222226826546062</stp>
        <tr r="O161" s="3"/>
      </tp>
      <tp t="s">
        <v>#N/A Requesting Data...3693728083</v>
        <stp/>
        <stp>BDP|17853795024336940638</stp>
        <tr r="AK56" s="3"/>
        <tr r="AK56" s="3"/>
      </tp>
      <tp t="s">
        <v>#N/A Requesting Data...1503259940</v>
        <stp/>
        <stp>BDP|17058580478251806679</stp>
        <tr r="AD58" s="8"/>
        <tr r="AD58" s="8"/>
      </tp>
      <tp t="s">
        <v>#N/A Requesting Data...2629629567</v>
        <stp/>
        <stp>BDP|10126194196919263337</stp>
        <tr r="AH359" s="3"/>
        <tr r="AH359" s="3"/>
      </tp>
      <tp t="s">
        <v>#N/A N/A</v>
        <stp/>
        <stp>BDP|15964630841926169357</stp>
        <tr r="W83" s="3"/>
      </tp>
      <tp t="s">
        <v>#N/A Requesting Data...2243773135</v>
        <stp/>
        <stp>BDP|13526788415651750604</stp>
        <tr r="L61" s="3"/>
      </tp>
      <tp t="s">
        <v>#N/A N/A</v>
        <stp/>
        <stp>BDP|12622543339822420406</stp>
        <tr r="X361" s="3"/>
      </tp>
      <tp t="s">
        <v>#N/A Requesting Data...4141546975</v>
        <stp/>
        <stp>BDP|14899469687792036868</stp>
        <tr r="I245" s="4"/>
        <tr r="I245" s="4"/>
      </tp>
      <tp t="s">
        <v>#N/A Requesting Data...1190996997</v>
        <stp/>
        <stp>BDP|13446171169552758426</stp>
        <tr r="K39" s="3"/>
      </tp>
      <tp t="s">
        <v>#N/A Requesting Data...3572973578</v>
        <stp/>
        <stp>BDP|16182062709867797368</stp>
        <tr r="I119" s="4"/>
        <tr r="I119" s="4"/>
      </tp>
      <tp t="s">
        <v>#N/A Requesting Data...3030828193</v>
        <stp/>
        <stp>BDP|17456162084215143981</stp>
        <tr r="V99" s="3"/>
      </tp>
      <tp t="s">
        <v>#N/A Requesting Data...2150338891</v>
        <stp/>
        <stp>BDP|10205770554076900677</stp>
        <tr r="Q79" s="4"/>
        <tr r="Q79" s="4"/>
      </tp>
      <tp t="s">
        <v>#N/A N/A</v>
        <stp/>
        <stp>BDP|18368991228142918340</stp>
        <tr r="W119" s="3"/>
      </tp>
      <tp t="s">
        <v>#N/A Requesting Data...4097987476</v>
        <stp/>
        <stp>BDP|10281883708933961942</stp>
        <tr r="AB158" s="3"/>
        <tr r="AB158" s="3"/>
      </tp>
      <tp t="s">
        <v>#N/A Requesting Data...3511608194</v>
        <stp/>
        <stp>BDP|12263963985122648386</stp>
        <tr r="I44" s="4"/>
      </tp>
      <tp t="s">
        <v>#N/A Requesting Data...3875532248</v>
        <stp/>
        <stp>BDP|11179450502492827517</stp>
        <tr r="P151" s="3"/>
      </tp>
      <tp t="s">
        <v>#N/A Requesting Data...3033284893</v>
        <stp/>
        <stp>BDP|16341636575492838720</stp>
        <tr r="N103" s="3"/>
      </tp>
      <tp t="s">
        <v>#N/A Requesting Data...1828271627</v>
        <stp/>
        <stp>BDP|18059007679219751411</stp>
        <tr r="AC246" s="3"/>
        <tr r="AC246" s="3"/>
      </tp>
      <tp t="s">
        <v>#N/A Requesting Data...4168171415</v>
        <stp/>
        <stp>BDP|14344795520402370166</stp>
        <tr r="Q24" s="4"/>
        <tr r="Q24" s="4"/>
      </tp>
      <tp t="s">
        <v>#N/A Requesting Data...3787151097</v>
        <stp/>
        <stp>BDP|16670245329280731429</stp>
        <tr r="D340" s="3"/>
      </tp>
      <tp t="s">
        <v>#N/A N/A</v>
        <stp/>
        <stp>BDP|10037157204954617796</stp>
        <tr r="X106" s="3"/>
      </tp>
      <tp t="s">
        <v>#N/A Requesting Data...2040674464</v>
        <stp/>
        <stp>BDP|12141043424020886275</stp>
        <tr r="AH264" s="3"/>
        <tr r="AH264" s="3"/>
      </tp>
      <tp t="s">
        <v>#N/A Requesting Data...3121269403</v>
        <stp/>
        <stp>BDP|13057194494671695854</stp>
        <tr r="M243" s="3"/>
      </tp>
      <tp t="s">
        <v>#N/A Requesting Data...2690833755</v>
        <stp/>
        <stp>BDP|16299530759941401529</stp>
        <tr r="Z286" s="3"/>
        <tr r="Z286" s="3"/>
      </tp>
      <tp t="s">
        <v>#N/A Requesting Data...1633182982</v>
        <stp/>
        <stp>BDP|14246068530215258082</stp>
        <tr r="AG195" s="3"/>
        <tr r="AG195" s="3"/>
      </tp>
      <tp t="s">
        <v>#N/A Requesting Data...3453045711</v>
        <stp/>
        <stp>BDP|17187216570397716794</stp>
        <tr r="AC340" s="3"/>
        <tr r="AC340" s="3"/>
      </tp>
      <tp t="s">
        <v>#N/A Requesting Data...1401069663</v>
        <stp/>
        <stp>BDP|17339217163785991462</stp>
        <tr r="S204" s="4"/>
        <tr r="S204" s="4"/>
      </tp>
      <tp t="s">
        <v>#N/A Requesting Data...1470468974</v>
        <stp/>
        <stp>BDP|12397157599251234931</stp>
        <tr r="J18" s="3"/>
        <tr r="J18" s="3"/>
        <tr r="J18" s="3"/>
      </tp>
      <tp t="s">
        <v>#N/A Requesting Data...1995890450</v>
        <stp/>
        <stp>BDP|18141958367746876351</stp>
        <tr r="S65" s="4"/>
        <tr r="S65" s="4"/>
      </tp>
      <tp t="s">
        <v>#N/A Requesting Data...3178943902</v>
        <stp/>
        <stp>BDP|13007129729012606035</stp>
        <tr r="Z332" s="3"/>
        <tr r="Z332" s="3"/>
      </tp>
      <tp t="s">
        <v>#N/A Requesting Data...3709183409</v>
        <stp/>
        <stp>BDP|15067308187508102489</stp>
        <tr r="AF231" s="3"/>
        <tr r="AF231" s="3"/>
      </tp>
      <tp t="s">
        <v>#N/A Requesting Data...3668783286</v>
        <stp/>
        <stp>BDP|16639331864707841670</stp>
        <tr r="AC291" s="3"/>
        <tr r="AC291" s="3"/>
      </tp>
      <tp t="s">
        <v>#N/A Requesting Data...1976379551</v>
        <stp/>
        <stp>BDP|10991611383969670536</stp>
        <tr r="AH210" s="3"/>
        <tr r="AH210" s="3"/>
      </tp>
      <tp t="s">
        <v>#N/A N/A</v>
        <stp/>
        <stp>BDP|16932943019215828925</stp>
        <tr r="X315" s="3"/>
      </tp>
      <tp t="s">
        <v>#N/A Requesting Data...2545006304</v>
        <stp/>
        <stp>BDP|16619936639527132935</stp>
        <tr r="AI301" s="3"/>
      </tp>
      <tp t="s">
        <v>#N/A Requesting Data...1344656256</v>
        <stp/>
        <stp>BDP|12319641083379514708</stp>
        <tr r="AK21" s="3"/>
        <tr r="AK21" s="3"/>
      </tp>
      <tp t="s">
        <v>#N/A Requesting Data...3681676158</v>
        <stp/>
        <stp>BDP|12945094220175535748</stp>
        <tr r="AF248" s="3"/>
        <tr r="AF248" s="3"/>
      </tp>
      <tp t="s">
        <v>#N/A Requesting Data...1456662393</v>
        <stp/>
        <stp>BDP|11645115203234292670</stp>
        <tr r="L152" s="4"/>
        <tr r="L152" s="4"/>
      </tp>
      <tp t="s">
        <v>#N/A Requesting Data...3090131637</v>
        <stp/>
        <stp>BDP|16545659261547711373</stp>
        <tr r="Q127" s="4"/>
        <tr r="Q127" s="4"/>
      </tp>
      <tp t="s">
        <v>#N/A Requesting Data...1659690243</v>
        <stp/>
        <stp>BDP|16004923294971467533</stp>
        <tr r="AH159" s="3"/>
        <tr r="AH159" s="3"/>
      </tp>
      <tp t="s">
        <v>#N/A Requesting Data...1703594790</v>
        <stp/>
        <stp>BDP|14085405527115056567</stp>
        <tr r="AE282" s="3"/>
        <tr r="AE282" s="3"/>
      </tp>
      <tp t="s">
        <v>#N/A Requesting Data...2357269552</v>
        <stp/>
        <stp>BDP|16923961349709706009</stp>
        <tr r="P45" s="3"/>
      </tp>
      <tp t="s">
        <v>#N/A Requesting Data...1945500652</v>
        <stp/>
        <stp>BDP|12976026158805417065</stp>
        <tr r="AF368" s="3"/>
        <tr r="AF368" s="3"/>
      </tp>
      <tp t="s">
        <v>#N/A Requesting Data...2874677675</v>
        <stp/>
        <stp>BDP|18077649093400504537</stp>
        <tr r="D105" s="3"/>
      </tp>
      <tp t="s">
        <v>#N/A Requesting Data...1256654841</v>
        <stp/>
        <stp>BDP|11550938077149326433</stp>
        <tr r="AC26" s="3"/>
      </tp>
      <tp t="s">
        <v>#N/A Requesting Data...4284941337</v>
        <stp/>
        <stp>BDP|11748730020573757527</stp>
        <tr r="AD236" s="3"/>
        <tr r="AD236" s="3"/>
      </tp>
      <tp t="s">
        <v>#N/A Requesting Data...3812029482</v>
        <stp/>
        <stp>BDP|14638721850544359060</stp>
        <tr r="AA190" s="3"/>
        <tr r="AA190" s="3"/>
      </tp>
      <tp t="s">
        <v>#N/A Requesting Data...1697227160</v>
        <stp/>
        <stp>BDP|17206413352443649761</stp>
        <tr r="AD291" s="3"/>
        <tr r="AD291" s="3"/>
      </tp>
      <tp t="s">
        <v>#N/A Requesting Data...3501109444</v>
        <stp/>
        <stp>BDP|17451278278826959632</stp>
        <tr r="K193" s="4"/>
        <tr r="K193" s="4"/>
      </tp>
      <tp t="s">
        <v>#N/A Requesting Data...2948662900</v>
        <stp/>
        <stp>BDP|13517922997839396820</stp>
        <tr r="Q173" s="4"/>
        <tr r="Q173" s="4"/>
      </tp>
      <tp t="s">
        <v>#N/A N/A</v>
        <stp/>
        <stp>BDP|16302030744657436717</stp>
        <tr r="X31" s="3"/>
      </tp>
      <tp t="s">
        <v>#N/A Requesting Data...3200039837</v>
        <stp/>
        <stp>BDP|17550538132846143543</stp>
        <tr r="AC223" s="3"/>
        <tr r="AC223" s="3"/>
      </tp>
      <tp t="s">
        <v>#N/A Requesting Data...4078971813</v>
        <stp/>
        <stp>BDP|11495539884316730851</stp>
        <tr r="M34" s="3"/>
      </tp>
      <tp t="s">
        <v>#N/A Requesting Data...3116709126</v>
        <stp/>
        <stp>BDP|11346677941117260665</stp>
        <tr r="K262" s="3"/>
      </tp>
      <tp t="s">
        <v>#N/A Requesting Data...3417395132</v>
        <stp/>
        <stp>BDP|15889979295445878233</stp>
        <tr r="AJ333" s="3"/>
        <tr r="AJ333" s="3"/>
      </tp>
      <tp t="s">
        <v>#N/A Requesting Data...3356732809</v>
        <stp/>
        <stp>BDP|10917602358318803981</stp>
        <tr r="AC295" s="3"/>
        <tr r="AC295" s="3"/>
      </tp>
      <tp t="s">
        <v>#N/A Requesting Data...2557228512</v>
        <stp/>
        <stp>BDP|12984931993996864607</stp>
        <tr r="AB330" s="3"/>
        <tr r="AB330" s="3"/>
      </tp>
      <tp t="s">
        <v>#N/A Requesting Data...2246706606</v>
        <stp/>
        <stp>BDP|12531913185074764577</stp>
        <tr r="G37" s="8"/>
        <tr r="G37" s="8"/>
      </tp>
      <tp t="s">
        <v>#N/A Requesting Data...3362546966</v>
        <stp/>
        <stp>BDP|10335630071156322531</stp>
        <tr r="V210" s="3"/>
      </tp>
      <tp t="s">
        <v>#N/A Requesting Data...1968701306</v>
        <stp/>
        <stp>BDP|11115725940084229406</stp>
        <tr r="AJ321" s="3"/>
        <tr r="AJ321" s="3"/>
      </tp>
      <tp t="s">
        <v>#N/A Requesting Data...1679780171</v>
        <stp/>
        <stp>BDP|14418874914478134772</stp>
        <tr r="AC100" s="3"/>
        <tr r="AC100" s="3"/>
      </tp>
      <tp t="s">
        <v>#N/A Requesting Data...2332477464</v>
        <stp/>
        <stp>BDP|17815738029807255713</stp>
        <tr r="K181" s="3"/>
      </tp>
      <tp t="s">
        <v>#N/A Requesting Data...3319369793</v>
        <stp/>
        <stp>BDP|16116563167583295438</stp>
        <tr r="AF235" s="3"/>
        <tr r="AF235" s="3"/>
      </tp>
      <tp t="s">
        <v>#N/A N/A</v>
        <stp/>
        <stp>BDP|14306088094406680982</stp>
        <tr r="X190" s="3"/>
      </tp>
      <tp t="s">
        <v>#N/A Requesting Data...2681157545</v>
        <stp/>
        <stp>BDP|14483275774661243249</stp>
        <tr r="K92" s="3"/>
      </tp>
      <tp t="s">
        <v>#N/A Requesting Data...4184507401</v>
        <stp/>
        <stp>BDP|15661412875752318607</stp>
        <tr r="S181" s="4"/>
        <tr r="S181" s="4"/>
      </tp>
      <tp t="s">
        <v>#N/A Requesting Data...3782039403</v>
        <stp/>
        <stp>BDP|15857492100484578751</stp>
        <tr r="R22" s="4"/>
        <tr r="R22" s="4"/>
      </tp>
      <tp t="s">
        <v>#N/A N/A</v>
        <stp/>
        <stp>BDP|11274646294248508479</stp>
        <tr r="W272" s="3"/>
      </tp>
      <tp t="s">
        <v>#N/A Requesting Data...1244404301</v>
        <stp/>
        <stp>BDP|17343537110917911691</stp>
        <tr r="L310" s="3"/>
      </tp>
      <tp t="s">
        <v>#N/A Requesting Data...2065934604</v>
        <stp/>
        <stp>BDP|18431459995532613527</stp>
        <tr r="AJ111" s="3"/>
        <tr r="AJ111" s="3"/>
      </tp>
      <tp t="s">
        <v>#N/A Requesting Data...1906188182</v>
        <stp/>
        <stp>BDP|17758106135556497166</stp>
        <tr r="T6" s="4"/>
        <tr r="T6" s="4"/>
      </tp>
      <tp t="s">
        <v>#N/A Requesting Data...1621898154</v>
        <stp/>
        <stp>BDP|13832594015684500118</stp>
        <tr r="N352" s="3"/>
      </tp>
      <tp t="s">
        <v>#N/A Requesting Data...2629634895</v>
        <stp/>
        <stp>BDP|11240648106107827286</stp>
        <tr r="L306" s="3"/>
      </tp>
      <tp t="s">
        <v>#N/A Requesting Data...1598127367</v>
        <stp/>
        <stp>BDP|14487555935748209863</stp>
        <tr r="AD68" s="8"/>
        <tr r="AD68" s="8"/>
      </tp>
      <tp t="s">
        <v>#N/A Requesting Data...2105825520</v>
        <stp/>
        <stp>BDP|17097544737961141228</stp>
        <tr r="K230" s="3"/>
      </tp>
      <tp t="s">
        <v>#N/A Requesting Data...4253771888</v>
        <stp/>
        <stp>BDP|17346523903417755759</stp>
        <tr r="AB195" s="3"/>
        <tr r="AB195" s="3"/>
      </tp>
      <tp t="s">
        <v>#N/A Requesting Data...2154812496</v>
        <stp/>
        <stp>BDP|13639737579753597294</stp>
        <tr r="I19" s="4"/>
        <tr r="I19" s="4"/>
      </tp>
      <tp t="s">
        <v>#N/A Requesting Data...2580896379</v>
        <stp/>
        <stp>BDP|16665963553798081034</stp>
        <tr r="AD339" s="3"/>
        <tr r="AD339" s="3"/>
      </tp>
      <tp t="s">
        <v>#N/A Requesting Data...2761352248</v>
        <stp/>
        <stp>BDP|12271408847855527508</stp>
        <tr r="I123" s="4"/>
        <tr r="I123" s="4"/>
      </tp>
      <tp t="s">
        <v>#N/A Requesting Data...2899918410</v>
        <stp/>
        <stp>BDP|10284019258473887430</stp>
        <tr r="J264" s="3"/>
        <tr r="J264" s="3"/>
      </tp>
      <tp t="s">
        <v>#N/A Requesting Data...1554986249</v>
        <stp/>
        <stp>BDP|10753342469776943139</stp>
        <tr r="L67" s="4"/>
        <tr r="L67" s="4"/>
      </tp>
      <tp t="s">
        <v>#N/A Requesting Data...2076553095</v>
        <stp/>
        <stp>BDP|18115073662988159453</stp>
        <tr r="AI222" s="3"/>
        <tr r="AI222" s="3"/>
      </tp>
      <tp t="s">
        <v>#N/A Requesting Data...2774348892</v>
        <stp/>
        <stp>BDP|12068062757911202431</stp>
        <tr r="L148" s="4"/>
        <tr r="L148" s="4"/>
      </tp>
      <tp t="s">
        <v>#N/A Requesting Data...4079005729</v>
        <stp/>
        <stp>BDP|17189746793573706817</stp>
        <tr r="M275" s="3"/>
      </tp>
      <tp t="s">
        <v>#N/A Requesting Data...4109935586</v>
        <stp/>
        <stp>BDP|15965337709930143420</stp>
        <tr r="D167" s="3"/>
      </tp>
      <tp t="s">
        <v>#N/A Requesting Data...3230694942</v>
        <stp/>
        <stp>BDP|11269654755219502973</stp>
        <tr r="AE295" s="3"/>
        <tr r="AE295" s="3"/>
      </tp>
      <tp t="s">
        <v>#N/A Requesting Data...2483135033</v>
        <stp/>
        <stp>BDP|13222988069869563767</stp>
        <tr r="Q89" s="4"/>
        <tr r="Q89" s="4"/>
      </tp>
      <tp t="s">
        <v>#N/A Requesting Data...3654359292</v>
        <stp/>
        <stp>BDP|13138639115914788208</stp>
        <tr r="P293" s="3"/>
      </tp>
      <tp t="s">
        <v>#N/A Requesting Data...2070706246</v>
        <stp/>
        <stp>BDP|16109907541798064104</stp>
        <tr r="AB356" s="3"/>
        <tr r="AB356" s="3"/>
      </tp>
      <tp t="s">
        <v>#N/A Requesting Data...3314310331</v>
        <stp/>
        <stp>BDP|17138324841002235005</stp>
        <tr r="J275" s="3"/>
        <tr r="J275" s="3"/>
        <tr r="J275" s="3"/>
      </tp>
      <tp t="s">
        <v>#N/A Requesting Data...3906118428</v>
        <stp/>
        <stp>BDP|10855902813939364388</stp>
        <tr r="AB157" s="3"/>
        <tr r="AB157" s="3"/>
      </tp>
      <tp t="s">
        <v>#N/A Requesting Data...2912777886</v>
        <stp/>
        <stp>BDP|18217484955483623893</stp>
        <tr r="AG343" s="3"/>
        <tr r="AG343" s="3"/>
      </tp>
      <tp t="s">
        <v>#N/A Requesting Data...2139531529</v>
        <stp/>
        <stp>BDP|16059360665174215512</stp>
        <tr r="P331" s="3"/>
      </tp>
      <tp t="s">
        <v>#N/A Requesting Data...3454755929</v>
        <stp/>
        <stp>BDP|13537706318076405192</stp>
        <tr r="J218" s="3"/>
        <tr r="J218" s="3"/>
      </tp>
      <tp t="s">
        <v>#N/A N/A</v>
        <stp/>
        <stp>BDP|11417463304935094265</stp>
        <tr r="X111" s="3"/>
      </tp>
      <tp t="s">
        <v>#N/A Requesting Data...4136877476</v>
        <stp/>
        <stp>BDP|16426217805652811487</stp>
        <tr r="AD68" s="3"/>
        <tr r="AD68" s="3"/>
      </tp>
      <tp t="s">
        <v>#N/A Requesting Data...2674084158</v>
        <stp/>
        <stp>BDP|13267801461178572764</stp>
        <tr r="O155" s="3"/>
      </tp>
      <tp t="s">
        <v>#N/A Requesting Data...1997593035</v>
        <stp/>
        <stp>BDP|11520922230941784804</stp>
        <tr r="AC104" s="3"/>
        <tr r="AC104" s="3"/>
      </tp>
      <tp t="s">
        <v>#N/A Requesting Data...3213378536</v>
        <stp/>
        <stp>BDP|11608310663241364770</stp>
        <tr r="AA23" s="8"/>
        <tr r="AA23" s="8"/>
      </tp>
      <tp t="s">
        <v>#N/A Requesting Data...1427932305</v>
        <stp/>
        <stp>BDP|16241017086564306862</stp>
        <tr r="U168" s="4"/>
        <tr r="U168" s="4"/>
      </tp>
      <tp t="s">
        <v>#N/A Requesting Data...3614001000</v>
        <stp/>
        <stp>BDP|12840413762413801108</stp>
        <tr r="AE91" s="3"/>
        <tr r="AE91" s="3"/>
      </tp>
      <tp t="s">
        <v>#N/A Requesting Data...3937759524</v>
        <stp/>
        <stp>BDP|11776005148713597497</stp>
        <tr r="AF51" s="3"/>
      </tp>
      <tp t="s">
        <v>#N/A Requesting Data...3090949046</v>
        <stp/>
        <stp>BDP|15727329062930405209</stp>
        <tr r="L194" s="4"/>
        <tr r="L194" s="4"/>
      </tp>
      <tp t="s">
        <v>#N/A Requesting Data...3119012213</v>
        <stp/>
        <stp>BDP|12454302435862359210</stp>
        <tr r="AC255" s="3"/>
        <tr r="AC255" s="3"/>
      </tp>
      <tp t="s">
        <v>#N/A Requesting Data...3307016838</v>
        <stp/>
        <stp>BDP|18347043115653339828</stp>
        <tr r="K350" s="3"/>
      </tp>
      <tp t="s">
        <v>#N/A Requesting Data...3595695592</v>
        <stp/>
        <stp>BDP|15876071667874817535</stp>
        <tr r="AB7" s="8"/>
        <tr r="AB7" s="8"/>
      </tp>
      <tp t="s">
        <v>#N/A Requesting Data...3898587375</v>
        <stp/>
        <stp>BDP|11386140976376340316</stp>
        <tr r="AB295" s="3"/>
        <tr r="AB295" s="3"/>
      </tp>
      <tp t="s">
        <v>#N/A Requesting Data...1503322522</v>
        <stp/>
        <stp>BDP|13242561412475218078</stp>
        <tr r="AF35" s="3"/>
        <tr r="AF35" s="3"/>
      </tp>
      <tp t="s">
        <v>#N/A Requesting Data...3531704424</v>
        <stp/>
        <stp>BDP|14980238011787980210</stp>
        <tr r="D155" s="3"/>
      </tp>
      <tp t="s">
        <v>#N/A Requesting Data...3211191919</v>
        <stp/>
        <stp>BDP|13083542252625770424</stp>
        <tr r="AH182" s="3"/>
        <tr r="AH182" s="3"/>
      </tp>
      <tp t="s">
        <v>#N/A Requesting Data...4078474929</v>
        <stp/>
        <stp>BDP|13610789759291712235</stp>
        <tr r="V338" s="3"/>
      </tp>
      <tp t="s">
        <v>#N/A N/A</v>
        <stp/>
        <stp>BDP|13416910893150647139</stp>
        <tr r="X268" s="3"/>
      </tp>
      <tp t="s">
        <v>#N/A Requesting Data...1954514268</v>
        <stp/>
        <stp>BDP|10289641737685478265</stp>
        <tr r="AD168" s="3"/>
        <tr r="AD168" s="3"/>
      </tp>
      <tp t="s">
        <v>#N/A Requesting Data...2291401134</v>
        <stp/>
        <stp>BDP|12528514316572662678</stp>
        <tr r="O132" s="3"/>
      </tp>
      <tp t="s">
        <v>#N/A Requesting Data...1271011111</v>
        <stp/>
        <stp>BDP|13140639930803512749</stp>
        <tr r="I68" s="4"/>
        <tr r="I68" s="4"/>
      </tp>
      <tp t="s">
        <v>#N/A N/A</v>
        <stp/>
        <stp>BDP|13006837584532166359</stp>
        <tr r="Y204" s="3"/>
      </tp>
      <tp t="s">
        <v>#N/A N/A</v>
        <stp/>
        <stp>BDP|10729724644154631548</stp>
        <tr r="Y115" s="3"/>
      </tp>
      <tp t="s">
        <v>#N/A Requesting Data...3708325669</v>
        <stp/>
        <stp>BDP|11248868991000093269</stp>
        <tr r="AC77" s="8"/>
        <tr r="AC77" s="8"/>
      </tp>
      <tp t="s">
        <v>#N/A Requesting Data...3417213394</v>
        <stp/>
        <stp>BDP|13235529220374030239</stp>
        <tr r="AJ158" s="3"/>
        <tr r="AJ158" s="3"/>
      </tp>
      <tp t="s">
        <v>#N/A Requesting Data...1994156373</v>
        <stp/>
        <stp>BDP|10442630405065552142</stp>
        <tr r="AF189" s="3"/>
        <tr r="AF189" s="3"/>
      </tp>
      <tp t="s">
        <v>#N/A Requesting Data...2568844828</v>
        <stp/>
        <stp>BDP|14379873383532243467</stp>
        <tr r="O97" s="3"/>
      </tp>
      <tp t="s">
        <v>#N/A Requesting Data...2974663652</v>
        <stp/>
        <stp>BDP|13757073673336164011</stp>
        <tr r="AG130" s="3"/>
        <tr r="AG130" s="3"/>
      </tp>
      <tp t="s">
        <v>#N/A Requesting Data...3142421446</v>
        <stp/>
        <stp>BDP|11146340188680827861</stp>
        <tr r="AG51" s="3"/>
        <tr r="AG51" s="3"/>
      </tp>
      <tp t="s">
        <v>#N/A Requesting Data...3717207375</v>
        <stp/>
        <stp>BDP|16154803872058061300</stp>
        <tr r="Z254" s="3"/>
        <tr r="Z254" s="3"/>
      </tp>
      <tp t="s">
        <v>#N/A Requesting Data...3605609787</v>
        <stp/>
        <stp>BDP|13981142556997836200</stp>
        <tr r="M120" s="3"/>
      </tp>
      <tp t="s">
        <v>#N/A Requesting Data...2652270647</v>
        <stp/>
        <stp>BDP|15059454830317518734</stp>
        <tr r="P333" s="3"/>
      </tp>
      <tp t="s">
        <v>#N/A Requesting Data...3444389056</v>
        <stp/>
        <stp>BDP|10584386124913962036</stp>
        <tr r="AC296" s="3"/>
        <tr r="AC296" s="3"/>
      </tp>
      <tp t="s">
        <v>#N/A Requesting Data...1548669707</v>
        <stp/>
        <stp>BDP|11079837775435527900</stp>
        <tr r="L206" s="3"/>
      </tp>
      <tp t="s">
        <v>#N/A N/A</v>
        <stp/>
        <stp>BDP|15023909200908323606</stp>
        <tr r="Y293" s="3"/>
      </tp>
      <tp t="s">
        <v>#N/A Requesting Data...2274288638</v>
        <stp/>
        <stp>BDP|14658354614186069243</stp>
        <tr r="M334" s="3"/>
      </tp>
      <tp t="s">
        <v>#N/A N/A</v>
        <stp/>
        <stp>BDP|18161993915147614580</stp>
        <tr r="W50" s="3"/>
      </tp>
      <tp t="s">
        <v>#N/A Requesting Data...1619064767</v>
        <stp/>
        <stp>BDP|11204142877373108634</stp>
        <tr r="R72" s="4"/>
        <tr r="R72" s="4"/>
      </tp>
      <tp t="s">
        <v>#N/A Requesting Data...3503037365</v>
        <stp/>
        <stp>BDP|16053767129453856247</stp>
        <tr r="S136" s="4"/>
        <tr r="S136" s="4"/>
      </tp>
      <tp t="s">
        <v>#N/A Requesting Data...2961707381</v>
        <stp/>
        <stp>BDP|14233940912719109760</stp>
        <tr r="AJ363" s="3"/>
        <tr r="AJ363" s="3"/>
      </tp>
      <tp t="s">
        <v>#N/A Requesting Data...2624625666</v>
        <stp/>
        <stp>BDP|11399176663133325767</stp>
        <tr r="AJ186" s="3"/>
        <tr r="AJ186" s="3"/>
      </tp>
      <tp t="s">
        <v>#N/A Requesting Data...3589519355</v>
        <stp/>
        <stp>BDP|13704811765716453959</stp>
        <tr r="Z35" s="3"/>
        <tr r="Z35" s="3"/>
      </tp>
      <tp t="s">
        <v>#N/A Requesting Data...2872966842</v>
        <stp/>
        <stp>BDP|15820368113285973066</stp>
        <tr r="AE165" s="3"/>
        <tr r="AE165" s="3"/>
      </tp>
      <tp t="s">
        <v>#N/A Requesting Data...1858784038</v>
        <stp/>
        <stp>BDP|13699340526859698901</stp>
        <tr r="AI289" s="3"/>
        <tr r="AI289" s="3"/>
      </tp>
      <tp t="s">
        <v>#N/A Requesting Data...2667437141</v>
        <stp/>
        <stp>BDP|13035906357309585407</stp>
        <tr r="K334" s="3"/>
      </tp>
      <tp t="s">
        <v>#N/A Requesting Data...3337950592</v>
        <stp/>
        <stp>BDP|16067677937849113837</stp>
        <tr r="O333" s="3"/>
      </tp>
      <tp t="s">
        <v>#N/A Requesting Data...3905226346</v>
        <stp/>
        <stp>BDP|11437355600377134729</stp>
        <tr r="O138" s="3"/>
      </tp>
      <tp t="s">
        <v>#N/A Requesting Data...3705935591</v>
        <stp/>
        <stp>BDP|10073405271421618059</stp>
        <tr r="AI206" s="3"/>
        <tr r="AI206" s="3"/>
      </tp>
      <tp t="s">
        <v>#N/A Requesting Data...3266767776</v>
        <stp/>
        <stp>BDP|17288674769063942676</stp>
        <tr r="U121" s="4"/>
        <tr r="U121" s="4"/>
      </tp>
      <tp t="s">
        <v>#N/A Requesting Data...2181150421</v>
        <stp/>
        <stp>BDP|16851377212436604098</stp>
        <tr r="O279" s="3"/>
      </tp>
      <tp t="s">
        <v>#N/A Requesting Data...3128444009</v>
        <stp/>
        <stp>BDP|16175563350986402211</stp>
        <tr r="I49" s="4"/>
        <tr r="I49" s="4"/>
      </tp>
      <tp t="s">
        <v>#N/A Requesting Data...1359914142</v>
        <stp/>
        <stp>BDP|15743681567957849024</stp>
        <tr r="D130" s="3"/>
      </tp>
      <tp t="s">
        <v>#N/A Requesting Data...2108967313</v>
        <stp/>
        <stp>BDP|11483848690623368113</stp>
        <tr r="V64" s="3"/>
      </tp>
      <tp t="s">
        <v>#N/A Requesting Data...1734425508</v>
        <stp/>
        <stp>BDP|10173730354793121351</stp>
        <tr r="L238" s="3"/>
      </tp>
      <tp t="s">
        <v>#N/A Requesting Data...1367826148</v>
        <stp/>
        <stp>BDP|14872304027570976742</stp>
        <tr r="AA183" s="3"/>
        <tr r="AA183" s="3"/>
      </tp>
      <tp t="s">
        <v>#N/A Requesting Data...2758316941</v>
        <stp/>
        <stp>BDP|13825385893522661976</stp>
        <tr r="AI86" s="3"/>
        <tr r="AI86" s="3"/>
      </tp>
      <tp t="s">
        <v>#N/A Requesting Data...3568104077</v>
        <stp/>
        <stp>BDP|12048441026227517157</stp>
        <tr r="AE258" s="3"/>
        <tr r="AE258" s="3"/>
      </tp>
      <tp t="s">
        <v>#N/A Requesting Data...3839431598</v>
        <stp/>
        <stp>BDP|16415778754820440614</stp>
        <tr r="O354" s="3"/>
      </tp>
      <tp t="s">
        <v>#N/A Requesting Data...3713343484</v>
        <stp/>
        <stp>BDP|16183131345752760328</stp>
        <tr r="M155" s="3"/>
      </tp>
      <tp t="s">
        <v>#N/A N/A</v>
        <stp/>
        <stp>BDP|15323184053130865327</stp>
        <tr r="X154" s="3"/>
      </tp>
      <tp t="s">
        <v>#N/A Requesting Data...1718294704</v>
        <stp/>
        <stp>BDP|16134277449732444091</stp>
        <tr r="AK134" s="3"/>
        <tr r="AK134" s="3"/>
      </tp>
      <tp t="s">
        <v>#N/A Requesting Data...1538012469</v>
        <stp/>
        <stp>BDP|16109337975618227876</stp>
        <tr r="AA21" s="3"/>
        <tr r="AA21" s="3"/>
      </tp>
      <tp t="s">
        <v>#N/A Requesting Data...3080811581</v>
        <stp/>
        <stp>BDP|12185908829568937332</stp>
        <tr r="AD30" s="3"/>
        <tr r="AD30" s="3"/>
      </tp>
      <tp t="s">
        <v>#N/A Requesting Data...1812643661</v>
        <stp/>
        <stp>BDP|17761857584475114050</stp>
        <tr r="Q117" s="4"/>
        <tr r="Q117" s="4"/>
      </tp>
      <tp t="s">
        <v>#N/A Requesting Data...2144717338</v>
        <stp/>
        <stp>BDP|15039170854535200632</stp>
        <tr r="AC54" s="8"/>
        <tr r="AC54" s="8"/>
      </tp>
      <tp t="s">
        <v>#N/A Requesting Data...4167443738</v>
        <stp/>
        <stp>BDP|14677752872220795635</stp>
        <tr r="I114" s="4"/>
        <tr r="I114" s="4"/>
      </tp>
      <tp t="s">
        <v>#N/A Requesting Data...2273550554</v>
        <stp/>
        <stp>BDP|11731930052439358608</stp>
        <tr r="Z303" s="3"/>
        <tr r="Z303" s="3"/>
      </tp>
      <tp t="s">
        <v>#N/A Requesting Data...4015200303</v>
        <stp/>
        <stp>BDP|17207513910272100378</stp>
        <tr r="L35" s="4"/>
      </tp>
      <tp t="s">
        <v>#N/A Requesting Data...1933724445</v>
        <stp/>
        <stp>BDP|10515971657979231723</stp>
        <tr r="Z334" s="3"/>
        <tr r="Z334" s="3"/>
      </tp>
      <tp t="s">
        <v>#N/A Requesting Data...3676984000</v>
        <stp/>
        <stp>BDP|16081097661136566481</stp>
        <tr r="P89" s="3"/>
      </tp>
      <tp t="s">
        <v>#N/A Requesting Data...2886131199</v>
        <stp/>
        <stp>BDP|15261692530996925477</stp>
        <tr r="AA198" s="3"/>
        <tr r="AA198" s="3"/>
      </tp>
      <tp t="s">
        <v>#N/A Requesting Data...3892333597</v>
        <stp/>
        <stp>BDP|13333753970040484176</stp>
        <tr r="J36" s="3"/>
        <tr r="J36" s="3"/>
        <tr r="J36" s="3"/>
      </tp>
      <tp t="s">
        <v>#N/A Requesting Data...1864790626</v>
        <stp/>
        <stp>BDP|14895204549767201764</stp>
        <tr r="AJ194" s="3"/>
        <tr r="AJ194" s="3"/>
      </tp>
      <tp t="s">
        <v>#N/A N/A</v>
        <stp/>
        <stp>BDP|12118578966661745225</stp>
        <tr r="W253" s="3"/>
      </tp>
      <tp t="s">
        <v>#N/A Requesting Data...3996967682</v>
        <stp/>
        <stp>BDP|10373119976954580043</stp>
        <tr r="J20" s="3"/>
        <tr r="J20" s="3"/>
        <tr r="J20" s="3"/>
      </tp>
      <tp t="s">
        <v>#N/A Requesting Data...1656927844</v>
        <stp/>
        <stp>BDP|18289270427443573927</stp>
        <tr r="AK189" s="3"/>
        <tr r="AK189" s="3"/>
      </tp>
      <tp t="s">
        <v>#N/A Requesting Data...2241302358</v>
        <stp/>
        <stp>BDP|15728814820879467474</stp>
        <tr r="AF363" s="3"/>
        <tr r="AF363" s="3"/>
      </tp>
      <tp t="s">
        <v>#N/A N/A</v>
        <stp/>
        <stp>BDP|14570815660529534146</stp>
        <tr r="Y166" s="3"/>
      </tp>
      <tp t="s">
        <v>#N/A Requesting Data...4080782477</v>
        <stp/>
        <stp>BDP|13748332561232317634</stp>
        <tr r="AE87" s="3"/>
        <tr r="AE87" s="3"/>
      </tp>
      <tp t="s">
        <v>#N/A Requesting Data...4285285470</v>
        <stp/>
        <stp>BDP|16570037837497548017</stp>
        <tr r="V169" s="3"/>
      </tp>
      <tp t="s">
        <v>#N/A Requesting Data...3946884489</v>
        <stp/>
        <stp>BDP|12356058990260288910</stp>
        <tr r="O303" s="3"/>
      </tp>
      <tp t="s">
        <v>#N/A Requesting Data...2216510560</v>
        <stp/>
        <stp>BDP|16234129941204079549</stp>
        <tr r="AE243" s="3"/>
        <tr r="AE243" s="3"/>
      </tp>
      <tp t="s">
        <v>#N/A Requesting Data...3124251306</v>
        <stp/>
        <stp>BDP|12835139244906800325</stp>
        <tr r="L162" s="4"/>
        <tr r="L162" s="4"/>
      </tp>
      <tp t="s">
        <v>#N/A Requesting Data...3010550877</v>
        <stp/>
        <stp>BDP|13925366054317676086</stp>
        <tr r="K166" s="4"/>
        <tr r="K166" s="4"/>
      </tp>
      <tp t="s">
        <v>#N/A Requesting Data...4205788530</v>
        <stp/>
        <stp>BDP|14582422623315388524</stp>
        <tr r="AC318" s="3"/>
        <tr r="AC318" s="3"/>
      </tp>
      <tp t="s">
        <v>#N/A Requesting Data...3575867772</v>
        <stp/>
        <stp>BDP|12036100000292061352</stp>
        <tr r="K233" s="4"/>
      </tp>
      <tp t="s">
        <v>#N/A N/A</v>
        <stp/>
        <stp>BDP|14864684925327559551</stp>
        <tr r="Y153" s="3"/>
      </tp>
      <tp t="s">
        <v>#N/A Requesting Data...4294133621</v>
        <stp/>
        <stp>BDP|10356395818488306841</stp>
        <tr r="P212" s="3"/>
      </tp>
      <tp t="s">
        <v>#N/A Requesting Data...3626271416</v>
        <stp/>
        <stp>BDP|12098717816862165435</stp>
        <tr r="AE305" s="3"/>
        <tr r="AE305" s="3"/>
      </tp>
      <tp t="s">
        <v>#N/A Requesting Data...3558596960</v>
        <stp/>
        <stp>BDP|17500695620292163385</stp>
        <tr r="J242" s="3"/>
        <tr r="J242" s="3"/>
      </tp>
      <tp t="s">
        <v>#N/A Requesting Data...3382025587</v>
        <stp/>
        <stp>BDP|16565607832201185020</stp>
        <tr r="L64" s="3"/>
      </tp>
      <tp t="s">
        <v>#N/A Requesting Data...3618927812</v>
        <stp/>
        <stp>BDP|11000196361212594697</stp>
        <tr r="AB41" s="3"/>
        <tr r="AB41" s="3"/>
      </tp>
      <tp t="s">
        <v>#N/A Requesting Data...1566987103</v>
        <stp/>
        <stp>BDP|16643308746750661324</stp>
        <tr r="AE113" s="3"/>
      </tp>
      <tp t="s">
        <v>#N/A Requesting Data...2516310941</v>
        <stp/>
        <stp>BDP|14160623328904930666</stp>
        <tr r="AI349" s="3"/>
        <tr r="AI349" s="3"/>
      </tp>
      <tp t="s">
        <v>#N/A Requesting Data...1484066361</v>
        <stp/>
        <stp>BDP|15639074104977400056</stp>
        <tr r="J341" s="3"/>
        <tr r="J341" s="3"/>
        <tr r="J341" s="3"/>
      </tp>
      <tp t="s">
        <v>#N/A Requesting Data...3553507936</v>
        <stp/>
        <stp>BDP|13792563534381711660</stp>
        <tr r="AK119" s="3"/>
        <tr r="AK119" s="3"/>
      </tp>
      <tp t="s">
        <v>#N/A Requesting Data...3583396169</v>
        <stp/>
        <stp>BDP|16777210512082990596</stp>
        <tr r="AE13" s="3"/>
        <tr r="AE13" s="3"/>
      </tp>
      <tp t="s">
        <v>#N/A Requesting Data...2979073224</v>
        <stp/>
        <stp>BDP|14844155808747604079</stp>
        <tr r="AB303" s="3"/>
        <tr r="AB303" s="3"/>
      </tp>
      <tp t="s">
        <v>#N/A Requesting Data...3906582296</v>
        <stp/>
        <stp>BDP|16440971970048599223</stp>
        <tr r="AJ124" s="3"/>
        <tr r="AJ124" s="3"/>
      </tp>
      <tp t="s">
        <v>#N/A Requesting Data...4192313055</v>
        <stp/>
        <stp>BDP|14281233223440347655</stp>
        <tr r="K140" s="4"/>
        <tr r="K140" s="4"/>
      </tp>
      <tp t="s">
        <v>#N/A Requesting Data...3788151676</v>
        <stp/>
        <stp>BDP|16123031655552132328</stp>
        <tr r="AK217" s="3"/>
        <tr r="AK217" s="3"/>
      </tp>
      <tp t="s">
        <v>#N/A Requesting Data...3197558454</v>
        <stp/>
        <stp>BDP|13052062575375783300</stp>
        <tr r="AE110" s="3"/>
        <tr r="AE110" s="3"/>
      </tp>
      <tp t="s">
        <v>#N/A Requesting Data...1802634393</v>
        <stp/>
        <stp>BDP|11022397943704789096</stp>
        <tr r="AA24" s="3"/>
      </tp>
      <tp t="s">
        <v>#N/A Requesting Data...1929821623</v>
        <stp/>
        <stp>BDP|10778200443425400141</stp>
        <tr r="AG154" s="3"/>
        <tr r="AG154" s="3"/>
      </tp>
      <tp t="s">
        <v>#N/A Requesting Data...1697589556</v>
        <stp/>
        <stp>BDP|13668350059924896367</stp>
        <tr r="N243" s="3"/>
      </tp>
      <tp t="s">
        <v>#N/A Requesting Data...1934181211</v>
        <stp/>
        <stp>BDP|15539634213244641470</stp>
        <tr r="L228" s="4"/>
        <tr r="L228" s="4"/>
      </tp>
      <tp t="s">
        <v>#N/A Requesting Data...3336482193</v>
        <stp/>
        <stp>BDP|10002391428697117447</stp>
        <tr r="S259" s="4"/>
        <tr r="S259" s="4"/>
      </tp>
      <tp t="s">
        <v>#N/A Requesting Data...2431475202</v>
        <stp/>
        <stp>BDP|16525631614522062161</stp>
        <tr r="U254" s="4"/>
        <tr r="U254" s="4"/>
      </tp>
      <tp t="s">
        <v>#N/A N/A</v>
        <stp/>
        <stp>BDP|13495154600837007755</stp>
        <tr r="X262" s="3"/>
      </tp>
      <tp t="s">
        <v>#N/A N/A</v>
        <stp/>
        <stp>BDP|11020505443980716208</stp>
        <tr r="Y146" s="3"/>
      </tp>
      <tp t="s">
        <v>#N/A Requesting Data...4040329544</v>
        <stp/>
        <stp>BDP|12609723122441446464</stp>
        <tr r="L67" s="3"/>
      </tp>
      <tp t="s">
        <v>#N/A N/A</v>
        <stp/>
        <stp>BDP|16362656137260235176</stp>
        <tr r="W129" s="3"/>
      </tp>
      <tp t="s">
        <v>#N/A Requesting Data...3659337840</v>
        <stp/>
        <stp>BDP|12483622499197842839</stp>
        <tr r="T256" s="4"/>
        <tr r="T256" s="4"/>
      </tp>
      <tp t="s">
        <v>#N/A Requesting Data...1921273772</v>
        <stp/>
        <stp>BDP|14605866486904783251</stp>
        <tr r="P354" s="3"/>
      </tp>
      <tp t="s">
        <v>#N/A Requesting Data...3948242150</v>
        <stp/>
        <stp>BDP|10074600178320431382</stp>
        <tr r="J278" s="3"/>
        <tr r="J278" s="3"/>
      </tp>
      <tp t="s">
        <v>#N/A N/A</v>
        <stp/>
        <stp>BDP|12422989984936893770</stp>
        <tr r="Y261" s="3"/>
      </tp>
      <tp t="s">
        <v>#N/A Requesting Data...1403711514</v>
        <stp/>
        <stp>BDP|16719404998991833804</stp>
        <tr r="Q230" s="4"/>
        <tr r="Q230" s="4"/>
      </tp>
      <tp t="s">
        <v>#N/A Requesting Data...3969754121</v>
        <stp/>
        <stp>BDP|10796409254510064348</stp>
        <tr r="U159" s="4"/>
        <tr r="U159" s="4"/>
      </tp>
      <tp t="s">
        <v>#N/A Requesting Data...2448235288</v>
        <stp/>
        <stp>BDP|14162611236743397022</stp>
        <tr r="AI369" s="3"/>
      </tp>
      <tp t="s">
        <v>#N/A Requesting Data...4102995476</v>
        <stp/>
        <stp>BDP|10097703901364745117</stp>
        <tr r="O99" s="3"/>
      </tp>
      <tp t="s">
        <v>#N/A Requesting Data...3902261994</v>
        <stp/>
        <stp>BDP|15819408431405912576</stp>
        <tr r="Z309" s="3"/>
        <tr r="Z309" s="3"/>
      </tp>
      <tp t="s">
        <v>#N/A Requesting Data...1571168494</v>
        <stp/>
        <stp>BDP|15154871110609125709</stp>
        <tr r="AD238" s="3"/>
        <tr r="AD238" s="3"/>
      </tp>
      <tp t="s">
        <v>#N/A Requesting Data...1531731109</v>
        <stp/>
        <stp>BDP|14608519652054263207</stp>
        <tr r="O364" s="3"/>
      </tp>
      <tp t="s">
        <v>#N/A N/A</v>
        <stp/>
        <stp>BDP|11530610771841250306</stp>
        <tr r="Y53" s="3"/>
      </tp>
      <tp t="s">
        <v>#N/A Requesting Data...3769257354</v>
        <stp/>
        <stp>BDP|16071191405981335483</stp>
        <tr r="T23" s="4"/>
        <tr r="T23" s="4"/>
      </tp>
      <tp t="s">
        <v>#N/A Requesting Data...2602096856</v>
        <stp/>
        <stp>BDP|11089986550617909867</stp>
        <tr r="AJ305" s="3"/>
        <tr r="AJ305" s="3"/>
      </tp>
      <tp t="s">
        <v>#N/A N/A</v>
        <stp/>
        <stp>BDP|12739210283219786357</stp>
        <tr r="W67" s="3"/>
      </tp>
      <tp t="s">
        <v>#N/A Requesting Data...2961051275</v>
        <stp/>
        <stp>BDP|13781572314780530560</stp>
        <tr r="P369" s="3"/>
      </tp>
      <tp t="s">
        <v>#N/A Requesting Data...3607745851</v>
        <stp/>
        <stp>BDP|10636360280490639919</stp>
        <tr r="D33" s="3"/>
      </tp>
      <tp t="s">
        <v>#N/A Requesting Data...1829047458</v>
        <stp/>
        <stp>BDP|17442005617767628328</stp>
        <tr r="AG69" s="3"/>
        <tr r="AG69" s="3"/>
      </tp>
      <tp t="s">
        <v>#N/A Requesting Data...3125099662</v>
        <stp/>
        <stp>BDP|12619436790735031821</stp>
        <tr r="J187" s="3"/>
        <tr r="J187" s="3"/>
        <tr r="J187" s="3"/>
      </tp>
      <tp t="s">
        <v>#N/A Requesting Data...2094915420</v>
        <stp/>
        <stp>BDP|15309071224082306743</stp>
        <tr r="M326" s="3"/>
      </tp>
      <tp t="s">
        <v>#N/A Requesting Data...1687317640</v>
        <stp/>
        <stp>BDP|12121235950741132642</stp>
        <tr r="M43" s="3"/>
      </tp>
      <tp t="s">
        <v>#N/A Requesting Data...2703432498</v>
        <stp/>
        <stp>BDP|12571382378025334117</stp>
        <tr r="AI114" s="3"/>
        <tr r="AI114" s="3"/>
      </tp>
      <tp t="s">
        <v>#N/A Requesting Data...3470140105</v>
        <stp/>
        <stp>BDP|13263562211032116734</stp>
        <tr r="AA173" s="3"/>
        <tr r="AA173" s="3"/>
      </tp>
      <tp t="s">
        <v>#N/A N/A</v>
        <stp/>
        <stp>BDP|11340216160326455115</stp>
        <tr r="X249" s="3"/>
      </tp>
      <tp t="s">
        <v>#N/A Requesting Data...2381109628</v>
        <stp/>
        <stp>BDP|13638273644467665042</stp>
        <tr r="M319" s="3"/>
      </tp>
      <tp t="s">
        <v>#N/A Requesting Data...2419623552</v>
        <stp/>
        <stp>BDP|12552706604075504233</stp>
        <tr r="AB119" s="3"/>
        <tr r="AB119" s="3"/>
      </tp>
      <tp t="s">
        <v>#N/A Requesting Data...2547265882</v>
        <stp/>
        <stp>BDP|15379200955163889399</stp>
        <tr r="AI131" s="3"/>
        <tr r="AI131" s="3"/>
      </tp>
      <tp t="s">
        <v>#N/A N/A</v>
        <stp/>
        <stp>BDP|17042687830853987364</stp>
        <tr r="X136" s="3"/>
      </tp>
      <tp t="s">
        <v>#N/A Requesting Data...1999762417</v>
        <stp/>
        <stp>BDP|17881656020917214681</stp>
        <tr r="AE123" s="3"/>
        <tr r="AE123" s="3"/>
      </tp>
      <tp t="s">
        <v>#N/A Requesting Data...3432787065</v>
        <stp/>
        <stp>BDP|16537261265375405556</stp>
        <tr r="D306" s="3"/>
      </tp>
      <tp t="s">
        <v>#N/A Requesting Data...4106009430</v>
        <stp/>
        <stp>BDP|14500647215578267913</stp>
        <tr r="N124" s="3"/>
      </tp>
      <tp t="s">
        <v>#N/A Requesting Data...1676400292</v>
        <stp/>
        <stp>BDP|15638790598538610163</stp>
        <tr r="AF150" s="3"/>
      </tp>
      <tp t="s">
        <v>#N/A Requesting Data...2314394334</v>
        <stp/>
        <stp>BDP|14751150627964212116</stp>
        <tr r="Z361" s="3"/>
        <tr r="Z361" s="3"/>
      </tp>
      <tp t="s">
        <v>#N/A Requesting Data...3637308500</v>
        <stp/>
        <stp>BDP|12721032620254090620</stp>
        <tr r="AH242" s="3"/>
        <tr r="AH242" s="3"/>
      </tp>
      <tp t="s">
        <v>#N/A Requesting Data...4216442351</v>
        <stp/>
        <stp>BDP|12441794472081185182</stp>
        <tr r="T239" s="4"/>
        <tr r="T239" s="4"/>
      </tp>
      <tp t="s">
        <v>#N/A Requesting Data...3631312629</v>
        <stp/>
        <stp>BDP|10853688273356104547</stp>
        <tr r="O269" s="3"/>
      </tp>
      <tp t="s">
        <v>#N/A Requesting Data...4057781931</v>
        <stp/>
        <stp>BDP|11416419226517027256</stp>
        <tr r="I12" s="4"/>
        <tr r="I12" s="4"/>
      </tp>
      <tp t="s">
        <v>#N/A N/A</v>
        <stp/>
        <stp>BDP|17372314154394515759</stp>
        <tr r="Y366" s="3"/>
      </tp>
      <tp t="s">
        <v>#N/A Requesting Data...3504745412</v>
        <stp/>
        <stp>BDP|16874489065051558763</stp>
        <tr r="AJ255" s="3"/>
        <tr r="AJ255" s="3"/>
      </tp>
      <tp t="s">
        <v>#N/A Requesting Data...2758324396</v>
        <stp/>
        <stp>BDP|12828864252029879429</stp>
        <tr r="M113" s="3"/>
      </tp>
      <tp t="s">
        <v>#N/A Requesting Data...4065288778</v>
        <stp/>
        <stp>BDP|11296115575091606462</stp>
        <tr r="K161" s="4"/>
        <tr r="K161" s="4"/>
      </tp>
      <tp t="s">
        <v>#N/A Requesting Data...2358134808</v>
        <stp/>
        <stp>BDP|15044912096860499759</stp>
        <tr r="L16" s="4"/>
      </tp>
      <tp t="s">
        <v>#N/A Requesting Data...4119550403</v>
        <stp/>
        <stp>BDP|13396613880297120856</stp>
        <tr r="AF16" s="3"/>
        <tr r="AF16" s="3"/>
      </tp>
      <tp t="s">
        <v>#N/A Requesting Data...1540824982</v>
        <stp/>
        <stp>BDP|13467325553711300608</stp>
        <tr r="AA54" s="8"/>
        <tr r="AA54" s="8"/>
      </tp>
      <tp t="s">
        <v>#N/A Requesting Data...2659181582</v>
        <stp/>
        <stp>BDP|12108393740272660585</stp>
        <tr r="AI246" s="3"/>
        <tr r="AI246" s="3"/>
      </tp>
      <tp t="s">
        <v>#N/A Requesting Data...1864835819</v>
        <stp/>
        <stp>BDP|14523406012452823190</stp>
        <tr r="M132" s="3"/>
      </tp>
      <tp t="s">
        <v>#N/A Requesting Data...3855246404</v>
        <stp/>
        <stp>BDP|12408432866126624413</stp>
        <tr r="K150" s="3"/>
      </tp>
      <tp t="s">
        <v>#N/A Requesting Data...1929596445</v>
        <stp/>
        <stp>BDP|15936435467745293099</stp>
        <tr r="Z321" s="3"/>
        <tr r="Z321" s="3"/>
      </tp>
      <tp t="s">
        <v>#N/A Requesting Data...2794736957</v>
        <stp/>
        <stp>BDP|13552241106521116201</stp>
        <tr r="P51" s="3"/>
      </tp>
      <tp t="s">
        <v>#N/A Requesting Data...2774446362</v>
        <stp/>
        <stp>BDP|16096122075130737268</stp>
        <tr r="AH171" s="3"/>
        <tr r="AH171" s="3"/>
      </tp>
      <tp t="s">
        <v>#N/A Requesting Data...3342322705</v>
        <stp/>
        <stp>BDP|11411317016087074657</stp>
        <tr r="K67" s="3"/>
      </tp>
      <tp t="s">
        <v>#N/A Requesting Data...4292855223</v>
        <stp/>
        <stp>BDP|14467252217636470343</stp>
        <tr r="AB209" s="3"/>
        <tr r="AB209" s="3"/>
      </tp>
      <tp t="s">
        <v>#N/A Requesting Data...1975795373</v>
        <stp/>
        <stp>BDP|14529694931890293392</stp>
        <tr r="AJ84" s="3"/>
        <tr r="AJ84" s="3"/>
      </tp>
      <tp t="s">
        <v>#N/A N/A</v>
        <stp/>
        <stp>BDP|17875965750220925917</stp>
        <tr r="W369" s="3"/>
      </tp>
      <tp t="s">
        <v>#N/A Requesting Data...2617483784</v>
        <stp/>
        <stp>BDP|10326185079413134755</stp>
        <tr r="AF343" s="3"/>
        <tr r="AF343" s="3"/>
      </tp>
      <tp t="s">
        <v>#N/A Requesting Data...1974006632</v>
        <stp/>
        <stp>BDP|13600072610227420736</stp>
        <tr r="M9" s="3"/>
      </tp>
      <tp t="s">
        <v>#N/A Requesting Data...2655340218</v>
        <stp/>
        <stp>BDP|14758798427381803387</stp>
        <tr r="AJ164" s="3"/>
        <tr r="AJ164" s="3"/>
      </tp>
      <tp t="s">
        <v>#N/A Requesting Data...2883669305</v>
        <stp/>
        <stp>BDP|10850719538486807100</stp>
        <tr r="K120" s="3"/>
      </tp>
      <tp t="s">
        <v>#N/A Requesting Data...2043371645</v>
        <stp/>
        <stp>BDP|16337680107947651437</stp>
        <tr r="K34" s="4"/>
      </tp>
      <tp t="s">
        <v>#N/A Requesting Data...3021441976</v>
        <stp/>
        <stp>BDP|11405394934814675665</stp>
        <tr r="J288" s="3"/>
        <tr r="J288" s="3"/>
        <tr r="J288" s="3"/>
      </tp>
      <tp t="s">
        <v>#N/A Requesting Data...2252020848</v>
        <stp/>
        <stp>BDP|13703666959094719769</stp>
        <tr r="AJ88" s="3"/>
        <tr r="AJ88" s="3"/>
      </tp>
      <tp t="s">
        <v>#N/A Requesting Data...2318678752</v>
        <stp/>
        <stp>BDP|17053440525434051689</stp>
        <tr r="V336" s="3"/>
      </tp>
      <tp t="s">
        <v>#N/A Requesting Data...3658740978</v>
        <stp/>
        <stp>BDP|16960396187766673883</stp>
        <tr r="V20" s="3"/>
      </tp>
      <tp t="s">
        <v>#N/A Requesting Data...3438720501</v>
        <stp/>
        <stp>BDP|10333563101722802454</stp>
        <tr r="AE299" s="3"/>
        <tr r="AE299" s="3"/>
      </tp>
      <tp t="s">
        <v>#N/A N/A</v>
        <stp/>
        <stp>BDP|11905882973508351580</stp>
        <tr r="X40" s="3"/>
      </tp>
      <tp t="s">
        <v>#N/A Requesting Data...1665623326</v>
        <stp/>
        <stp>BDP|12361095312153289338</stp>
        <tr r="Z60" s="3"/>
        <tr r="Z60" s="3"/>
      </tp>
      <tp t="s">
        <v>#N/A Requesting Data...1704235124</v>
        <stp/>
        <stp>BDP|13924129897671282974</stp>
        <tr r="N213" s="3"/>
      </tp>
      <tp t="s">
        <v>#N/A Requesting Data...2561561575</v>
        <stp/>
        <stp>BDP|14644362396059706487</stp>
        <tr r="AA268" s="3"/>
        <tr r="AA268" s="3"/>
      </tp>
      <tp t="s">
        <v>#N/A Requesting Data...2504408833</v>
        <stp/>
        <stp>BDP|11772459097857514897</stp>
        <tr r="L219" s="3"/>
      </tp>
      <tp t="s">
        <v>#N/A Requesting Data...3333955919</v>
        <stp/>
        <stp>BDP|16257489616833529301</stp>
        <tr r="L140" s="3"/>
      </tp>
      <tp t="s">
        <v>#N/A Requesting Data...3735902253</v>
        <stp/>
        <stp>BDP|17022130672501079386</stp>
        <tr r="D152" s="3"/>
      </tp>
      <tp t="s">
        <v>#N/A Requesting Data...2610765155</v>
        <stp/>
        <stp>BDP|12433681136603059737</stp>
        <tr r="AH322" s="3"/>
        <tr r="AH322" s="3"/>
      </tp>
      <tp t="s">
        <v>#N/A Requesting Data...3444608070</v>
        <stp/>
        <stp>BDP|14889748867306771052</stp>
        <tr r="L12" s="3"/>
      </tp>
      <tp t="s">
        <v>#N/A Requesting Data...1719823463</v>
        <stp/>
        <stp>BDP|15731126345727832417</stp>
        <tr r="AA272" s="3"/>
        <tr r="AA272" s="3"/>
      </tp>
      <tp t="s">
        <v>#N/A Requesting Data...3686043449</v>
        <stp/>
        <stp>BDP|15996090552571886232</stp>
        <tr r="K242" s="3"/>
      </tp>
      <tp t="s">
        <v>#N/A Requesting Data...3154693423</v>
        <stp/>
        <stp>BDP|13028230435486708782</stp>
        <tr r="AK317" s="3"/>
        <tr r="AK317" s="3"/>
      </tp>
      <tp t="s">
        <v>#N/A Requesting Data...3993441581</v>
        <stp/>
        <stp>BDP|17063100171326968417</stp>
        <tr r="L43" s="4"/>
        <tr r="L43" s="4"/>
      </tp>
      <tp t="s">
        <v>#N/A Requesting Data...3290356047</v>
        <stp/>
        <stp>BDP|11816722676333114145</stp>
        <tr r="AC162" s="3"/>
        <tr r="AC162" s="3"/>
      </tp>
      <tp t="s">
        <v>#N/A Requesting Data...2549615834</v>
        <stp/>
        <stp>BDP|17918251206502162438</stp>
        <tr r="K119" s="4"/>
        <tr r="K119" s="4"/>
      </tp>
      <tp t="s">
        <v>#N/A Requesting Data...2592619986</v>
        <stp/>
        <stp>BDP|17840689425305970543</stp>
        <tr r="AF302" s="3"/>
        <tr r="AF302" s="3"/>
      </tp>
      <tp t="s">
        <v>#N/A Requesting Data...2346662477</v>
        <stp/>
        <stp>BDP|18130884570924961081</stp>
        <tr r="AH225" s="3"/>
        <tr r="AH225" s="3"/>
      </tp>
      <tp t="s">
        <v>#N/A Requesting Data...3984875262</v>
        <stp/>
        <stp>BDP|11452781597809479574</stp>
        <tr r="AJ283" s="3"/>
        <tr r="AJ283" s="3"/>
      </tp>
      <tp t="s">
        <v>#N/A Requesting Data...2419083108</v>
        <stp/>
        <stp>BDP|10253299774594514227</stp>
        <tr r="L161" s="4"/>
        <tr r="L161" s="4"/>
      </tp>
      <tp t="s">
        <v>#N/A Requesting Data...2616232258</v>
        <stp/>
        <stp>BDP|17169284527376554239</stp>
        <tr r="AG260" s="3"/>
        <tr r="AG260" s="3"/>
      </tp>
      <tp t="s">
        <v>#N/A Requesting Data...1880109539</v>
        <stp/>
        <stp>BDP|13063613822916200291</stp>
        <tr r="AF304" s="3"/>
        <tr r="AF304" s="3"/>
      </tp>
      <tp t="s">
        <v>#N/A Requesting Data...2165494296</v>
        <stp/>
        <stp>BDP|17486468272374861308</stp>
        <tr r="AJ112" s="3"/>
        <tr r="AJ112" s="3"/>
      </tp>
      <tp t="s">
        <v>#N/A Requesting Data...2241705983</v>
        <stp/>
        <stp>BDP|12058656479608344873</stp>
        <tr r="AD233" s="3"/>
        <tr r="AD233" s="3"/>
      </tp>
      <tp t="s">
        <v>#N/A Requesting Data...1926497401</v>
        <stp/>
        <stp>BDP|15387412886152812848</stp>
        <tr r="M226" s="3"/>
      </tp>
      <tp t="s">
        <v>#N/A Requesting Data...2953610076</v>
        <stp/>
        <stp>BDP|12752180451033036664</stp>
        <tr r="AF32" s="3"/>
        <tr r="AF32" s="3"/>
      </tp>
      <tp t="s">
        <v>#N/A Requesting Data...4071541471</v>
        <stp/>
        <stp>BDP|12342276706196930531</stp>
        <tr r="AK329" s="3"/>
        <tr r="AK329" s="3"/>
      </tp>
      <tp t="s">
        <v>#N/A Requesting Data...2399749189</v>
        <stp/>
        <stp>BDP|11180557855395890715</stp>
        <tr r="AG10" s="3"/>
        <tr r="AG10" s="3"/>
      </tp>
      <tp t="s">
        <v>#N/A N/A</v>
        <stp/>
        <stp>BDP|10523270959513709747</stp>
        <tr r="X251" s="3"/>
      </tp>
      <tp t="s">
        <v>#N/A Requesting Data...3366646569</v>
        <stp/>
        <stp>BDP|13674576988495851897</stp>
        <tr r="AE217" s="3"/>
        <tr r="AE217" s="3"/>
      </tp>
      <tp t="s">
        <v>#N/A Requesting Data...2400614274</v>
        <stp/>
        <stp>BDP|10621383466836081007</stp>
        <tr r="O87" s="3"/>
      </tp>
      <tp t="s">
        <v>#N/A Requesting Data...2817947189</v>
        <stp/>
        <stp>BDP|12676076536710652295</stp>
        <tr r="J365" s="3"/>
        <tr r="J365" s="3"/>
        <tr r="J365" s="3"/>
      </tp>
      <tp t="s">
        <v>#N/A Requesting Data...4256529429</v>
        <stp/>
        <stp>BDP|11619942735619643194</stp>
        <tr r="AF209" s="3"/>
        <tr r="AF209" s="3"/>
      </tp>
      <tp t="s">
        <v>#N/A Requesting Data...4166715791</v>
        <stp/>
        <stp>BDP|16395358386976088885</stp>
        <tr r="AF344" s="3"/>
        <tr r="AF344" s="3"/>
      </tp>
      <tp t="s">
        <v>#N/A Requesting Data...2681010170</v>
        <stp/>
        <stp>BDP|13261667243541773386</stp>
        <tr r="I37" s="4"/>
      </tp>
      <tp t="s">
        <v>#N/A Requesting Data...3286849881</v>
        <stp/>
        <stp>BDP|13109800759594974997</stp>
        <tr r="AK20" s="3"/>
        <tr r="AK20" s="3"/>
      </tp>
      <tp t="s">
        <v>#N/A Requesting Data...2919540419</v>
        <stp/>
        <stp>BDP|14446280477416139427</stp>
        <tr r="AC116" s="3"/>
        <tr r="AC116" s="3"/>
      </tp>
      <tp t="s">
        <v>#N/A Requesting Data...2361277324</v>
        <stp/>
        <stp>BDP|14061515378446455356</stp>
        <tr r="I211" s="4"/>
        <tr r="I211" s="4"/>
      </tp>
      <tp t="s">
        <v>#N/A Requesting Data...3938279286</v>
        <stp/>
        <stp>BDP|11878163327588029928</stp>
        <tr r="AA18" s="3"/>
        <tr r="AA18" s="3"/>
      </tp>
      <tp t="s">
        <v>#N/A Requesting Data...3886596066</v>
        <stp/>
        <stp>BDP|15948607743110689471</stp>
        <tr r="AC131" s="3"/>
        <tr r="AC131" s="3"/>
      </tp>
      <tp t="s">
        <v>#N/A Requesting Data...2877418308</v>
        <stp/>
        <stp>BDP|16950204622470871589</stp>
        <tr r="AG87" s="3"/>
        <tr r="AG87" s="3"/>
      </tp>
      <tp t="s">
        <v>#N/A Requesting Data...2479879368</v>
        <stp/>
        <stp>BDP|11281036549487725142</stp>
        <tr r="J53" s="3"/>
        <tr r="J53" s="3"/>
        <tr r="J53" s="3"/>
      </tp>
      <tp t="s">
        <v>#N/A Requesting Data...2114067205</v>
        <stp/>
        <stp>BDP|12617284115933475141</stp>
        <tr r="R183" s="4"/>
      </tp>
      <tp t="s">
        <v>#N/A Requesting Data...3228404650</v>
        <stp/>
        <stp>BDP|14585254957067451780</stp>
        <tr r="I128" s="4"/>
        <tr r="I128" s="4"/>
      </tp>
      <tp t="s">
        <v>#N/A N/A</v>
        <stp/>
        <stp>BDP|10889626558188025894</stp>
        <tr r="X175" s="3"/>
      </tp>
      <tp t="s">
        <v>#N/A N/A</v>
        <stp/>
        <stp>BDP|15399279748479599925</stp>
        <tr r="W299" s="3"/>
      </tp>
      <tp t="s">
        <v>#N/A Requesting Data...2198926468</v>
        <stp/>
        <stp>BDP|14599396610587013274</stp>
        <tr r="AK330" s="3"/>
        <tr r="AK330" s="3"/>
      </tp>
      <tp t="s">
        <v>#N/A Requesting Data...2369465531</v>
        <stp/>
        <stp>BDP|14685033912295558392</stp>
        <tr r="D235" s="3"/>
      </tp>
      <tp t="s">
        <v>#N/A Requesting Data...2536039875</v>
        <stp/>
        <stp>BDP|16929464141852616731</stp>
        <tr r="AB273" s="3"/>
        <tr r="AB273" s="3"/>
      </tp>
      <tp t="s">
        <v>#N/A Requesting Data...2547286646</v>
        <stp/>
        <stp>BDP|17723247148616996497</stp>
        <tr r="L100" s="4"/>
        <tr r="L100" s="4"/>
      </tp>
      <tp t="s">
        <v>#N/A Requesting Data...2749940011</v>
        <stp/>
        <stp>BDP|13785247289312002810</stp>
        <tr r="AG113" s="3"/>
      </tp>
      <tp t="s">
        <v>#N/A N/A</v>
        <stp/>
        <stp>BDP|13368133461630235783</stp>
        <tr r="Y361" s="3"/>
      </tp>
      <tp t="s">
        <v>#N/A Requesting Data...3786281690</v>
        <stp/>
        <stp>BDP|16956030903492342716</stp>
        <tr r="AJ339" s="3"/>
        <tr r="AJ339" s="3"/>
      </tp>
      <tp t="s">
        <v>#N/A Requesting Data...3157033386</v>
        <stp/>
        <stp>BDP|17814857565582608850</stp>
        <tr r="AD23" s="3"/>
        <tr r="AD23" s="3"/>
      </tp>
      <tp t="s">
        <v>#N/A Requesting Data...2696895293</v>
        <stp/>
        <stp>BDP|11066583852597267537</stp>
        <tr r="Z323" s="3"/>
        <tr r="Z323" s="3"/>
      </tp>
      <tp t="s">
        <v>#N/A N/A</v>
        <stp/>
        <stp>BDP|13964734566597201657</stp>
        <tr r="Y283" s="3"/>
      </tp>
      <tp t="s">
        <v>#N/A Requesting Data...1866660663</v>
        <stp/>
        <stp>BDP|11029704657582866242</stp>
        <tr r="AB249" s="3"/>
        <tr r="AB249" s="3"/>
      </tp>
      <tp t="s">
        <v>#N/A Requesting Data...3273457742</v>
        <stp/>
        <stp>BDP|14083510860096994237</stp>
        <tr r="G36" s="8"/>
        <tr r="G36" s="8"/>
      </tp>
      <tp t="s">
        <v>#N/A Requesting Data...3652470261</v>
        <stp/>
        <stp>BDP|16911717661300427462</stp>
        <tr r="J73" s="3"/>
        <tr r="J73" s="3"/>
        <tr r="J73" s="3"/>
      </tp>
      <tp t="s">
        <v>#N/A Requesting Data...3720773273</v>
        <stp/>
        <stp>BDP|12946988966198596690</stp>
        <tr r="K279" s="3"/>
      </tp>
      <tp t="s">
        <v>#N/A Requesting Data...2258314748</v>
        <stp/>
        <stp>BDP|12697356877703613682</stp>
        <tr r="U137" s="4"/>
        <tr r="U137" s="4"/>
      </tp>
      <tp t="s">
        <v>#N/A Requesting Data...3864284976</v>
        <stp/>
        <stp>BDP|15940424357803756416</stp>
        <tr r="AJ336" s="3"/>
        <tr r="AJ336" s="3"/>
      </tp>
      <tp t="s">
        <v>#N/A Requesting Data...3972649424</v>
        <stp/>
        <stp>BDP|17827605905355486735</stp>
        <tr r="Z360" s="3"/>
        <tr r="Z360" s="3"/>
      </tp>
      <tp t="s">
        <v>#N/A Requesting Data...2241499513</v>
        <stp/>
        <stp>BDP|14604451519890992298</stp>
        <tr r="AC212" s="3"/>
        <tr r="AC212" s="3"/>
      </tp>
      <tp t="s">
        <v>#N/A Requesting Data...4289651563</v>
        <stp/>
        <stp>BDP|16215316802992968427</stp>
        <tr r="AF201" s="3"/>
        <tr r="AF201" s="3"/>
      </tp>
      <tp t="s">
        <v>#N/A Requesting Data...3174511155</v>
        <stp/>
        <stp>BDP|12997071418724429482</stp>
        <tr r="P86" s="3"/>
      </tp>
      <tp t="s">
        <v>#N/A Requesting Data...4175992042</v>
        <stp/>
        <stp>BDP|16727254818961611761</stp>
        <tr r="M195" s="3"/>
      </tp>
      <tp t="s">
        <v>#N/A N/A</v>
        <stp/>
        <stp>BDP|12187834421688970302</stp>
        <tr r="W111" s="3"/>
      </tp>
      <tp t="s">
        <v>#N/A Requesting Data...4112167484</v>
        <stp/>
        <stp>BDP|14228292394574436819</stp>
        <tr r="AJ302" s="3"/>
        <tr r="AJ302" s="3"/>
      </tp>
      <tp t="s">
        <v>#N/A Requesting Data...4216331948</v>
        <stp/>
        <stp>BDP|17035210512090983706</stp>
        <tr r="D205" s="3"/>
      </tp>
      <tp t="s">
        <v>#N/A Requesting Data...3925832091</v>
        <stp/>
        <stp>BDP|10618811962539806478</stp>
        <tr r="L38" s="3"/>
      </tp>
      <tp t="s">
        <v>#N/A Requesting Data...3598761611</v>
        <stp/>
        <stp>BDP|10916130043934341200</stp>
        <tr r="O16" s="3"/>
      </tp>
      <tp t="s">
        <v>#N/A Requesting Data...3772284596</v>
        <stp/>
        <stp>BDP|11375943534020839814</stp>
        <tr r="O56" s="3"/>
      </tp>
      <tp t="s">
        <v>#N/A Requesting Data...2638425707</v>
        <stp/>
        <stp>BDP|12889592964825852774</stp>
        <tr r="T60" s="4"/>
        <tr r="T60" s="4"/>
      </tp>
      <tp t="s">
        <v>#N/A Requesting Data...3824765650</v>
        <stp/>
        <stp>BDP|13781788874485408556</stp>
        <tr r="AH223" s="3"/>
        <tr r="AH223" s="3"/>
      </tp>
      <tp t="s">
        <v>#N/A N/A</v>
        <stp/>
        <stp>BDP|17516492527393322120</stp>
        <tr r="Y92" s="3"/>
      </tp>
      <tp t="s">
        <v>#N/A Requesting Data...2446319768</v>
        <stp/>
        <stp>BDP|17676063131953294496</stp>
        <tr r="P265" s="3"/>
      </tp>
      <tp t="s">
        <v>#N/A Requesting Data...2327347358</v>
        <stp/>
        <stp>BDP|15714447198458218332</stp>
        <tr r="AA126" s="3"/>
        <tr r="AA126" s="3"/>
      </tp>
      <tp t="s">
        <v>#N/A Requesting Data...1600084944</v>
        <stp/>
        <stp>BDP|11674086157276052137</stp>
        <tr r="I122" s="4"/>
        <tr r="I122" s="4"/>
      </tp>
      <tp t="s">
        <v>#N/A N/A</v>
        <stp/>
        <stp>BDP|14581327511361890444</stp>
        <tr r="W367" s="3"/>
      </tp>
      <tp t="s">
        <v>#N/A N/A</v>
        <stp/>
        <stp>BDP|16550327525536978210</stp>
        <tr r="W160" s="3"/>
      </tp>
      <tp t="s">
        <v>#N/A Requesting Data...4144456984</v>
        <stp/>
        <stp>BDP|13842173172755460331</stp>
        <tr r="AA74" s="8"/>
        <tr r="AA74" s="8"/>
      </tp>
      <tp t="s">
        <v>#N/A Requesting Data...2367543446</v>
        <stp/>
        <stp>BDP|18190969563645877166</stp>
        <tr r="L88" s="4"/>
        <tr r="L88" s="4"/>
      </tp>
      <tp t="s">
        <v>#N/A Requesting Data...2878802361</v>
        <stp/>
        <stp>BDP|15873404464564705010</stp>
        <tr r="AJ169" s="3"/>
        <tr r="AJ169" s="3"/>
      </tp>
      <tp t="s">
        <v>#N/A Requesting Data...2461167333</v>
        <stp/>
        <stp>BDP|16149104006521429592</stp>
        <tr r="K164" s="4"/>
      </tp>
      <tp t="s">
        <v>#N/A Requesting Data...1841277027</v>
        <stp/>
        <stp>BDP|17861902484730645503</stp>
        <tr r="R19" s="4"/>
        <tr r="R19" s="4"/>
      </tp>
      <tp t="s">
        <v>#N/A Requesting Data...3104801830</v>
        <stp/>
        <stp>BDP|13664680922081090514</stp>
        <tr r="N37" s="3"/>
      </tp>
      <tp t="s">
        <v>#N/A Requesting Data...2212476782</v>
        <stp/>
        <stp>BDP|16653505580339818138</stp>
        <tr r="AD221" s="3"/>
        <tr r="AD221" s="3"/>
      </tp>
      <tp t="s">
        <v>#N/A Requesting Data...3015992277</v>
        <stp/>
        <stp>BDP|15865303314920321423</stp>
        <tr r="L24" s="3"/>
      </tp>
      <tp t="s">
        <v>#N/A N/A</v>
        <stp/>
        <stp>BDP|11323759079536263405</stp>
        <tr r="W47" s="3"/>
      </tp>
      <tp t="s">
        <v>#N/A Requesting Data...2788838959</v>
        <stp/>
        <stp>BDP|11108521010655637387</stp>
        <tr r="AI198" s="3"/>
        <tr r="AI198" s="3"/>
      </tp>
      <tp t="s">
        <v>#N/A Requesting Data...3934134126</v>
        <stp/>
        <stp>BDP|16741593377124464302</stp>
        <tr r="K149" s="3"/>
      </tp>
      <tp t="s">
        <v>#N/A Requesting Data...3527292892</v>
        <stp/>
        <stp>BDP|15006097531765706022</stp>
        <tr r="AF216" s="3"/>
        <tr r="AF216" s="3"/>
      </tp>
      <tp t="s">
        <v>#N/A Requesting Data...4187391706</v>
        <stp/>
        <stp>BDP|17860422176007239032</stp>
        <tr r="AG38" s="3"/>
        <tr r="AG38" s="3"/>
      </tp>
      <tp t="s">
        <v>#N/A N/A</v>
        <stp/>
        <stp>BDP|14686668609568421902</stp>
        <tr r="Y228" s="3"/>
      </tp>
      <tp t="s">
        <v>#N/A Requesting Data...3269190488</v>
        <stp/>
        <stp>BDP|16971627754223223505</stp>
        <tr r="I220" s="4"/>
        <tr r="I220" s="4"/>
      </tp>
      <tp t="s">
        <v>#N/A Requesting Data...2201750812</v>
        <stp/>
        <stp>BDP|12062414929936278179</stp>
        <tr r="AA154" s="3"/>
        <tr r="AA154" s="3"/>
      </tp>
      <tp t="s">
        <v>#N/A Requesting Data...3953546872</v>
        <stp/>
        <stp>BDP|18295584797670991796</stp>
        <tr r="G85" s="8"/>
        <tr r="G85" s="8"/>
      </tp>
      <tp t="s">
        <v>#N/A Requesting Data...3409177328</v>
        <stp/>
        <stp>BDP|10976636216120730467</stp>
        <tr r="AA335" s="3"/>
        <tr r="AA335" s="3"/>
      </tp>
      <tp t="s">
        <v>#N/A Requesting Data...3614093458</v>
        <stp/>
        <stp>BDP|11155208096239317085</stp>
        <tr r="D100" s="3"/>
      </tp>
      <tp t="s">
        <v>#N/A Requesting Data...3831625788</v>
        <stp/>
        <stp>BDP|13303440609811366514</stp>
        <tr r="S82" s="4"/>
      </tp>
      <tp t="s">
        <v>#N/A N/A</v>
        <stp/>
        <stp>BDP|17844052225662281461</stp>
        <tr r="X57" s="3"/>
      </tp>
      <tp t="s">
        <v>#N/A Requesting Data...3765690766</v>
        <stp/>
        <stp>BDP|11223885105258544269</stp>
        <tr r="AD118" s="3"/>
        <tr r="AD118" s="3"/>
      </tp>
      <tp t="s">
        <v>#N/A Requesting Data...2847444154</v>
        <stp/>
        <stp>BDP|16118699115140757263</stp>
        <tr r="M123" s="3"/>
      </tp>
      <tp t="s">
        <v>#N/A Requesting Data...1694543921</v>
        <stp/>
        <stp>BDP|15561359701631540483</stp>
        <tr r="R228" s="4"/>
        <tr r="R228" s="4"/>
      </tp>
      <tp t="s">
        <v>#N/A Requesting Data...2409328618</v>
        <stp/>
        <stp>BDP|10201498459491846365</stp>
        <tr r="AC182" s="3"/>
        <tr r="AC182" s="3"/>
      </tp>
      <tp t="s">
        <v>#N/A Requesting Data...3147807426</v>
        <stp/>
        <stp>BDP|15749976515417888912</stp>
        <tr r="AD223" s="3"/>
        <tr r="AD223" s="3"/>
      </tp>
      <tp t="s">
        <v>#N/A Requesting Data...2726885314</v>
        <stp/>
        <stp>BDP|13020117078570552604</stp>
        <tr r="AH27" s="3"/>
        <tr r="AH27" s="3"/>
      </tp>
      <tp t="s">
        <v>#N/A Requesting Data...3054881361</v>
        <stp/>
        <stp>BDP|15891713627646742559</stp>
        <tr r="I244" s="4"/>
        <tr r="I244" s="4"/>
      </tp>
      <tp t="s">
        <v>#N/A Requesting Data...1804061050</v>
        <stp/>
        <stp>BDP|12677182601766555666</stp>
        <tr r="AJ60" s="3"/>
        <tr r="AJ60" s="3"/>
      </tp>
      <tp t="s">
        <v>#N/A Requesting Data...2110198973</v>
        <stp/>
        <stp>BDP|15144801018739667632</stp>
        <tr r="AD330" s="3"/>
        <tr r="AD330" s="3"/>
      </tp>
      <tp t="s">
        <v>#N/A Requesting Data...2002375021</v>
        <stp/>
        <stp>BDP|16808207410282724431</stp>
        <tr r="K246" s="4"/>
      </tp>
      <tp t="s">
        <v>#N/A Requesting Data...4111333197</v>
        <stp/>
        <stp>BDP|16976947603419013523</stp>
        <tr r="AF223" s="3"/>
        <tr r="AF223" s="3"/>
      </tp>
      <tp t="s">
        <v>#N/A Requesting Data...2557642669</v>
        <stp/>
        <stp>BDP|16741573357423816637</stp>
        <tr r="AJ317" s="3"/>
        <tr r="AJ317" s="3"/>
      </tp>
      <tp t="s">
        <v>#N/A Requesting Data...1645112922</v>
        <stp/>
        <stp>BDP|10366264183540979934</stp>
        <tr r="AH234" s="3"/>
        <tr r="AH234" s="3"/>
      </tp>
      <tp t="s">
        <v>#N/A Requesting Data...3043854589</v>
        <stp/>
        <stp>BDP|11656423338892314704</stp>
        <tr r="AB79" s="8"/>
        <tr r="AB79" s="8"/>
      </tp>
      <tp t="s">
        <v>#N/A Requesting Data...2571725241</v>
        <stp/>
        <stp>BDP|12616282261422855789</stp>
        <tr r="U240" s="4"/>
        <tr r="U240" s="4"/>
      </tp>
      <tp t="s">
        <v>#N/A Requesting Data...4112066895</v>
        <stp/>
        <stp>BDP|12899630717641669752</stp>
        <tr r="P286" s="3"/>
      </tp>
      <tp t="s">
        <v>#N/A N/A</v>
        <stp/>
        <stp>BDP|10542064840853925453</stp>
        <tr r="X267" s="3"/>
      </tp>
      <tp t="s">
        <v>#N/A Requesting Data...3475444569</v>
        <stp/>
        <stp>BDP|13750108234611420380</stp>
        <tr r="Z237" s="3"/>
        <tr r="Z237" s="3"/>
      </tp>
      <tp t="s">
        <v>#N/A N/A</v>
        <stp/>
        <stp>BDP|15360683288618925059</stp>
        <tr r="Y343" s="3"/>
      </tp>
      <tp t="s">
        <v>#N/A Requesting Data...1911087328</v>
        <stp/>
        <stp>BDP|11377613861647498583</stp>
        <tr r="L356" s="3"/>
      </tp>
      <tp t="s">
        <v>#N/A Requesting Data...2770188694</v>
        <stp/>
        <stp>BDP|17416615374934858167</stp>
        <tr r="AD11" s="8"/>
        <tr r="AD11" s="8"/>
      </tp>
      <tp t="s">
        <v>#N/A N/A</v>
        <stp/>
        <stp>BDP|15933518525454568576</stp>
        <tr r="W80" s="3"/>
      </tp>
      <tp t="s">
        <v>#N/A Requesting Data...3255113425</v>
        <stp/>
        <stp>BDP|16053858894145968176</stp>
        <tr r="S186" s="4"/>
        <tr r="S186" s="4"/>
      </tp>
      <tp t="s">
        <v>#N/A Requesting Data...2936110528</v>
        <stp/>
        <stp>BDP|11098728970750950240</stp>
        <tr r="D63" s="3"/>
      </tp>
      <tp t="s">
        <v>#N/A N/A</v>
        <stp/>
        <stp>BDP|18408235959729719561</stp>
        <tr r="X160" s="3"/>
      </tp>
      <tp t="s">
        <v>#N/A Requesting Data...2212856153</v>
        <stp/>
        <stp>BDP|14568849429874231955</stp>
        <tr r="K296" s="3"/>
      </tp>
      <tp t="s">
        <v>#N/A Requesting Data...1828830202</v>
        <stp/>
        <stp>BDP|18053436513716631897</stp>
        <tr r="K343" s="3"/>
      </tp>
      <tp t="s">
        <v>#N/A Requesting Data...2419570874</v>
        <stp/>
        <stp>BDP|12950468413884031031</stp>
        <tr r="AD133" s="3"/>
        <tr r="AD133" s="3"/>
      </tp>
      <tp t="s">
        <v>#N/A N/A</v>
        <stp/>
        <stp>BDP|11262885485536410440</stp>
        <tr r="W34" s="3"/>
      </tp>
      <tp t="s">
        <v>#N/A Requesting Data...3915929508</v>
        <stp/>
        <stp>BDP|18027856952404928217</stp>
        <tr r="J104" s="3"/>
        <tr r="J104" s="3"/>
        <tr r="J104" s="3"/>
      </tp>
      <tp t="s">
        <v>#N/A Requesting Data...3448685605</v>
        <stp/>
        <stp>BDP|17757889797137536234</stp>
        <tr r="K120" s="4"/>
        <tr r="K120" s="4"/>
      </tp>
      <tp t="s">
        <v>#N/A Requesting Data...2917630588</v>
        <stp/>
        <stp>BDP|17374851609959073511</stp>
        <tr r="AI344" s="3"/>
        <tr r="AI344" s="3"/>
      </tp>
      <tp t="s">
        <v>#N/A Requesting Data...2824697050</v>
        <stp/>
        <stp>BDP|15736385556795409538</stp>
        <tr r="L344" s="3"/>
      </tp>
      <tp t="s">
        <v>#N/A Requesting Data...2873352361</v>
        <stp/>
        <stp>BDP|13427117755134698085</stp>
        <tr r="K224" s="3"/>
      </tp>
      <tp t="s">
        <v>#N/A Requesting Data...2362837709</v>
        <stp/>
        <stp>BDP|14264192936055052039</stp>
        <tr r="AH300" s="3"/>
        <tr r="AH300" s="3"/>
      </tp>
      <tp t="s">
        <v>#N/A Requesting Data...2516786027</v>
        <stp/>
        <stp>BDP|14562032463412382380</stp>
        <tr r="AG153" s="3"/>
        <tr r="AG153" s="3"/>
      </tp>
      <tp t="s">
        <v>#N/A Requesting Data...1615704628</v>
        <stp/>
        <stp>BDP|10698958212979720287</stp>
        <tr r="V72" s="3"/>
      </tp>
      <tp t="s">
        <v>#N/A Requesting Data...2521066930</v>
        <stp/>
        <stp>BDP|16800563776594039369</stp>
        <tr r="I234" s="4"/>
        <tr r="I234" s="4"/>
      </tp>
      <tp t="s">
        <v>#N/A Requesting Data...2480494235</v>
        <stp/>
        <stp>BDP|15236631934777998420</stp>
        <tr r="L108" s="3"/>
      </tp>
      <tp t="s">
        <v>#N/A Requesting Data...2474502700</v>
        <stp/>
        <stp>BDP|15837659214600046174</stp>
        <tr r="L11" s="3"/>
      </tp>
      <tp t="s">
        <v>#N/A Requesting Data...3045000793</v>
        <stp/>
        <stp>BDP|17760181428636129180</stp>
        <tr r="AG39" s="3"/>
        <tr r="AG39" s="3"/>
      </tp>
      <tp t="s">
        <v>#N/A Requesting Data...2464518694</v>
        <stp/>
        <stp>BDP|11847664142181233100</stp>
        <tr r="AD8" s="3"/>
        <tr r="AD8" s="3"/>
      </tp>
      <tp t="s">
        <v>#N/A Requesting Data...3477228938</v>
        <stp/>
        <stp>BDP|11482391159955968137</stp>
        <tr r="M94" s="3"/>
      </tp>
      <tp t="s">
        <v>#N/A Requesting Data...1326013344</v>
        <stp/>
        <stp>BDP|16325672418757121534</stp>
        <tr r="U76" s="4"/>
        <tr r="U76" s="4"/>
      </tp>
      <tp t="s">
        <v>#N/A Requesting Data...2850572879</v>
        <stp/>
        <stp>BDP|11316133968693607605</stp>
        <tr r="K19" s="4"/>
        <tr r="K19" s="4"/>
      </tp>
      <tp t="s">
        <v>#N/A Requesting Data...2251857148</v>
        <stp/>
        <stp>BDP|10731436356321543393</stp>
        <tr r="AA8" s="8"/>
        <tr r="AA8" s="8"/>
      </tp>
      <tp t="s">
        <v>#N/A Requesting Data...2158672413</v>
        <stp/>
        <stp>BDP|12225589455869405852</stp>
        <tr r="AC270" s="3"/>
        <tr r="AC270" s="3"/>
      </tp>
      <tp t="s">
        <v>#N/A Requesting Data...1731326991</v>
        <stp/>
        <stp>BDP|11182051148821405761</stp>
        <tr r="AF252" s="3"/>
        <tr r="AF252" s="3"/>
      </tp>
      <tp t="s">
        <v>#N/A Requesting Data...3517786936</v>
        <stp/>
        <stp>BDP|16152208734464394080</stp>
        <tr r="K38" s="4"/>
        <tr r="K38" s="4"/>
      </tp>
      <tp t="s">
        <v>#N/A Requesting Data...2083332699</v>
        <stp/>
        <stp>BDP|11722442959175420604</stp>
        <tr r="N132" s="3"/>
      </tp>
      <tp t="s">
        <v>#N/A Requesting Data...2307052500</v>
        <stp/>
        <stp>BDP|14694447515421197384</stp>
        <tr r="L136" s="4"/>
      </tp>
      <tp t="s">
        <v>#N/A Requesting Data...2267952350</v>
        <stp/>
        <stp>BDP|12405195394850298951</stp>
        <tr r="AG8" s="3"/>
        <tr r="AG8" s="3"/>
      </tp>
      <tp t="s">
        <v>#N/A Requesting Data...2556442753</v>
        <stp/>
        <stp>BDP|17497747915443386186</stp>
        <tr r="T160" s="4"/>
        <tr r="T160" s="4"/>
      </tp>
      <tp t="s">
        <v>#N/A N/A</v>
        <stp/>
        <stp>BDP|11346305109457766637</stp>
        <tr r="X162" s="3"/>
      </tp>
      <tp t="s">
        <v>#N/A Requesting Data...1643857277</v>
        <stp/>
        <stp>BDP|16107106069001158388</stp>
        <tr r="AI148" s="3"/>
        <tr r="AI148" s="3"/>
      </tp>
      <tp t="s">
        <v>#N/A Requesting Data...2245739238</v>
        <stp/>
        <stp>BDP|10101117919433181090</stp>
        <tr r="AH329" s="3"/>
        <tr r="AH329" s="3"/>
      </tp>
      <tp t="s">
        <v>#N/A N/A</v>
        <stp/>
        <stp>BDP|16625846120519526669</stp>
        <tr r="Y362" s="3"/>
      </tp>
      <tp t="s">
        <v>#N/A Requesting Data...4167400506</v>
        <stp/>
        <stp>BDP|16281237337115399148</stp>
        <tr r="AE25" s="3"/>
        <tr r="AE25" s="3"/>
      </tp>
      <tp t="s">
        <v>#N/A Requesting Data...1943632512</v>
        <stp/>
        <stp>BDP|17128817226848308642</stp>
        <tr r="AF183" s="3"/>
        <tr r="AF183" s="3"/>
      </tp>
      <tp t="s">
        <v>#N/A Requesting Data...3026808168</v>
        <stp/>
        <stp>BDP|15376118508657814037</stp>
        <tr r="J277" s="3"/>
        <tr r="J277" s="3"/>
      </tp>
      <tp t="s">
        <v>#N/A Requesting Data...3200428529</v>
        <stp/>
        <stp>BDP|12424449021792342536</stp>
        <tr r="D264" s="3"/>
      </tp>
      <tp t="s">
        <v>#N/A N/A</v>
        <stp/>
        <stp>BDP|11245302277957033142</stp>
        <tr r="X182" s="3"/>
      </tp>
      <tp t="s">
        <v>#N/A Requesting Data...1839108959</v>
        <stp/>
        <stp>BDP|13415620526800139407</stp>
        <tr r="I111" s="4"/>
        <tr r="I111" s="4"/>
      </tp>
      <tp t="s">
        <v>#N/A Requesting Data...3287386853</v>
        <stp/>
        <stp>BDP|11692618961445422736</stp>
        <tr r="Z315" s="3"/>
        <tr r="Z315" s="3"/>
      </tp>
      <tp t="s">
        <v>#N/A Requesting Data...3837814639</v>
        <stp/>
        <stp>BDP|16619977727269357740</stp>
        <tr r="P138" s="3"/>
      </tp>
      <tp t="s">
        <v>#N/A Requesting Data...2026195325</v>
        <stp/>
        <stp>BDP|15646424814186867596</stp>
        <tr r="AC56" s="3"/>
        <tr r="AC56" s="3"/>
      </tp>
      <tp t="s">
        <v>#N/A Requesting Data...3834327260</v>
        <stp/>
        <stp>BDP|17459864186126177247</stp>
        <tr r="V236" s="3"/>
      </tp>
      <tp t="s">
        <v>#N/A Requesting Data...1694742514</v>
        <stp/>
        <stp>BDP|15077571656063958594</stp>
        <tr r="AH82" s="3"/>
        <tr r="AH82" s="3"/>
      </tp>
      <tp t="s">
        <v>#N/A Requesting Data...3615980990</v>
        <stp/>
        <stp>BDP|10229875590942582011</stp>
        <tr r="M351" s="3"/>
      </tp>
      <tp t="s">
        <v>#N/A N/A</v>
        <stp/>
        <stp>BDP|14587647270382799473</stp>
        <tr r="X231" s="3"/>
      </tp>
      <tp t="s">
        <v>#N/A Requesting Data...2740211520</v>
        <stp/>
        <stp>BDP|13858754760862822350</stp>
        <tr r="AB353" s="3"/>
        <tr r="AB353" s="3"/>
      </tp>
      <tp t="s">
        <v>#N/A Requesting Data...3876716813</v>
        <stp/>
        <stp>BDP|12737989230063702881</stp>
        <tr r="L242" s="3"/>
      </tp>
      <tp t="s">
        <v>#N/A Requesting Data...1984265808</v>
        <stp/>
        <stp>BDP|14211219440060726143</stp>
        <tr r="L73" s="4"/>
      </tp>
      <tp t="s">
        <v>#N/A Requesting Data...3212963126</v>
        <stp/>
        <stp>BDP|16039297056595691791</stp>
        <tr r="K132" s="4"/>
        <tr r="K132" s="4"/>
      </tp>
      <tp t="s">
        <v>#N/A Requesting Data...2371204560</v>
        <stp/>
        <stp>BDP|13487753333044124031</stp>
        <tr r="AI272" s="3"/>
      </tp>
      <tp t="s">
        <v>#N/A Requesting Data...2528353472</v>
        <stp/>
        <stp>BDP|12624873334262487814</stp>
        <tr r="AE227" s="3"/>
        <tr r="AE227" s="3"/>
      </tp>
      <tp t="s">
        <v>#N/A Requesting Data...2528684337</v>
        <stp/>
        <stp>BDP|16667059904976782303</stp>
        <tr r="J45" s="3"/>
        <tr r="J45" s="3"/>
        <tr r="J45" s="3"/>
      </tp>
      <tp t="s">
        <v>#N/A Requesting Data...1887294612</v>
        <stp/>
        <stp>BDP|10543364578024381385</stp>
        <tr r="AC152" s="3"/>
        <tr r="AC152" s="3"/>
      </tp>
      <tp t="s">
        <v>#N/A N/A</v>
        <stp/>
        <stp>BDP|14848268500476908375</stp>
        <tr r="W292" s="3"/>
      </tp>
      <tp t="s">
        <v>#N/A Requesting Data...3165702348</v>
        <stp/>
        <stp>BDP|12539459559815995507</stp>
        <tr r="AA178" s="3"/>
        <tr r="AA178" s="3"/>
      </tp>
      <tp t="s">
        <v>#N/A Requesting Data...3123355792</v>
        <stp/>
        <stp>BDP|15407656540013087712</stp>
        <tr r="AE131" s="3"/>
        <tr r="AE131" s="3"/>
      </tp>
      <tp t="s">
        <v>#N/A Requesting Data...3778374073</v>
        <stp/>
        <stp>BDP|14509613530981667320</stp>
        <tr r="AK15" s="3"/>
        <tr r="AK15" s="3"/>
      </tp>
      <tp t="s">
        <v>#N/A Requesting Data...1699506095</v>
        <stp/>
        <stp>BDP|10608147037671037051</stp>
        <tr r="S140" s="4"/>
        <tr r="S140" s="4"/>
      </tp>
      <tp t="s">
        <v>#N/A Requesting Data...1910946457</v>
        <stp/>
        <stp>BDP|11399240916982743367</stp>
        <tr r="AB367" s="3"/>
        <tr r="AB367" s="3"/>
      </tp>
      <tp t="s">
        <v>#N/A Requesting Data...2030445745</v>
        <stp/>
        <stp>BDP|12256946879518904765</stp>
        <tr r="K192" s="4"/>
      </tp>
      <tp t="s">
        <v>#N/A Requesting Data...3113189085</v>
        <stp/>
        <stp>BDP|13162555326253244407</stp>
        <tr r="K249" s="4"/>
      </tp>
      <tp t="s">
        <v>#N/A Requesting Data...3022368522</v>
        <stp/>
        <stp>BDP|17507500617543244300</stp>
        <tr r="AH217" s="3"/>
        <tr r="AH217" s="3"/>
      </tp>
      <tp t="s">
        <v>#N/A Requesting Data...2416494369</v>
        <stp/>
        <stp>BDP|16260333671823948299</stp>
        <tr r="N14" s="3"/>
      </tp>
      <tp t="s">
        <v>#N/A Requesting Data...2145615382</v>
        <stp/>
        <stp>BDP|12048851387415473466</stp>
        <tr r="D184" s="3"/>
      </tp>
      <tp t="s">
        <v>#N/A Requesting Data...2646731631</v>
        <stp/>
        <stp>BDP|12455335872310107543</stp>
        <tr r="AE273" s="3"/>
        <tr r="AE273" s="3"/>
      </tp>
      <tp t="s">
        <v>#N/A Requesting Data...2287403972</v>
        <stp/>
        <stp>BDP|12894419251015957512</stp>
        <tr r="AB24" s="3"/>
      </tp>
      <tp t="s">
        <v>#N/A Requesting Data...2554301270</v>
        <stp/>
        <stp>BDP|14658247046325738437</stp>
        <tr r="T73" s="4"/>
        <tr r="T73" s="4"/>
      </tp>
      <tp t="s">
        <v>#N/A Requesting Data...1987415730</v>
        <stp/>
        <stp>BDP|11208531358135017795</stp>
        <tr r="AJ16" s="3"/>
        <tr r="AJ16" s="3"/>
      </tp>
      <tp t="s">
        <v>#N/A N/A</v>
        <stp/>
        <stp>BDP|17239378771511021148</stp>
        <tr r="X350" s="3"/>
      </tp>
      <tp t="s">
        <v>#N/A Requesting Data...3879748874</v>
        <stp/>
        <stp>BDP|11566458424887000342</stp>
        <tr r="AD44" s="8"/>
        <tr r="AD44" s="8"/>
      </tp>
      <tp t="s">
        <v>#N/A Requesting Data...3484021204</v>
        <stp/>
        <stp>BDP|10745572891409108606</stp>
        <tr r="I48" s="4"/>
        <tr r="I48" s="4"/>
      </tp>
      <tp t="s">
        <v>#N/A N/A</v>
        <stp/>
        <stp>BDP|17324897212775955813</stp>
        <tr r="Y49" s="3"/>
      </tp>
      <tp t="s">
        <v>#N/A Requesting Data...3145711124</v>
        <stp/>
        <stp>BDP|15256035923081798562</stp>
        <tr r="AB79" s="3"/>
        <tr r="AB79" s="3"/>
      </tp>
      <tp t="s">
        <v>#N/A Requesting Data...3906093268</v>
        <stp/>
        <stp>BDP|10073309202461120103</stp>
        <tr r="AH144" s="3"/>
        <tr r="AH144" s="3"/>
      </tp>
      <tp t="s">
        <v>#N/A Requesting Data...1806937631</v>
        <stp/>
        <stp>BDP|15586317659587868767</stp>
        <tr r="Z50" s="8"/>
        <tr r="Z50" s="8"/>
      </tp>
      <tp t="s">
        <v>#N/A Requesting Data...3232593805</v>
        <stp/>
        <stp>BDP|14483212055980318009</stp>
        <tr r="AB105" s="3"/>
        <tr r="AB105" s="3"/>
      </tp>
      <tp t="s">
        <v>#N/A Requesting Data...3637929467</v>
        <stp/>
        <stp>BDP|11705944676339252549</stp>
        <tr r="S225" s="4"/>
      </tp>
      <tp t="s">
        <v>#N/A Requesting Data...4252025572</v>
        <stp/>
        <stp>BDP|13997862729292646837</stp>
        <tr r="K269" s="3"/>
      </tp>
      <tp t="s">
        <v>#N/A N/A</v>
        <stp/>
        <stp>BDP|18369803265986309364</stp>
        <tr r="X104" s="3"/>
      </tp>
      <tp t="s">
        <v>#N/A Requesting Data...1644675694</v>
        <stp/>
        <stp>BDP|11735737320243267458</stp>
        <tr r="D343" s="3"/>
      </tp>
      <tp t="s">
        <v>#N/A Requesting Data...4238871442</v>
        <stp/>
        <stp>BDP|13167534351847001702</stp>
        <tr r="V131" s="3"/>
      </tp>
      <tp t="s">
        <v>#N/A Requesting Data...1937265182</v>
        <stp/>
        <stp>BDP|14747468613715100704</stp>
        <tr r="AH118" s="3"/>
        <tr r="AH118" s="3"/>
      </tp>
      <tp t="s">
        <v>#N/A Requesting Data...4219137820</v>
        <stp/>
        <stp>BDP|16825121558576519745</stp>
        <tr r="AK226" s="3"/>
        <tr r="AK226" s="3"/>
      </tp>
      <tp t="s">
        <v>#N/A Requesting Data...3024926970</v>
        <stp/>
        <stp>BDP|16131421954175726133</stp>
        <tr r="L63" s="4"/>
        <tr r="L63" s="4"/>
      </tp>
      <tp t="s">
        <v>#N/A Requesting Data...2996169889</v>
        <stp/>
        <stp>BDP|11619226873841493604</stp>
        <tr r="J270" s="3"/>
        <tr r="J270" s="3"/>
        <tr r="J270" s="3"/>
      </tp>
      <tp t="s">
        <v>#N/A Requesting Data...2256853110</v>
        <stp/>
        <stp>BDP|16756298447426294581</stp>
        <tr r="AC249" s="3"/>
        <tr r="AC249" s="3"/>
      </tp>
      <tp t="s">
        <v>#N/A Requesting Data...2548631330</v>
        <stp/>
        <stp>BDP|13346234761454649040</stp>
        <tr r="AJ167" s="3"/>
        <tr r="AJ167" s="3"/>
      </tp>
      <tp t="s">
        <v>#N/A Requesting Data...1865399037</v>
        <stp/>
        <stp>BDP|12043453844947090627</stp>
        <tr r="V26" s="3"/>
      </tp>
      <tp t="s">
        <v>#N/A Requesting Data...3360588971</v>
        <stp/>
        <stp>BDP|10479642660290434374</stp>
        <tr r="AJ23" s="3"/>
        <tr r="AJ23" s="3"/>
      </tp>
      <tp t="s">
        <v>#N/A Requesting Data...4119993515</v>
        <stp/>
        <stp>BDP|17643978727167436819</stp>
        <tr r="J269" s="3"/>
        <tr r="J269" s="3"/>
        <tr r="J269" s="3"/>
      </tp>
      <tp t="s">
        <v>#N/A Requesting Data...2013169042</v>
        <stp/>
        <stp>BDP|16536075902325133020</stp>
        <tr r="AD71" s="8"/>
        <tr r="AD71" s="8"/>
      </tp>
      <tp t="s">
        <v>#N/A Requesting Data...2678613614</v>
        <stp/>
        <stp>BDP|15608478653765089213</stp>
        <tr r="AH268" s="3"/>
        <tr r="AH268" s="3"/>
      </tp>
      <tp t="s">
        <v>#N/A Requesting Data...2611389430</v>
        <stp/>
        <stp>BDP|11532976290160504240</stp>
        <tr r="AE318" s="3"/>
        <tr r="AE318" s="3"/>
      </tp>
      <tp t="s">
        <v>#N/A Requesting Data...3731641875</v>
        <stp/>
        <stp>BDP|10609474613894023205</stp>
        <tr r="AH132" s="3"/>
        <tr r="AH132" s="3"/>
      </tp>
      <tp t="s">
        <v>#N/A Requesting Data...2308226918</v>
        <stp/>
        <stp>BDP|14452321977450129328</stp>
        <tr r="AB212" s="3"/>
        <tr r="AB212" s="3"/>
      </tp>
      <tp t="s">
        <v>#N/A Requesting Data...3506653441</v>
        <stp/>
        <stp>BDP|14552528571530253567</stp>
        <tr r="Z39" s="3"/>
        <tr r="Z39" s="3"/>
      </tp>
      <tp t="s">
        <v>#N/A Requesting Data...3319863332</v>
        <stp/>
        <stp>BDP|12307466011351646508</stp>
        <tr r="AF73" s="3"/>
        <tr r="AF73" s="3"/>
      </tp>
      <tp t="s">
        <v>#N/A Requesting Data...2910084103</v>
        <stp/>
        <stp>BDP|13357251343844732206</stp>
        <tr r="D72" s="3"/>
      </tp>
      <tp t="s">
        <v>#N/A Requesting Data...3547162758</v>
        <stp/>
        <stp>BDP|16963073330881533796</stp>
        <tr r="K174" s="4"/>
        <tr r="K174" s="4"/>
      </tp>
      <tp t="s">
        <v>#N/A Requesting Data...3879700411</v>
        <stp/>
        <stp>BDP|10813167158524680324</stp>
        <tr r="AA277" s="3"/>
        <tr r="AA277" s="3"/>
      </tp>
      <tp t="s">
        <v>#N/A Requesting Data...4223732570</v>
        <stp/>
        <stp>BDP|11491248269457307189</stp>
        <tr r="AK246" s="3"/>
        <tr r="AK246" s="3"/>
      </tp>
      <tp t="s">
        <v>#N/A Requesting Data...3049471570</v>
        <stp/>
        <stp>BDP|13704500967225136632</stp>
        <tr r="Q154" s="4"/>
        <tr r="Q154" s="4"/>
      </tp>
      <tp t="s">
        <v>#N/A Requesting Data...1735260313</v>
        <stp/>
        <stp>BDP|15578672960466348037</stp>
        <tr r="Z340" s="3"/>
        <tr r="Z340" s="3"/>
      </tp>
      <tp t="s">
        <v>#N/A Requesting Data...2622522984</v>
        <stp/>
        <stp>BDP|12082802746838348577</stp>
        <tr r="AG277" s="3"/>
        <tr r="AG277" s="3"/>
      </tp>
      <tp t="s">
        <v>#N/A Requesting Data...3072058466</v>
        <stp/>
        <stp>BDP|15377725015030034060</stp>
        <tr r="AJ101" s="3"/>
        <tr r="AJ101" s="3"/>
      </tp>
      <tp t="s">
        <v>#N/A Requesting Data...4064304741</v>
        <stp/>
        <stp>BDP|18128057432241024945</stp>
        <tr r="D199" s="3"/>
      </tp>
      <tp t="s">
        <v>#N/A N/A</v>
        <stp/>
        <stp>BDP|14302612054794511014</stp>
        <tr r="W362" s="3"/>
      </tp>
      <tp t="s">
        <v>#N/A Requesting Data...2207499782</v>
        <stp/>
        <stp>BDP|13816432661430063281</stp>
        <tr r="K34" s="3"/>
      </tp>
      <tp t="s">
        <v>#N/A Requesting Data...3198508501</v>
        <stp/>
        <stp>BDP|16104671715911994386</stp>
        <tr r="J234" s="3"/>
        <tr r="J234" s="3"/>
        <tr r="J234" s="3"/>
      </tp>
      <tp t="s">
        <v>#N/A Requesting Data...3784330673</v>
        <stp/>
        <stp>BDP|18396118424339357170</stp>
        <tr r="AK122" s="3"/>
        <tr r="AK122" s="3"/>
      </tp>
      <tp t="s">
        <v>#N/A Requesting Data...3142092258</v>
        <stp/>
        <stp>BDP|14269968717198487750</stp>
        <tr r="AF14" s="3"/>
        <tr r="AF14" s="3"/>
      </tp>
      <tp t="s">
        <v>#N/A Requesting Data...3460392078</v>
        <stp/>
        <stp>BDP|10770105700524656635</stp>
        <tr r="AC14" s="8"/>
        <tr r="AC14" s="8"/>
      </tp>
      <tp t="s">
        <v>#N/A Requesting Data...2571526396</v>
        <stp/>
        <stp>BDP|11306901901073968891</stp>
        <tr r="O212" s="3"/>
      </tp>
      <tp t="s">
        <v>#N/A Requesting Data...4285857502</v>
        <stp/>
        <stp>BDP|17771727932340003056</stp>
        <tr r="M75" s="3"/>
      </tp>
      <tp t="s">
        <v>#N/A Requesting Data...2656362124</v>
        <stp/>
        <stp>BDP|12450773903137173135</stp>
        <tr r="AC353" s="3"/>
        <tr r="AC353" s="3"/>
      </tp>
      <tp t="s">
        <v>#N/A Requesting Data...4248874253</v>
        <stp/>
        <stp>BDP|16574943787125427102</stp>
        <tr r="V192" s="3"/>
      </tp>
      <tp t="s">
        <v>#N/A Requesting Data...3938336007</v>
        <stp/>
        <stp>BDP|11935251085750221892</stp>
        <tr r="AC103" s="3"/>
        <tr r="AC103" s="3"/>
      </tp>
      <tp t="s">
        <v>#N/A Requesting Data...3558098881</v>
        <stp/>
        <stp>BDP|12048073713737273743</stp>
        <tr r="AA220" s="3"/>
        <tr r="AA220" s="3"/>
      </tp>
      <tp t="s">
        <v>#N/A Requesting Data...3169822358</v>
        <stp/>
        <stp>BDP|12901522811277850201</stp>
        <tr r="AI101" s="3"/>
        <tr r="AI101" s="3"/>
      </tp>
      <tp t="s">
        <v>#N/A Requesting Data...3144679728</v>
        <stp/>
        <stp>BDP|14731472206294619726</stp>
        <tr r="D331" s="3"/>
      </tp>
      <tp t="s">
        <v>#N/A N/A</v>
        <stp/>
        <stp>BDP|15029188963291730090</stp>
        <tr r="Y232" s="3"/>
      </tp>
      <tp t="s">
        <v>#N/A Requesting Data...2066342375</v>
        <stp/>
        <stp>BDP|16565029144158339956</stp>
        <tr r="AA38" s="3"/>
        <tr r="AA38" s="3"/>
      </tp>
      <tp t="s">
        <v>#N/A Requesting Data...2032328320</v>
        <stp/>
        <stp>BDP|13021728528541825476</stp>
        <tr r="S194" s="4"/>
        <tr r="S194" s="4"/>
      </tp>
      <tp t="s">
        <v>#N/A Requesting Data...1971115449</v>
        <stp/>
        <stp>BDP|17987010358834686533</stp>
        <tr r="AF13" s="3"/>
        <tr r="AF13" s="3"/>
      </tp>
      <tp t="s">
        <v>#N/A Requesting Data...3944110896</v>
        <stp/>
        <stp>BDP|18266121603508483221</stp>
        <tr r="R138" s="4"/>
        <tr r="R138" s="4"/>
      </tp>
      <tp t="s">
        <v>#N/A Requesting Data...1776768208</v>
        <stp/>
        <stp>BDP|11929313400972888359</stp>
        <tr r="J285" s="3"/>
        <tr r="J285" s="3"/>
        <tr r="J285" s="3"/>
      </tp>
      <tp t="s">
        <v>#N/A Requesting Data...1793309418</v>
        <stp/>
        <stp>BDP|13283499312234529199</stp>
        <tr r="AF45" s="3"/>
        <tr r="AF45" s="3"/>
      </tp>
      <tp t="s">
        <v>#N/A Requesting Data...3069817161</v>
        <stp/>
        <stp>BDP|12163810776697318909</stp>
        <tr r="T9" s="4"/>
        <tr r="T9" s="4"/>
        <tr r="AD13" s="8"/>
        <tr r="AD13" s="8"/>
      </tp>
      <tp t="s">
        <v>#N/A Requesting Data...2458747791</v>
        <stp/>
        <stp>BDP|18284957071200201515</stp>
        <tr r="Q157" s="4"/>
        <tr r="Q157" s="4"/>
      </tp>
      <tp t="s">
        <v>#N/A N/A</v>
        <stp/>
        <stp>BDP|15368078923292135630</stp>
        <tr r="X367" s="3"/>
      </tp>
      <tp t="s">
        <v>#N/A Requesting Data...3132876666</v>
        <stp/>
        <stp>BDP|16375902576889917293</stp>
        <tr r="P214" s="3"/>
      </tp>
      <tp t="s">
        <v>#N/A Requesting Data...2786135347</v>
        <stp/>
        <stp>BDP|16533614541695491246</stp>
        <tr r="D115" s="3"/>
      </tp>
      <tp t="s">
        <v>#N/A Requesting Data...2399183516</v>
        <stp/>
        <stp>BDP|12174833391525489525</stp>
        <tr r="AD45" s="8"/>
        <tr r="AD45" s="8"/>
      </tp>
      <tp t="s">
        <v>#N/A Requesting Data...2077339426</v>
        <stp/>
        <stp>BDP|16585413918585850517</stp>
        <tr r="N80" s="3"/>
      </tp>
      <tp t="s">
        <v>#N/A Requesting Data...2809437430</v>
        <stp/>
        <stp>BDP|13033113918345999559</stp>
        <tr r="O204" s="3"/>
      </tp>
      <tp t="s">
        <v>#N/A Requesting Data...1823831941</v>
        <stp/>
        <stp>BDP|10546693588268443552</stp>
        <tr r="AG73" s="3"/>
        <tr r="AG73" s="3"/>
      </tp>
      <tp t="s">
        <v>#N/A Requesting Data...3183488614</v>
        <stp/>
        <stp>BDP|15410121450211748344</stp>
        <tr r="L181" s="4"/>
        <tr r="L181" s="4"/>
      </tp>
      <tp t="s">
        <v>#N/A Requesting Data...2424618808</v>
        <stp/>
        <stp>BDP|15776207134287545034</stp>
        <tr r="AH93" s="3"/>
        <tr r="AH93" s="3"/>
      </tp>
      <tp t="s">
        <v>#N/A Requesting Data...3610601933</v>
        <stp/>
        <stp>BDP|15256765461597341031</stp>
        <tr r="I240" s="4"/>
        <tr r="I240" s="4"/>
      </tp>
      <tp t="s">
        <v>#N/A Requesting Data...2963407450</v>
        <stp/>
        <stp>BDP|14836270627501520684</stp>
        <tr r="AA31" s="3"/>
        <tr r="AA31" s="3"/>
      </tp>
      <tp t="s">
        <v>#N/A Requesting Data...2727045858</v>
        <stp/>
        <stp>BDP|18270858586883168856</stp>
        <tr r="K232" s="3"/>
      </tp>
      <tp t="s">
        <v>#N/A Requesting Data...2477013272</v>
        <stp/>
        <stp>BDP|10060295953175946160</stp>
        <tr r="AH340" s="3"/>
        <tr r="AH340" s="3"/>
      </tp>
      <tp t="s">
        <v>#N/A Requesting Data...1955975463</v>
        <stp/>
        <stp>BDP|17752403701129381909</stp>
        <tr r="AB15" s="3"/>
        <tr r="AB15" s="3"/>
      </tp>
      <tp t="s">
        <v>#N/A Requesting Data...2351620246</v>
        <stp/>
        <stp>BDP|16586241587869142620</stp>
        <tr r="AF154" s="3"/>
        <tr r="AF154" s="3"/>
      </tp>
      <tp t="s">
        <v>#N/A Requesting Data...3433719456</v>
        <stp/>
        <stp>BDP|12173717578673921241</stp>
        <tr r="P65" s="3"/>
      </tp>
      <tp t="s">
        <v>#N/A Requesting Data...2008128994</v>
        <stp/>
        <stp>BDP|16239304551704158771</stp>
        <tr r="R165" s="4"/>
        <tr r="R165" s="4"/>
      </tp>
      <tp t="s">
        <v>#N/A Requesting Data...2980222908</v>
        <stp/>
        <stp>BDP|12983820857354966816</stp>
        <tr r="N280" s="3"/>
      </tp>
      <tp t="s">
        <v>#N/A Requesting Data...2453855371</v>
        <stp/>
        <stp>BDP|17375102752748237878</stp>
        <tr r="O141" s="3"/>
      </tp>
      <tp t="s">
        <v>#N/A Requesting Data...2766267356</v>
        <stp/>
        <stp>BDP|10532200278697148189</stp>
        <tr r="AD186" s="3"/>
        <tr r="AD186" s="3"/>
      </tp>
      <tp t="s">
        <v>#N/A Requesting Data...1924639061</v>
        <stp/>
        <stp>BDP|12049011940804135141</stp>
        <tr r="T244" s="4"/>
        <tr r="T244" s="4"/>
      </tp>
      <tp t="s">
        <v>#N/A N/A</v>
        <stp/>
        <stp>BDP|14014669503434415552</stp>
        <tr r="Y184" s="3"/>
      </tp>
      <tp t="s">
        <v>#N/A Requesting Data...4201527485</v>
        <stp/>
        <stp>BDP|10431059956335128324</stp>
        <tr r="I23" s="4"/>
        <tr r="I23" s="4"/>
      </tp>
      <tp t="s">
        <v>#N/A N/A</v>
        <stp/>
        <stp>BDP|15263512726840772164</stp>
        <tr r="X161" s="3"/>
      </tp>
      <tp t="s">
        <v>#N/A Requesting Data...3430560201</v>
        <stp/>
        <stp>BDP|16355865288466083393</stp>
        <tr r="AB36" s="3"/>
        <tr r="AB36" s="3"/>
      </tp>
      <tp t="s">
        <v>#N/A Requesting Data...3467333866</v>
        <stp/>
        <stp>BDP|18304945586872079854</stp>
        <tr r="AI8" s="3"/>
        <tr r="AI8" s="3"/>
      </tp>
      <tp t="s">
        <v>#N/A Requesting Data...2998477128</v>
        <stp/>
        <stp>BDP|10598084935306928652</stp>
        <tr r="Q53" s="4"/>
        <tr r="Q53" s="4"/>
      </tp>
      <tp t="s">
        <v>#N/A Requesting Data...2602850950</v>
        <stp/>
        <stp>BDP|12211017016176407659</stp>
        <tr r="AE128" s="3"/>
        <tr r="AE128" s="3"/>
      </tp>
      <tp t="s">
        <v>#N/A Requesting Data...3387172732</v>
        <stp/>
        <stp>BDP|16485089214935818144</stp>
        <tr r="AA364" s="3"/>
        <tr r="AA364" s="3"/>
      </tp>
      <tp t="s">
        <v>#N/A Requesting Data...3750296771</v>
        <stp/>
        <stp>BDP|17700030380655432948</stp>
        <tr r="AC9" s="8"/>
        <tr r="AC9" s="8"/>
      </tp>
      <tp t="s">
        <v>#N/A N/A</v>
        <stp/>
        <stp>BDP|13298332159515427380</stp>
        <tr r="Y275" s="3"/>
      </tp>
      <tp t="s">
        <v>#N/A Requesting Data...3645123067</v>
        <stp/>
        <stp>BDP|13002396576556315283</stp>
        <tr r="D318" s="3"/>
      </tp>
      <tp t="s">
        <v>#N/A Requesting Data...2323808275</v>
        <stp/>
        <stp>BDP|14392660605910196158</stp>
        <tr r="D321" s="3"/>
      </tp>
      <tp t="s">
        <v>#N/A N/A</v>
        <stp/>
        <stp>BDP|13120650079704032597</stp>
        <tr r="X183" s="3"/>
      </tp>
      <tp t="s">
        <v>#N/A Requesting Data...1992129238</v>
        <stp/>
        <stp>BDP|14062426515235779742</stp>
        <tr r="O320" s="3"/>
      </tp>
      <tp t="s">
        <v>#N/A Requesting Data...3901017485</v>
        <stp/>
        <stp>BDP|10339045278667803337</stp>
        <tr r="K155" s="3"/>
      </tp>
      <tp t="s">
        <v>#N/A N/A</v>
        <stp/>
        <stp>BDP|10941565255697854465</stp>
        <tr r="X226" s="3"/>
      </tp>
      <tp t="s">
        <v>#N/A Requesting Data...4218072856</v>
        <stp/>
        <stp>BDP|11063181510173599198</stp>
        <tr r="O174" s="3"/>
      </tp>
      <tp t="s">
        <v>#N/A Requesting Data...1960168253</v>
        <stp/>
        <stp>BDP|12242855895796786619</stp>
        <tr r="AH273" s="3"/>
        <tr r="AH273" s="3"/>
      </tp>
      <tp t="s">
        <v>#N/A Requesting Data...3431858415</v>
        <stp/>
        <stp>BDP|12542666503447511010</stp>
        <tr r="AA356" s="3"/>
        <tr r="AA356" s="3"/>
      </tp>
      <tp t="s">
        <v>#N/A Requesting Data...1840029800</v>
        <stp/>
        <stp>BDP|15396561321445315438</stp>
        <tr r="I241" s="4"/>
        <tr r="I241" s="4"/>
      </tp>
      <tp t="s">
        <v>#N/A Requesting Data...3475713699</v>
        <stp/>
        <stp>BDP|12375496239016327046</stp>
        <tr r="AJ252" s="3"/>
        <tr r="AJ252" s="3"/>
      </tp>
      <tp t="s">
        <v>#N/A Requesting Data...2975031411</v>
        <stp/>
        <stp>BDP|14772947287665729370</stp>
        <tr r="G17" s="8"/>
        <tr r="G17" s="8"/>
      </tp>
      <tp t="s">
        <v>#N/A Requesting Data...3303066594</v>
        <stp/>
        <stp>BDP|13310427117517390221</stp>
        <tr r="O366" s="3"/>
      </tp>
      <tp t="s">
        <v>#N/A Requesting Data...2991774470</v>
        <stp/>
        <stp>BDP|13169769540137004407</stp>
        <tr r="Z38" s="3"/>
        <tr r="Z38" s="3"/>
      </tp>
      <tp t="s">
        <v>#N/A Requesting Data...3359202699</v>
        <stp/>
        <stp>BDP|17225676773740036518</stp>
        <tr r="L22" s="4"/>
        <tr r="L22" s="4"/>
      </tp>
      <tp t="s">
        <v>#N/A Requesting Data...2640596810</v>
        <stp/>
        <stp>BDP|10540264568970820743</stp>
        <tr r="K141" s="4"/>
        <tr r="K141" s="4"/>
      </tp>
      <tp t="s">
        <v>#N/A N/A</v>
        <stp/>
        <stp>BDP|15561617371281582675</stp>
        <tr r="W326" s="3"/>
      </tp>
      <tp t="s">
        <v>#N/A Requesting Data...2852033412</v>
        <stp/>
        <stp>BDP|12560428240153892288</stp>
        <tr r="N39" s="3"/>
      </tp>
      <tp t="s">
        <v>#N/A Requesting Data...3959302962</v>
        <stp/>
        <stp>BDP|14405386361955352794</stp>
        <tr r="AD122" s="3"/>
        <tr r="AD122" s="3"/>
      </tp>
      <tp t="s">
        <v>#N/A Requesting Data...4124588112</v>
        <stp/>
        <stp>BDP|15555889018349299604</stp>
        <tr r="AB202" s="3"/>
        <tr r="AB202" s="3"/>
      </tp>
      <tp t="s">
        <v>#N/A Requesting Data...4031966390</v>
        <stp/>
        <stp>BDP|13929058853402095786</stp>
        <tr r="AI129" s="3"/>
        <tr r="AI129" s="3"/>
      </tp>
      <tp t="s">
        <v>#N/A Requesting Data...2222052538</v>
        <stp/>
        <stp>BDP|10390746158401180092</stp>
        <tr r="D36" s="3"/>
      </tp>
      <tp t="s">
        <v>#N/A Requesting Data...3144319559</v>
        <stp/>
        <stp>BDP|15652156556512321014</stp>
        <tr r="V112" s="3"/>
      </tp>
      <tp t="s">
        <v>#N/A Requesting Data...3277397186</v>
        <stp/>
        <stp>BDP|15623138571805530561</stp>
        <tr r="K118" s="4"/>
        <tr r="K118" s="4"/>
      </tp>
      <tp t="s">
        <v>#N/A N/A</v>
        <stp/>
        <stp>BDP|17553769035856802693</stp>
        <tr r="W170" s="3"/>
      </tp>
      <tp t="s">
        <v>#N/A Requesting Data...3688884024</v>
        <stp/>
        <stp>BDP|13127747503170756767</stp>
        <tr r="D277" s="3"/>
      </tp>
      <tp t="s">
        <v>#N/A Requesting Data...2421846399</v>
        <stp/>
        <stp>BDP|14285539441283260550</stp>
        <tr r="V289" s="3"/>
      </tp>
      <tp t="s">
        <v>#N/A Requesting Data...4218088815</v>
        <stp/>
        <stp>BDP|12240919012830676907</stp>
        <tr r="AF336" s="3"/>
        <tr r="AF336" s="3"/>
      </tp>
      <tp t="s">
        <v>#N/A Requesting Data...2430110921</v>
        <stp/>
        <stp>BDP|17592594968066704149</stp>
        <tr r="M324" s="3"/>
      </tp>
      <tp t="s">
        <v>#N/A Requesting Data...3216168921</v>
        <stp/>
        <stp>BDP|16280846544020082952</stp>
        <tr r="AI22" s="3"/>
        <tr r="AI22" s="3"/>
      </tp>
      <tp t="s">
        <v>#N/A Requesting Data...3297564858</v>
        <stp/>
        <stp>BDP|13037116822391222260</stp>
        <tr r="D119" s="3"/>
      </tp>
      <tp t="s">
        <v>#N/A Requesting Data...3382734886</v>
        <stp/>
        <stp>BDP|14144125251743744026</stp>
        <tr r="AJ364" s="3"/>
        <tr r="AJ364" s="3"/>
      </tp>
      <tp t="s">
        <v>#N/A Requesting Data...3386391333</v>
        <stp/>
        <stp>BDP|11834409753976490590</stp>
        <tr r="R110" s="4"/>
        <tr r="R110" s="4"/>
      </tp>
      <tp t="s">
        <v>#N/A Requesting Data...3984391072</v>
        <stp/>
        <stp>BDP|10478848760474377955</stp>
        <tr r="AC45" s="8"/>
        <tr r="AC45" s="8"/>
      </tp>
      <tp t="s">
        <v>#N/A Requesting Data...4074558450</v>
        <stp/>
        <stp>BDP|11538849430631128861</stp>
        <tr r="Z14" s="8"/>
        <tr r="Z14" s="8"/>
      </tp>
      <tp t="s">
        <v>#N/A Requesting Data...2955011108</v>
        <stp/>
        <stp>BDP|16622743546397789155</stp>
        <tr r="M250" s="3"/>
      </tp>
      <tp t="s">
        <v>#N/A Requesting Data...4206790724</v>
        <stp/>
        <stp>BDP|17107459333074665770</stp>
        <tr r="Z269" s="3"/>
        <tr r="Z269" s="3"/>
      </tp>
      <tp t="s">
        <v>#N/A Requesting Data...3616750711</v>
        <stp/>
        <stp>BDP|11723343682858156161</stp>
        <tr r="AJ254" s="3"/>
        <tr r="AJ254" s="3"/>
      </tp>
      <tp t="s">
        <v>#N/A Requesting Data...3168204093</v>
        <stp/>
        <stp>BDP|15795160672227515706</stp>
        <tr r="T247" s="4"/>
        <tr r="T247" s="4"/>
      </tp>
      <tp t="s">
        <v>#N/A Requesting Data...3092248087</v>
        <stp/>
        <stp>BDP|17592694928053491366</stp>
        <tr r="S183" s="4"/>
      </tp>
      <tp t="s">
        <v>#N/A Requesting Data...2991612751</v>
        <stp/>
        <stp>BDP|17758710878846967219</stp>
        <tr r="AK12" s="3"/>
        <tr r="AK12" s="3"/>
      </tp>
      <tp t="s">
        <v>#N/A Requesting Data...3461550323</v>
        <stp/>
        <stp>BDP|13070316014194686659</stp>
        <tr r="AA145" s="3"/>
        <tr r="AA145" s="3"/>
      </tp>
      <tp t="s">
        <v>#N/A Requesting Data...4107523934</v>
        <stp/>
        <stp>BDP|11054374325750748333</stp>
        <tr r="AC66" s="3"/>
        <tr r="AC66" s="3"/>
      </tp>
      <tp t="s">
        <v>#N/A Requesting Data...2229835411</v>
        <stp/>
        <stp>BDP|17735598438800870285</stp>
        <tr r="AD234" s="3"/>
        <tr r="AD234" s="3"/>
      </tp>
      <tp t="s">
        <v>#N/A Requesting Data...1892428996</v>
        <stp/>
        <stp>BDP|16425162523652105467</stp>
        <tr r="N202" s="3"/>
      </tp>
      <tp t="s">
        <v>#N/A Requesting Data...3593181589</v>
        <stp/>
        <stp>BDP|18337337073158604735</stp>
        <tr r="AB312" s="3"/>
        <tr r="AB312" s="3"/>
      </tp>
      <tp t="s">
        <v>#N/A Requesting Data...3137979985</v>
        <stp/>
        <stp>BDP|10917591394129338615</stp>
        <tr r="S253" s="4"/>
        <tr r="S253" s="4"/>
      </tp>
      <tp t="s">
        <v>#N/A Requesting Data...3963840252</v>
        <stp/>
        <stp>BDP|11891828411158527385</stp>
        <tr r="S203" s="4"/>
        <tr r="S203" s="4"/>
      </tp>
      <tp t="s">
        <v>#N/A Requesting Data...3859259496</v>
        <stp/>
        <stp>BDP|12421652534775245114</stp>
        <tr r="AB173" s="3"/>
        <tr r="AB173" s="3"/>
      </tp>
      <tp t="s">
        <v>#N/A Requesting Data...3981146222</v>
        <stp/>
        <stp>BDP|14044600176486774071</stp>
        <tr r="AI302" s="3"/>
      </tp>
      <tp t="s">
        <v>#N/A Requesting Data...3853882341</v>
        <stp/>
        <stp>BDP|17001022172730265345</stp>
        <tr r="S262" s="4"/>
        <tr r="S262" s="4"/>
      </tp>
      <tp t="s">
        <v>#N/A Requesting Data...3358362248</v>
        <stp/>
        <stp>BDP|15812050821271856523</stp>
        <tr r="Z70" s="3"/>
        <tr r="Z70" s="3"/>
      </tp>
      <tp t="s">
        <v>#N/A Requesting Data...1910637210</v>
        <stp/>
        <stp>BDP|13685854983138501839</stp>
        <tr r="K240" s="4"/>
        <tr r="K240" s="4"/>
      </tp>
      <tp t="s">
        <v>#N/A Requesting Data...3180768306</v>
        <stp/>
        <stp>BDP|13784835824018387251</stp>
        <tr r="AA81" s="8"/>
        <tr r="AA81" s="8"/>
      </tp>
      <tp t="s">
        <v>#N/A Requesting Data...3376869296</v>
        <stp/>
        <stp>BDP|12298879292669879995</stp>
        <tr r="AJ177" s="3"/>
        <tr r="AJ177" s="3"/>
      </tp>
      <tp t="s">
        <v>#N/A Requesting Data...2180439844</v>
        <stp/>
        <stp>BDP|12615749106493488560</stp>
        <tr r="V329" s="3"/>
      </tp>
      <tp t="s">
        <v>#N/A Requesting Data...3925070450</v>
        <stp/>
        <stp>BDP|10599162834383960175</stp>
        <tr r="AH197" s="3"/>
        <tr r="AH197" s="3"/>
      </tp>
      <tp t="s">
        <v>#N/A Requesting Data...4013106901</v>
        <stp/>
        <stp>BDP|12427172073424193085</stp>
        <tr r="T165" s="4"/>
        <tr r="T165" s="4"/>
      </tp>
      <tp t="s">
        <v>#N/A Requesting Data...1872110934</v>
        <stp/>
        <stp>BDP|18369637842222283894</stp>
        <tr r="K211" s="4"/>
        <tr r="K211" s="4"/>
      </tp>
      <tp t="s">
        <v>#N/A Requesting Data...4170594415</v>
        <stp/>
        <stp>BDP|10525094214186403759</stp>
        <tr r="AA63" s="3"/>
        <tr r="AA63" s="3"/>
      </tp>
      <tp t="s">
        <v>#N/A Requesting Data...2533007624</v>
        <stp/>
        <stp>BDP|13532378814372632397</stp>
        <tr r="AD53" s="8"/>
        <tr r="AD53" s="8"/>
      </tp>
      <tp t="s">
        <v>#N/A Requesting Data...3543432360</v>
        <stp/>
        <stp>BDP|14940905955449017157</stp>
        <tr r="L65" s="4"/>
      </tp>
      <tp t="s">
        <v>#N/A Requesting Data...2241743813</v>
        <stp/>
        <stp>BDP|12766716616712149681</stp>
        <tr r="L200" s="4"/>
        <tr r="L200" s="4"/>
      </tp>
      <tp t="s">
        <v>#N/A Requesting Data...2677835448</v>
        <stp/>
        <stp>BDP|13181354246894825037</stp>
        <tr r="M263" s="3"/>
      </tp>
      <tp t="s">
        <v>#N/A Requesting Data...2487726051</v>
        <stp/>
        <stp>BDP|12649880696404944785</stp>
        <tr r="Z74" s="8"/>
        <tr r="Z74" s="8"/>
      </tp>
      <tp t="s">
        <v>#N/A Requesting Data...3504637962</v>
        <stp/>
        <stp>BDP|17446421808941591225</stp>
        <tr r="V47" s="3"/>
      </tp>
      <tp t="s">
        <v>#N/A Requesting Data...2192483333</v>
        <stp/>
        <stp>BDP|15910312504237122143</stp>
        <tr r="N366" s="3"/>
      </tp>
      <tp t="s">
        <v>#N/A Requesting Data...1951488401</v>
        <stp/>
        <stp>BDP|10767045649201101521</stp>
        <tr r="T207" s="4"/>
        <tr r="T207" s="4"/>
      </tp>
      <tp t="s">
        <v>#N/A Requesting Data...3928801218</v>
        <stp/>
        <stp>BDP|15233348886598982601</stp>
        <tr r="T50" s="4"/>
        <tr r="T50" s="4"/>
      </tp>
      <tp t="s">
        <v>#N/A Requesting Data...2554414942</v>
        <stp/>
        <stp>BDP|11627381007570060206</stp>
        <tr r="S153" s="4"/>
      </tp>
      <tp t="s">
        <v>#N/A Requesting Data...2768306813</v>
        <stp/>
        <stp>BDP|17632923599453411401</stp>
        <tr r="U103" s="4"/>
        <tr r="U103" s="4"/>
      </tp>
      <tp t="s">
        <v>#N/A Requesting Data...2181142946</v>
        <stp/>
        <stp>BDP|14847599398631057915</stp>
        <tr r="AJ281" s="3"/>
        <tr r="AJ281" s="3"/>
      </tp>
      <tp t="s">
        <v>#N/A Requesting Data...2866362056</v>
        <stp/>
        <stp>BDP|10302900409348300118</stp>
        <tr r="P111" s="3"/>
      </tp>
      <tp t="s">
        <v>#N/A Requesting Data...2978731380</v>
        <stp/>
        <stp>BDP|10209641630923678685</stp>
        <tr r="AD367" s="3"/>
      </tp>
      <tp t="s">
        <v>#N/A Requesting Data...4255286869</v>
        <stp/>
        <stp>BDP|16804679159517932276</stp>
        <tr r="AF169" s="3"/>
        <tr r="AF169" s="3"/>
      </tp>
      <tp t="s">
        <v>#N/A Requesting Data...3201081134</v>
        <stp/>
        <stp>BDP|16662976659868328235</stp>
        <tr r="AE64" s="3"/>
        <tr r="AE64" s="3"/>
      </tp>
      <tp t="s">
        <v>#N/A Requesting Data...2559904297</v>
        <stp/>
        <stp>BDP|12899700913402125620</stp>
        <tr r="M6" s="3"/>
      </tp>
      <tp t="s">
        <v>#N/A Requesting Data...3431395864</v>
        <stp/>
        <stp>BDP|15788576004821836147</stp>
        <tr r="AC25" s="3"/>
        <tr r="AC25" s="3"/>
      </tp>
      <tp t="s">
        <v>#N/A Requesting Data...2792548683</v>
        <stp/>
        <stp>BDP|10679492220541141766</stp>
        <tr r="AI66" s="3"/>
        <tr r="AI66" s="3"/>
      </tp>
      <tp t="s">
        <v>#N/A Requesting Data...3104834847</v>
        <stp/>
        <stp>BDP|15259318090859254692</stp>
        <tr r="K194" s="3"/>
      </tp>
      <tp t="s">
        <v>#N/A Requesting Data...2113097314</v>
        <stp/>
        <stp>BDP|10789268143043836521</stp>
        <tr r="K363" s="3"/>
      </tp>
      <tp t="s">
        <v>#N/A Requesting Data...4230077325</v>
        <stp/>
        <stp>BDP|14065531692198115086</stp>
        <tr r="AA259" s="3"/>
        <tr r="AA259" s="3"/>
      </tp>
      <tp t="s">
        <v>#N/A N/A</v>
        <stp/>
        <stp>BDP|13949371914546181739</stp>
        <tr r="W293" s="3"/>
      </tp>
      <tp t="s">
        <v>#N/A Requesting Data...3306250372</v>
        <stp/>
        <stp>BDP|15069210424704408190</stp>
        <tr r="AH220" s="3"/>
        <tr r="AH220" s="3"/>
      </tp>
      <tp t="s">
        <v>#N/A Requesting Data...3245194746</v>
        <stp/>
        <stp>BDP|14195568540297800273</stp>
        <tr r="Q176" s="4"/>
        <tr r="Q176" s="4"/>
      </tp>
      <tp t="s">
        <v>#N/A Requesting Data...3960835920</v>
        <stp/>
        <stp>BDP|16013286572626257503</stp>
        <tr r="J46" s="3"/>
        <tr r="J46" s="3"/>
        <tr r="J46" s="3"/>
      </tp>
      <tp t="s">
        <v>#N/A Requesting Data...2109016532</v>
        <stp/>
        <stp>BDP|16178558856977865127</stp>
        <tr r="R12" s="4"/>
        <tr r="R12" s="4"/>
      </tp>
      <tp t="s">
        <v>#N/A Requesting Data...3169322563</v>
        <stp/>
        <stp>BDP|17573180385476507855</stp>
        <tr r="AH265" s="3"/>
        <tr r="AH265" s="3"/>
      </tp>
      <tp t="s">
        <v>#N/A Requesting Data...3136595492</v>
        <stp/>
        <stp>BDP|12900831076044348970</stp>
        <tr r="I70" s="4"/>
        <tr r="I70" s="4"/>
      </tp>
      <tp t="s">
        <v>#N/A Requesting Data...3747965310</v>
        <stp/>
        <stp>BDP|13064597816407032073</stp>
        <tr r="AG178" s="3"/>
        <tr r="AG178" s="3"/>
      </tp>
      <tp t="s">
        <v>#N/A Requesting Data...3726902891</v>
        <stp/>
        <stp>BDP|16993168825003407665</stp>
        <tr r="D236" s="3"/>
      </tp>
      <tp t="s">
        <v>#N/A Requesting Data...2282477061</v>
        <stp/>
        <stp>BDP|17616534569372557628</stp>
        <tr r="AI218" s="3"/>
        <tr r="AI218" s="3"/>
      </tp>
      <tp t="s">
        <v>#N/A Requesting Data...3278775878</v>
        <stp/>
        <stp>BDP|17868468726462361306</stp>
        <tr r="L113" s="3"/>
      </tp>
      <tp t="s">
        <v>#N/A Requesting Data...4293061600</v>
        <stp/>
        <stp>BDP|10435580530394284251</stp>
        <tr r="AG59" s="3"/>
        <tr r="AG59" s="3"/>
      </tp>
      <tp t="s">
        <v>#N/A Requesting Data...2312173127</v>
        <stp/>
        <stp>BDP|12998104141150220711</stp>
        <tr r="K256" s="3"/>
      </tp>
      <tp t="s">
        <v>#N/A Requesting Data...3948995405</v>
        <stp/>
        <stp>BDP|14569986145940700946</stp>
        <tr r="AD101" s="3"/>
        <tr r="AD101" s="3"/>
      </tp>
      <tp t="s">
        <v>#N/A Requesting Data...2641923732</v>
        <stp/>
        <stp>BDP|17871159490748359753</stp>
        <tr r="AA57" s="8"/>
        <tr r="AA57" s="8"/>
      </tp>
      <tp t="s">
        <v>#N/A N/A</v>
        <stp/>
        <stp>BDP|10532876456724649998</stp>
        <tr r="W134" s="3"/>
      </tp>
      <tp t="s">
        <v>#N/A Requesting Data...2059343911</v>
        <stp/>
        <stp>BDP|13632587645872065007</stp>
        <tr r="N142" s="3"/>
      </tp>
      <tp t="s">
        <v>#N/A Requesting Data...3037265126</v>
        <stp/>
        <stp>BDP|10393734601266203182</stp>
        <tr r="AF330" s="3"/>
        <tr r="AF330" s="3"/>
      </tp>
      <tp t="s">
        <v>#N/A Requesting Data...4043854277</v>
        <stp/>
        <stp>BDP|16520816291446793195</stp>
        <tr r="D137" s="3"/>
      </tp>
      <tp t="s">
        <v>#N/A Requesting Data...2265238886</v>
        <stp/>
        <stp>BDP|16134121841854838715</stp>
        <tr r="L185" s="3"/>
      </tp>
      <tp t="s">
        <v>#N/A Requesting Data...2885139304</v>
        <stp/>
        <stp>BDP|17352797612834457573</stp>
        <tr r="AF171" s="3"/>
        <tr r="AF171" s="3"/>
      </tp>
      <tp t="s">
        <v>#N/A Requesting Data...2537749417</v>
        <stp/>
        <stp>BDP|16150495177094327171</stp>
        <tr r="Z9" s="8"/>
        <tr r="Z9" s="8"/>
      </tp>
      <tp t="s">
        <v>#N/A Requesting Data...3528489301</v>
        <stp/>
        <stp>BDP|16717827811678774786</stp>
        <tr r="S141" s="4"/>
        <tr r="S141" s="4"/>
      </tp>
      <tp t="s">
        <v>#N/A Requesting Data...4228372957</v>
        <stp/>
        <stp>BDP|13213263278160546620</stp>
        <tr r="AG100" s="3"/>
        <tr r="AG100" s="3"/>
      </tp>
      <tp t="s">
        <v>#N/A Requesting Data...3868545787</v>
        <stp/>
        <stp>BDP|13822234325952599100</stp>
        <tr r="R179" s="4"/>
        <tr r="R179" s="4"/>
      </tp>
      <tp t="s">
        <v>#N/A Requesting Data...2042868908</v>
        <stp/>
        <stp>BDP|14419974489156977385</stp>
        <tr r="AC200" s="3"/>
        <tr r="AC200" s="3"/>
      </tp>
      <tp t="s">
        <v>#N/A Requesting Data...2901565387</v>
        <stp/>
        <stp>BDP|15630331039587307241</stp>
        <tr r="AH24" s="3"/>
        <tr r="AH24" s="3"/>
      </tp>
      <tp t="s">
        <v>#N/A Requesting Data...2561729002</v>
        <stp/>
        <stp>BDP|16597179197146647880</stp>
        <tr r="N161" s="3"/>
      </tp>
      <tp t="s">
        <v>#N/A Requesting Data...2089461689</v>
        <stp/>
        <stp>BDP|10932679959901978250</stp>
        <tr r="V294" s="3"/>
      </tp>
      <tp t="s">
        <v>#N/A Requesting Data...2548523893</v>
        <stp/>
        <stp>BDP|16026199492246826892</stp>
        <tr r="U53" s="4"/>
        <tr r="U53" s="4"/>
      </tp>
      <tp t="s">
        <v>#N/A Requesting Data...2154509511</v>
        <stp/>
        <stp>BDP|10264725819094136229</stp>
        <tr r="AI229" s="3"/>
        <tr r="AI229" s="3"/>
      </tp>
      <tp t="s">
        <v>#N/A Requesting Data...3824835192</v>
        <stp/>
        <stp>BDP|14195249640124617698</stp>
        <tr r="AI141" s="3"/>
        <tr r="AI141" s="3"/>
      </tp>
      <tp t="s">
        <v>#N/A Requesting Data...1998337545</v>
        <stp/>
        <stp>BDP|17305325086765581982</stp>
        <tr r="AI215" s="3"/>
        <tr r="AI215" s="3"/>
      </tp>
      <tp t="s">
        <v>#N/A Requesting Data...3620199897</v>
        <stp/>
        <stp>BDP|13632623656747184790</stp>
        <tr r="AJ199" s="3"/>
        <tr r="AJ199" s="3"/>
      </tp>
      <tp t="s">
        <v>#N/A N/A</v>
        <stp/>
        <stp>BDP|13430569209000824697</stp>
        <tr r="Y354" s="3"/>
      </tp>
      <tp t="s">
        <v>#N/A Requesting Data...2487783188</v>
        <stp/>
        <stp>BDP|15599394863359734922</stp>
        <tr r="Z12" s="3"/>
        <tr r="Z12" s="3"/>
      </tp>
      <tp t="s">
        <v>#N/A Requesting Data...3011929003</v>
        <stp/>
        <stp>BDP|10516621584757005998</stp>
        <tr r="D337" s="3"/>
      </tp>
      <tp t="s">
        <v>#N/A Requesting Data...3138409147</v>
        <stp/>
        <stp>BDP|13799122556696140187</stp>
        <tr r="S200" s="4"/>
        <tr r="S200" s="4"/>
      </tp>
      <tp t="s">
        <v>#N/A Requesting Data...2642800518</v>
        <stp/>
        <stp>BDP|10377033208945225501</stp>
        <tr r="Z266" s="3"/>
        <tr r="Z266" s="3"/>
      </tp>
      <tp t="s">
        <v>#N/A Requesting Data...3518249681</v>
        <stp/>
        <stp>BDP|10861075162867076172</stp>
        <tr r="Q62" s="4"/>
        <tr r="Q62" s="4"/>
      </tp>
      <tp t="s">
        <v>#N/A Requesting Data...3619085345</v>
        <stp/>
        <stp>BDP|16113888895405160276</stp>
        <tr r="L99" s="4"/>
        <tr r="L99" s="4"/>
      </tp>
      <tp t="s">
        <v>#N/A Requesting Data...3427502068</v>
        <stp/>
        <stp>BDP|10364238725530662091</stp>
        <tr r="P360" s="3"/>
      </tp>
      <tp t="s">
        <v>#N/A Requesting Data...2019486759</v>
        <stp/>
        <stp>BDP|15428598946607093316</stp>
        <tr r="U155" s="4"/>
        <tr r="U155" s="4"/>
      </tp>
      <tp t="s">
        <v>#N/A Requesting Data...2061910101</v>
        <stp/>
        <stp>BDP|13777135403902581081</stp>
        <tr r="AJ233" s="3"/>
        <tr r="AJ233" s="3"/>
      </tp>
      <tp t="s">
        <v>#N/A Requesting Data...3915450429</v>
        <stp/>
        <stp>BDP|15733240978470443052</stp>
        <tr r="AA77" s="8"/>
        <tr r="AA77" s="8"/>
      </tp>
      <tp t="s">
        <v>#N/A Requesting Data...2503583388</v>
        <stp/>
        <stp>BDP|10022660426203969731</stp>
        <tr r="AB64" s="3"/>
        <tr r="AB64" s="3"/>
      </tp>
      <tp t="s">
        <v>#N/A Requesting Data...2112111874</v>
        <stp/>
        <stp>BDP|11313184946495759103</stp>
        <tr r="AJ315" s="3"/>
        <tr r="AJ315" s="3"/>
      </tp>
      <tp t="s">
        <v>#N/A Requesting Data...3012061631</v>
        <stp/>
        <stp>BDP|12033407384666846861</stp>
        <tr r="Z161" s="3"/>
        <tr r="Z161" s="3"/>
      </tp>
      <tp t="s">
        <v>#N/A Requesting Data...2637561268</v>
        <stp/>
        <stp>BDP|12966903684942726109</stp>
        <tr r="AJ316" s="3"/>
        <tr r="AJ316" s="3"/>
      </tp>
      <tp t="s">
        <v>#N/A Requesting Data...3336854522</v>
        <stp/>
        <stp>BDP|18004905100589330896</stp>
        <tr r="Z121" s="3"/>
        <tr r="Z121" s="3"/>
      </tp>
      <tp t="s">
        <v>#N/A Requesting Data...2896885306</v>
        <stp/>
        <stp>BDP|14235486797768615116</stp>
        <tr r="N275" s="3"/>
      </tp>
      <tp t="s">
        <v>#N/A Requesting Data...3841145888</v>
        <stp/>
        <stp>BDP|15552457435672973066</stp>
        <tr r="I22" s="4"/>
        <tr r="I22" s="4"/>
      </tp>
      <tp t="s">
        <v>#N/A Requesting Data...3056301931</v>
        <stp/>
        <stp>BDP|17419366961331173387</stp>
        <tr r="AK363" s="3"/>
        <tr r="AK363" s="3"/>
      </tp>
      <tp t="s">
        <v>#N/A Requesting Data...3248613559</v>
        <stp/>
        <stp>BDP|11508780850756281525</stp>
        <tr r="AC82" s="8"/>
        <tr r="AC82" s="8"/>
      </tp>
      <tp t="s">
        <v>#N/A Requesting Data...2800932770</v>
        <stp/>
        <stp>BDP|12190572718534620256</stp>
        <tr r="AI182" s="3"/>
        <tr r="AI182" s="3"/>
      </tp>
      <tp t="s">
        <v>#N/A Requesting Data...2805946739</v>
        <stp/>
        <stp>BDP|17032459403102841135</stp>
        <tr r="AA309" s="3"/>
        <tr r="AA309" s="3"/>
      </tp>
      <tp t="s">
        <v>#N/A Requesting Data...2490273268</v>
        <stp/>
        <stp>BDP|12616549383047907852</stp>
        <tr r="S8" s="4"/>
        <tr r="S8" s="4"/>
      </tp>
      <tp t="s">
        <v>#N/A Requesting Data...2650720830</v>
        <stp/>
        <stp>BDP|11294291425653109226</stp>
        <tr r="N187" s="3"/>
      </tp>
      <tp t="s">
        <v>#N/A Requesting Data...2541136387</v>
        <stp/>
        <stp>BDP|14852768458156206094</stp>
        <tr r="AG212" s="3"/>
        <tr r="AG212" s="3"/>
      </tp>
      <tp t="s">
        <v>#N/A Requesting Data...3906844911</v>
        <stp/>
        <stp>BDP|16234763173910386699</stp>
        <tr r="AK277" s="3"/>
        <tr r="AK277" s="3"/>
      </tp>
      <tp t="s">
        <v>#N/A Requesting Data...2133423713</v>
        <stp/>
        <stp>BDP|17759890325469382456</stp>
        <tr r="AF273" s="3"/>
        <tr r="AF273" s="3"/>
      </tp>
      <tp t="s">
        <v>#N/A N/A</v>
        <stp/>
        <stp>BDP|12894230885281159923</stp>
        <tr r="W29" s="3"/>
      </tp>
      <tp t="s">
        <v>#N/A Requesting Data...3627385757</v>
        <stp/>
        <stp>BDP|17890974477621752823</stp>
        <tr r="G80" s="8"/>
        <tr r="G80" s="8"/>
      </tp>
      <tp t="s">
        <v>#N/A Requesting Data...4286779998</v>
        <stp/>
        <stp>BDP|17947074303094181314</stp>
        <tr r="L78" s="3"/>
      </tp>
      <tp t="s">
        <v>#N/A Requesting Data...3250596107</v>
        <stp/>
        <stp>BDP|12596618739957421046</stp>
        <tr r="K250" s="3"/>
      </tp>
      <tp t="s">
        <v>#N/A Requesting Data...3505092480</v>
        <stp/>
        <stp>BDP|10344924660847972853</stp>
        <tr r="I184" s="4"/>
        <tr r="I184" s="4"/>
      </tp>
      <tp t="s">
        <v>#N/A Requesting Data...3158770073</v>
        <stp/>
        <stp>BDP|11731124208129900995</stp>
        <tr r="AA112" s="3"/>
        <tr r="AA112" s="3"/>
      </tp>
      <tp t="s">
        <v>#N/A Requesting Data...3087791770</v>
        <stp/>
        <stp>BDP|17860772874984091367</stp>
        <tr r="O22" s="3"/>
      </tp>
      <tp t="s">
        <v>#N/A Requesting Data...2087020053</v>
        <stp/>
        <stp>BDP|12234678849078096810</stp>
        <tr r="AB233" s="3"/>
        <tr r="AB233" s="3"/>
      </tp>
      <tp t="s">
        <v>#N/A N/A</v>
        <stp/>
        <stp>BDP|15917330095376588978</stp>
        <tr r="W153" s="3"/>
      </tp>
      <tp t="s">
        <v>#N/A Requesting Data...4151854279</v>
        <stp/>
        <stp>BDP|18344996409595920474</stp>
        <tr r="N365" s="3"/>
      </tp>
      <tp t="s">
        <v>#N/A Requesting Data...3954103813</v>
        <stp/>
        <stp>BDP|15499139342368059880</stp>
        <tr r="D52" s="3"/>
      </tp>
      <tp t="s">
        <v>#N/A Requesting Data...2748851497</v>
        <stp/>
        <stp>BDP|15764914570278819334</stp>
        <tr r="AI35" s="3"/>
        <tr r="AI35" s="3"/>
      </tp>
      <tp t="s">
        <v>#N/A Requesting Data...2406455935</v>
        <stp/>
        <stp>BDP|17469420217026406482</stp>
        <tr r="O233" s="3"/>
      </tp>
      <tp t="s">
        <v>#N/A Requesting Data...3388102329</v>
        <stp/>
        <stp>BDP|17987355673872223103</stp>
        <tr r="AI350" s="3"/>
      </tp>
      <tp t="s">
        <v>#N/A Requesting Data...2691531795</v>
        <stp/>
        <stp>BDP|15486201433785213194</stp>
        <tr r="D220" s="3"/>
      </tp>
      <tp t="s">
        <v>#N/A Requesting Data...3013563975</v>
        <stp/>
        <stp>BDP|12466859999766521511</stp>
        <tr r="AH28" s="3"/>
        <tr r="AH28" s="3"/>
      </tp>
      <tp t="s">
        <v>#N/A Requesting Data...2714865354</v>
        <stp/>
        <stp>BDP|10091789820027681222</stp>
        <tr r="AD103" s="3"/>
        <tr r="AD103" s="3"/>
      </tp>
      <tp t="s">
        <v>#N/A Requesting Data...2597091943</v>
        <stp/>
        <stp>BDP|14814793425157102699</stp>
        <tr r="I160" s="4"/>
        <tr r="I160" s="4"/>
      </tp>
      <tp t="s">
        <v>#N/A Requesting Data...2123328407</v>
        <stp/>
        <stp>BDP|17409580392399304219</stp>
        <tr r="J335" s="3"/>
        <tr r="J335" s="3"/>
      </tp>
      <tp t="s">
        <v>#N/A Requesting Data...2555478461</v>
        <stp/>
        <stp>BDP|17821740869436060098</stp>
        <tr r="S20" s="4"/>
      </tp>
      <tp t="s">
        <v>#N/A Requesting Data...3226660650</v>
        <stp/>
        <stp>BDP|15065497307574084521</stp>
        <tr r="O45" s="3"/>
      </tp>
      <tp t="s">
        <v>#N/A Requesting Data...3048011113</v>
        <stp/>
        <stp>BDP|16136384902384716108</stp>
        <tr r="Z77" s="8"/>
        <tr r="Z77" s="8"/>
      </tp>
      <tp t="s">
        <v>#N/A Requesting Data...3002284793</v>
        <stp/>
        <stp>BDP|15174758346320830663</stp>
        <tr r="I140" s="4"/>
        <tr r="I140" s="4"/>
      </tp>
      <tp t="s">
        <v>#N/A Requesting Data...3921130518</v>
        <stp/>
        <stp>BDP|17518879876610025880</stp>
        <tr r="AF159" s="3"/>
        <tr r="AF159" s="3"/>
      </tp>
      <tp t="s">
        <v>#N/A Requesting Data...4239769143</v>
        <stp/>
        <stp>BDP|15705877231356874850</stp>
        <tr r="AD24" s="8"/>
        <tr r="AD24" s="8"/>
      </tp>
      <tp t="s">
        <v>#N/A Requesting Data...2908268779</v>
        <stp/>
        <stp>BDP|15982152509263197783</stp>
        <tr r="AH202" s="3"/>
        <tr r="AH202" s="3"/>
      </tp>
      <tp t="s">
        <v>#N/A Requesting Data...3086204771</v>
        <stp/>
        <stp>BDP|11474712491297014886</stp>
        <tr r="Z355" s="3"/>
        <tr r="Z355" s="3"/>
      </tp>
      <tp t="s">
        <v>#N/A Requesting Data...4024245362</v>
        <stp/>
        <stp>BDP|10161910974926073888</stp>
        <tr r="L361" s="3"/>
      </tp>
      <tp t="s">
        <v>#N/A Requesting Data...3746840703</v>
        <stp/>
        <stp>BDP|12034814239350169952</stp>
        <tr r="K27" s="4"/>
        <tr r="K27" s="4"/>
      </tp>
      <tp t="s">
        <v>#N/A Requesting Data...3133931820</v>
        <stp/>
        <stp>BDP|14110413424934189695</stp>
        <tr r="N190" s="3"/>
      </tp>
      <tp t="s">
        <v>#N/A Requesting Data...3589427733</v>
        <stp/>
        <stp>BDP|15764033219596403254</stp>
        <tr r="N285" s="3"/>
      </tp>
      <tp t="s">
        <v>#N/A Requesting Data...3322372498</v>
        <stp/>
        <stp>BDP|14970319378141659190</stp>
        <tr r="AA357" s="3"/>
        <tr r="AA357" s="3"/>
      </tp>
      <tp t="s">
        <v>#N/A Requesting Data...3381887093</v>
        <stp/>
        <stp>BDP|14626066485224355899</stp>
        <tr r="V272" s="3"/>
      </tp>
      <tp t="s">
        <v>#N/A Requesting Data...3268703079</v>
        <stp/>
        <stp>BDP|11899407996924890896</stp>
        <tr r="AK303" s="3"/>
        <tr r="AK303" s="3"/>
      </tp>
      <tp t="s">
        <v>#N/A Requesting Data...3820642521</v>
        <stp/>
        <stp>BDP|12808771540783981291</stp>
        <tr r="AA45" s="3"/>
        <tr r="AA45" s="3"/>
      </tp>
      <tp t="s">
        <v>#N/A Requesting Data...3516290829</v>
        <stp/>
        <stp>BDP|13130396388010822879</stp>
        <tr r="Q104" s="4"/>
        <tr r="Q104" s="4"/>
      </tp>
      <tp t="s">
        <v>#N/A Requesting Data...2442150336</v>
        <stp/>
        <stp>BDP|15628282605814759331</stp>
        <tr r="AK133" s="3"/>
        <tr r="AK133" s="3"/>
      </tp>
      <tp t="s">
        <v>#N/A Requesting Data...4042675742</v>
        <stp/>
        <stp>BDP|17111688986960265925</stp>
        <tr r="I139" s="4"/>
      </tp>
      <tp t="s">
        <v>#N/A Requesting Data...3120355588</v>
        <stp/>
        <stp>BDP|12048040281438819222</stp>
        <tr r="J337" s="3"/>
        <tr r="J337" s="3"/>
        <tr r="J337" s="3"/>
      </tp>
      <tp t="s">
        <v>#N/A Requesting Data...3521178445</v>
        <stp/>
        <stp>BDP|16804073583616033835</stp>
        <tr r="P203" s="3"/>
      </tp>
      <tp t="s">
        <v>#N/A Requesting Data...3493242739</v>
        <stp/>
        <stp>BDP|16265385311487244361</stp>
        <tr r="L75" s="3"/>
      </tp>
      <tp t="s">
        <v>#N/A Requesting Data...2638032216</v>
        <stp/>
        <stp>BDP|17741180506170744610</stp>
        <tr r="AD321" s="3"/>
      </tp>
      <tp t="s">
        <v>#N/A Requesting Data...2164008553</v>
        <stp/>
        <stp>BDP|10848217515263665050</stp>
        <tr r="AJ115" s="3"/>
        <tr r="AJ115" s="3"/>
      </tp>
      <tp t="s">
        <v>#N/A Requesting Data...3454684065</v>
        <stp/>
        <stp>BDP|16216191354042072000</stp>
        <tr r="K45" s="4"/>
        <tr r="K45" s="4"/>
      </tp>
      <tp t="s">
        <v>#N/A Requesting Data...3624566427</v>
        <stp/>
        <stp>BDP|11717321158754549375</stp>
        <tr r="AE168" s="3"/>
        <tr r="AE168" s="3"/>
      </tp>
      <tp t="s">
        <v>#N/A Requesting Data...3454604134</v>
        <stp/>
        <stp>BDP|13654085341000914797</stp>
        <tr r="U13" s="4"/>
        <tr r="U13" s="4"/>
      </tp>
      <tp t="s">
        <v>#N/A Requesting Data...4216303399</v>
        <stp/>
        <stp>BDP|12377597325750355537</stp>
        <tr r="AH100" s="3"/>
        <tr r="AH100" s="3"/>
      </tp>
      <tp t="s">
        <v>#N/A Requesting Data...3086360993</v>
        <stp/>
        <stp>BDP|13261905800272456890</stp>
        <tr r="T218" s="4"/>
        <tr r="T218" s="4"/>
      </tp>
      <tp t="s">
        <v>#N/A N/A</v>
        <stp/>
        <stp>BDP|13459099934689490927</stp>
        <tr r="X217" s="3"/>
      </tp>
      <tp t="s">
        <v>#N/A Requesting Data...3438148748</v>
        <stp/>
        <stp>BDP|13014705562612837055</stp>
        <tr r="K128" s="3"/>
      </tp>
      <tp t="s">
        <v>#N/A Requesting Data...2257279345</v>
        <stp/>
        <stp>BDP|18011974733620315286</stp>
        <tr r="AA312" s="3"/>
        <tr r="AA312" s="3"/>
      </tp>
      <tp t="s">
        <v>#N/A Requesting Data...3100727257</v>
        <stp/>
        <stp>BDP|14110523357337303385</stp>
        <tr r="AI197" s="3"/>
        <tr r="AI197" s="3"/>
      </tp>
      <tp t="s">
        <v>#N/A Requesting Data...4034232966</v>
        <stp/>
        <stp>BDP|17825415526479855882</stp>
        <tr r="AI137" s="3"/>
        <tr r="AI137" s="3"/>
      </tp>
      <tp t="s">
        <v>#N/A Requesting Data...2962751408</v>
        <stp/>
        <stp>BDP|14860517208766792784</stp>
        <tr r="AJ15" s="3"/>
        <tr r="AJ15" s="3"/>
      </tp>
      <tp t="s">
        <v>#N/A Requesting Data...3883919889</v>
        <stp/>
        <stp>BDP|12107879132061261887</stp>
        <tr r="Z48" s="8"/>
        <tr r="Z48" s="8"/>
      </tp>
      <tp t="s">
        <v>#N/A Requesting Data...3243269938</v>
        <stp/>
        <stp>BDP|17373751159275584044</stp>
        <tr r="Z171" s="3"/>
        <tr r="Z171" s="3"/>
      </tp>
      <tp t="s">
        <v>#N/A Requesting Data...4151317122</v>
        <stp/>
        <stp>BDP|16232334803937577296</stp>
        <tr r="Q12" s="4"/>
        <tr r="Q12" s="4"/>
      </tp>
      <tp t="s">
        <v>#N/A Requesting Data...2986664526</v>
        <stp/>
        <stp>BDP|13090437023912897760</stp>
        <tr r="L106" s="3"/>
      </tp>
      <tp t="s">
        <v>#N/A Requesting Data...3640306460</v>
        <stp/>
        <stp>BDP|16698646852003861667</stp>
        <tr r="N246" s="3"/>
      </tp>
      <tp t="s">
        <v>#N/A Requesting Data...3939568937</v>
        <stp/>
        <stp>BDP|14861238336743049630</stp>
        <tr r="V133" s="3"/>
      </tp>
      <tp t="s">
        <v>#N/A Requesting Data...2232776868</v>
        <stp/>
        <stp>BDP|15250961182685898106</stp>
        <tr r="AI92" s="3"/>
        <tr r="AI92" s="3"/>
      </tp>
      <tp t="s">
        <v>#N/A Requesting Data...3293530970</v>
        <stp/>
        <stp>BDP|14906337955011927389</stp>
        <tr r="Z204" s="3"/>
        <tr r="Z204" s="3"/>
      </tp>
      <tp t="s">
        <v>#N/A N/A</v>
        <stp/>
        <stp>BDP|11308936611330806976</stp>
        <tr r="X369" s="3"/>
      </tp>
      <tp t="s">
        <v>#N/A Requesting Data...2554457072</v>
        <stp/>
        <stp>BDP|11647488387299688415</stp>
        <tr r="R16" s="4"/>
      </tp>
      <tp t="s">
        <v>#N/A Requesting Data...3791712467</v>
        <stp/>
        <stp>BDP|13732693485358440515</stp>
        <tr r="I116" s="4"/>
        <tr r="I116" s="4"/>
      </tp>
      <tp t="s">
        <v>#N/A Requesting Data...2848269973</v>
        <stp/>
        <stp>BDP|17714098634246015248</stp>
        <tr r="AC172" s="3"/>
        <tr r="AC172" s="3"/>
      </tp>
      <tp t="s">
        <v>#N/A Requesting Data...2515401734</v>
        <stp/>
        <stp>BDP|18089668085120977646</stp>
        <tr r="T57" s="4"/>
        <tr r="T57" s="4"/>
      </tp>
      <tp t="s">
        <v>#N/A Requesting Data...2678739977</v>
        <stp/>
        <stp>BDP|16614193127477487229</stp>
        <tr r="T250" s="4"/>
        <tr r="T250" s="4"/>
      </tp>
      <tp t="s">
        <v>#N/A Requesting Data...2815271764</v>
        <stp/>
        <stp>BDP|17064191448515707784</stp>
        <tr r="O325" s="3"/>
      </tp>
      <tp t="s">
        <v>#N/A N/A</v>
        <stp/>
        <stp>BDP|10346496152385433427</stp>
        <tr r="Y307" s="3"/>
      </tp>
      <tp t="s">
        <v>#N/A Requesting Data...4061720764</v>
        <stp/>
        <stp>BDP|17810720746611120531</stp>
        <tr r="L304" s="3"/>
      </tp>
      <tp t="s">
        <v>#N/A Requesting Data...3271198234</v>
        <stp/>
        <stp>BDP|18348456068958924262</stp>
        <tr r="AB221" s="3"/>
        <tr r="AB221" s="3"/>
      </tp>
      <tp t="s">
        <v>#N/A Requesting Data...2973415925</v>
        <stp/>
        <stp>BDP|11044628455511237341</stp>
        <tr r="AD77" s="3"/>
        <tr r="AD77" s="3"/>
      </tp>
      <tp t="s">
        <v>#N/A N/A</v>
        <stp/>
        <stp>BDP|11486331115181323200</stp>
        <tr r="W109" s="3"/>
      </tp>
      <tp t="s">
        <v>#N/A Requesting Data...3117117643</v>
        <stp/>
        <stp>BDP|15589362871774213514</stp>
        <tr r="V68" s="3"/>
      </tp>
      <tp t="s">
        <v>#N/A Requesting Data...3215869715</v>
        <stp/>
        <stp>BDP|17403476653812641472</stp>
        <tr r="Z136" s="3"/>
        <tr r="Z136" s="3"/>
      </tp>
      <tp t="s">
        <v>#N/A Requesting Data...2261935861</v>
        <stp/>
        <stp>BDP|11082421021793755454</stp>
        <tr r="U32" s="4"/>
        <tr r="U32" s="4"/>
      </tp>
      <tp t="s">
        <v>#N/A Requesting Data...3836496449</v>
        <stp/>
        <stp>BDP|11941788741024627671</stp>
        <tr r="R131" s="4"/>
        <tr r="R131" s="4"/>
      </tp>
      <tp t="s">
        <v>#N/A Requesting Data...2125024690</v>
        <stp/>
        <stp>BDP|11308630573902620245</stp>
        <tr r="Z86" s="3"/>
        <tr r="Z86" s="3"/>
      </tp>
      <tp t="s">
        <v>#N/A Requesting Data...2527523119</v>
        <stp/>
        <stp>BDP|14123414222910749246</stp>
        <tr r="AG225" s="3"/>
        <tr r="AG225" s="3"/>
      </tp>
      <tp t="s">
        <v>#N/A Requesting Data...4181086682</v>
        <stp/>
        <stp>BDP|15983686319845831718</stp>
        <tr r="T48" s="4"/>
      </tp>
      <tp t="s">
        <v>#N/A Requesting Data...3028024503</v>
        <stp/>
        <stp>BDP|10381118538385822732</stp>
        <tr r="R129" s="4"/>
        <tr r="R129" s="4"/>
      </tp>
      <tp t="s">
        <v>#N/A Requesting Data...4288043563</v>
        <stp/>
        <stp>BDP|14750667626995191571</stp>
        <tr r="AJ289" s="3"/>
        <tr r="AJ289" s="3"/>
      </tp>
      <tp t="s">
        <v>#N/A Requesting Data...4052155526</v>
        <stp/>
        <stp>BDP|17271393552124846502</stp>
        <tr r="L60" s="4"/>
        <tr r="L60" s="4"/>
      </tp>
      <tp t="s">
        <v>#N/A Requesting Data...2792013807</v>
        <stp/>
        <stp>BDP|18218401103135518953</stp>
        <tr r="M70" s="3"/>
      </tp>
      <tp t="s">
        <v>#N/A Requesting Data...3367477475</v>
        <stp/>
        <stp>BDP|12249430726446154277</stp>
        <tr r="L6" s="4"/>
        <tr r="L6" s="4"/>
      </tp>
      <tp t="s">
        <v>#N/A Requesting Data...3817551063</v>
        <stp/>
        <stp>BDP|15228484665340811766</stp>
        <tr r="T56" s="4"/>
        <tr r="T56" s="4"/>
      </tp>
      <tp t="s">
        <v>#N/A Requesting Data...4229703931</v>
        <stp/>
        <stp>BDP|16767563877783294759</stp>
        <tr r="N96" s="3"/>
      </tp>
      <tp t="s">
        <v>#N/A Requesting Data...3939374650</v>
        <stp/>
        <stp>BDP|16648587739709609905</stp>
        <tr r="K21" s="4"/>
      </tp>
      <tp t="s">
        <v>#N/A Requesting Data...2865331196</v>
        <stp/>
        <stp>BDP|14952667018165551636</stp>
        <tr r="L200" s="3"/>
      </tp>
      <tp t="s">
        <v>#N/A Requesting Data...2848421584</v>
        <stp/>
        <stp>BDP|16120059704822961485</stp>
        <tr r="O36" s="3"/>
      </tp>
      <tp t="s">
        <v>#N/A N/A</v>
        <stp/>
        <stp>BDP|12336326325573624034</stp>
        <tr r="X326" s="3"/>
      </tp>
      <tp t="s">
        <v>#N/A Requesting Data...3481994302</v>
        <stp/>
        <stp>BDP|12521200373254545322</stp>
        <tr r="S258" s="4"/>
        <tr r="S258" s="4"/>
      </tp>
      <tp t="s">
        <v>#N/A Requesting Data...4056482082</v>
        <stp/>
        <stp>BDP|18339732484231365660</stp>
        <tr r="AC314" s="3"/>
        <tr r="AC314" s="3"/>
      </tp>
      <tp t="s">
        <v>#N/A Requesting Data...3793307824</v>
        <stp/>
        <stp>BDP|13147157461553771734</stp>
        <tr r="N364" s="3"/>
      </tp>
      <tp t="s">
        <v>#N/A Requesting Data...2389460702</v>
        <stp/>
        <stp>BDP|18269213095472543121</stp>
        <tr r="L63" s="3"/>
      </tp>
      <tp t="s">
        <v>#N/A Requesting Data...3903658432</v>
        <stp/>
        <stp>BDP|16045744805781462045</stp>
        <tr r="K103" s="3"/>
      </tp>
      <tp t="s">
        <v>#N/A Requesting Data...2826989196</v>
        <stp/>
        <stp>BDP|13157153622133444328</stp>
        <tr r="AG349" s="3"/>
        <tr r="AG349" s="3"/>
      </tp>
      <tp t="s">
        <v>#N/A Requesting Data...2312895780</v>
        <stp/>
        <stp>BDP|17032674715397490767</stp>
        <tr r="U246" s="4"/>
        <tr r="U246" s="4"/>
      </tp>
      <tp t="s">
        <v>#N/A N/A</v>
        <stp/>
        <stp>BDP|10637756475967313757</stp>
        <tr r="W222" s="3"/>
      </tp>
      <tp t="s">
        <v>#N/A Requesting Data...3471033734</v>
        <stp/>
        <stp>BDP|15694252170008083839</stp>
        <tr r="AE262" s="3"/>
        <tr r="AE262" s="3"/>
      </tp>
      <tp t="s">
        <v>#N/A Requesting Data...3073046824</v>
        <stp/>
        <stp>BDP|16191638801798356809</stp>
        <tr r="AB274" s="3"/>
        <tr r="AB274" s="3"/>
      </tp>
      <tp t="s">
        <v>#N/A Requesting Data...2751016693</v>
        <stp/>
        <stp>BDP|15381132147752609214</stp>
        <tr r="D113" s="3"/>
      </tp>
      <tp t="s">
        <v>#N/A Requesting Data...3105483859</v>
        <stp/>
        <stp>BDP|14207420104650268069</stp>
        <tr r="AH283" s="3"/>
        <tr r="AH283" s="3"/>
      </tp>
      <tp t="s">
        <v>#N/A Requesting Data...2147168032</v>
        <stp/>
        <stp>BDP|11293684711500380689</stp>
        <tr r="AE339" s="3"/>
        <tr r="AE339" s="3"/>
      </tp>
      <tp t="s">
        <v>#N/A Requesting Data...1520535080</v>
        <stp/>
        <stp>BDP|14908898715514123947</stp>
        <tr r="U36" s="4"/>
        <tr r="U36" s="4"/>
      </tp>
      <tp t="s">
        <v>#N/A Requesting Data...2958129143</v>
        <stp/>
        <stp>BDP|15766177744485697524</stp>
        <tr r="AE200" s="3"/>
      </tp>
      <tp t="s">
        <v>#N/A Requesting Data...3232350692</v>
        <stp/>
        <stp>BDP|12886526130114273080</stp>
        <tr r="K271" s="3"/>
      </tp>
      <tp t="s">
        <v>#N/A Requesting Data...3722533043</v>
        <stp/>
        <stp>BDP|15777512265807365103</stp>
        <tr r="N99" s="3"/>
      </tp>
      <tp t="s">
        <v>#N/A Requesting Data...3199989937</v>
        <stp/>
        <stp>BDP|14910358992586802864</stp>
        <tr r="AJ212" s="3"/>
        <tr r="AJ212" s="3"/>
      </tp>
      <tp t="s">
        <v>#N/A Requesting Data...2940730309</v>
        <stp/>
        <stp>BDP|10039575371544395655</stp>
        <tr r="O10" s="3"/>
      </tp>
      <tp t="s">
        <v>#N/A Requesting Data...3558171815</v>
        <stp/>
        <stp>BDP|10285167434734671660</stp>
        <tr r="V262" s="3"/>
      </tp>
      <tp t="s">
        <v>#N/A Requesting Data...3227492167</v>
        <stp/>
        <stp>BDP|16069140340504687725</stp>
        <tr r="AF43" s="3"/>
        <tr r="AF43" s="3"/>
      </tp>
      <tp t="s">
        <v>#N/A Requesting Data...4175252500</v>
        <stp/>
        <stp>BDP|14343295839912219717</stp>
        <tr r="V266" s="3"/>
      </tp>
      <tp t="s">
        <v>#N/A Requesting Data...3710477099</v>
        <stp/>
        <stp>BDP|13656603904347585270</stp>
        <tr r="Z15" s="3"/>
        <tr r="Z15" s="3"/>
      </tp>
      <tp t="s">
        <v>#N/A Requesting Data...3708135866</v>
        <stp/>
        <stp>BDP|17097334305551149571</stp>
        <tr r="D43" s="3"/>
      </tp>
      <tp t="s">
        <v>#N/A Requesting Data...2796415935</v>
        <stp/>
        <stp>BDP|11566508326211115721</stp>
        <tr r="V17" s="3"/>
      </tp>
      <tp t="s">
        <v>#N/A Requesting Data...3583135228</v>
        <stp/>
        <stp>BDP|10640408541244743406</stp>
        <tr r="AF254" s="3"/>
        <tr r="AF254" s="3"/>
      </tp>
      <tp t="s">
        <v>#N/A Requesting Data...3069508099</v>
        <stp/>
        <stp>BDP|17687969261758318024</stp>
        <tr r="AI256" s="3"/>
      </tp>
      <tp t="s">
        <v>#N/A Requesting Data...3218313508</v>
        <stp/>
        <stp>BDP|15857611407045644682</stp>
        <tr r="AA288" s="3"/>
        <tr r="AA288" s="3"/>
      </tp>
      <tp t="s">
        <v>#N/A Requesting Data...3322338015</v>
        <stp/>
        <stp>BDP|14307409863350324639</stp>
        <tr r="AE294" s="3"/>
        <tr r="AE294" s="3"/>
      </tp>
      <tp t="s">
        <v>#N/A Requesting Data...2751655785</v>
        <stp/>
        <stp>BDP|11647226877282749643</stp>
        <tr r="AF164" s="3"/>
        <tr r="AF164" s="3"/>
      </tp>
      <tp t="s">
        <v>#N/A Requesting Data...3970467010</v>
        <stp/>
        <stp>BDP|11346045809747780699</stp>
        <tr r="AI77" s="3"/>
        <tr r="AI77" s="3"/>
      </tp>
      <tp t="s">
        <v>#N/A Requesting Data...3781603841</v>
        <stp/>
        <stp>BDP|14680463700836773673</stp>
        <tr r="N170" s="3"/>
      </tp>
      <tp t="s">
        <v>#N/A Requesting Data...2762500569</v>
        <stp/>
        <stp>BDP|16917085535790175552</stp>
        <tr r="P364" s="3"/>
      </tp>
      <tp t="s">
        <v>#N/A N/A</v>
        <stp/>
        <stp>BDP|11727791178123400226</stp>
        <tr r="W40" s="3"/>
      </tp>
      <tp t="s">
        <v>#N/A Requesting Data...3049872287</v>
        <stp/>
        <stp>BDP|11286440965005103613</stp>
        <tr r="AI53" s="3"/>
        <tr r="AI53" s="3"/>
      </tp>
      <tp t="s">
        <v>#N/A Requesting Data...3822917025</v>
        <stp/>
        <stp>BDP|14171828640091740970</stp>
        <tr r="V200" s="3"/>
      </tp>
      <tp t="s">
        <v>#N/A Requesting Data...2376963808</v>
        <stp/>
        <stp>BDP|17468095179922671217</stp>
        <tr r="AG362" s="3"/>
        <tr r="AG362" s="3"/>
      </tp>
      <tp t="s">
        <v>#N/A Requesting Data...4136460698</v>
        <stp/>
        <stp>BDP|13313903295905664634</stp>
        <tr r="R213" s="4"/>
        <tr r="R213" s="4"/>
      </tp>
      <tp t="s">
        <v>#N/A Requesting Data...4237742853</v>
        <stp/>
        <stp>BDP|15495844893517997399</stp>
        <tr r="I165" s="4"/>
        <tr r="I165" s="4"/>
      </tp>
      <tp t="s">
        <v>#N/A N/A</v>
        <stp/>
        <stp>BDP|11687355513506708547</stp>
        <tr r="X123" s="3"/>
      </tp>
      <tp t="s">
        <v>#N/A Requesting Data...4249239759</v>
        <stp/>
        <stp>BDP|14564560023892639152</stp>
        <tr r="AE146" s="3"/>
        <tr r="AE146" s="3"/>
      </tp>
      <tp t="s">
        <v>#N/A Requesting Data...2476614638</v>
        <stp/>
        <stp>BDP|14776122342272216369</stp>
        <tr r="AI360" s="3"/>
      </tp>
      <tp t="s">
        <v>#N/A Requesting Data...2576054477</v>
        <stp/>
        <stp>BDP|16966433374471974448</stp>
        <tr r="O223" s="3"/>
      </tp>
      <tp t="s">
        <v>#N/A N/A</v>
        <stp/>
        <stp>BDP|10956676244886811417</stp>
        <tr r="X149" s="3"/>
      </tp>
      <tp t="s">
        <v>#N/A Requesting Data...2731649051</v>
        <stp/>
        <stp>BDP|15239128976133100047</stp>
        <tr r="L116" s="4"/>
      </tp>
      <tp t="s">
        <v>#N/A Requesting Data...3733606471</v>
        <stp/>
        <stp>BDP|16750632842977744326</stp>
        <tr r="AH15" s="3"/>
        <tr r="AH15" s="3"/>
      </tp>
      <tp t="s">
        <v>#N/A Requesting Data...2171659952</v>
        <stp/>
        <stp>BDP|15173788254383708490</stp>
        <tr r="U81" s="4"/>
        <tr r="U81" s="4"/>
      </tp>
      <tp t="s">
        <v>#N/A Requesting Data...3271181665</v>
        <stp/>
        <stp>BDP|10782142135257086553</stp>
        <tr r="AH138" s="3"/>
        <tr r="AH138" s="3"/>
      </tp>
      <tp t="s">
        <v>#N/A Requesting Data...3649848622</v>
        <stp/>
        <stp>BDP|11709317642223074570</stp>
        <tr r="K33" s="3"/>
      </tp>
      <tp t="s">
        <v>#N/A Requesting Data...2926095209</v>
        <stp/>
        <stp>BDP|12247038401400333209</stp>
        <tr r="O327" s="3"/>
      </tp>
      <tp t="s">
        <v>#N/A Requesting Data...2254150512</v>
        <stp/>
        <stp>BDP|11627521517712600766</stp>
        <tr r="AD6" s="8"/>
        <tr r="AD6" s="8"/>
      </tp>
      <tp t="s">
        <v>#N/A Requesting Data...2979012464</v>
        <stp/>
        <stp>BDP|14839295401463324500</stp>
        <tr r="AG164" s="3"/>
        <tr r="AG164" s="3"/>
      </tp>
      <tp t="s">
        <v>#N/A Requesting Data...3032817305</v>
        <stp/>
        <stp>BDP|15704162747749721927</stp>
        <tr r="AB230" s="3"/>
        <tr r="AB230" s="3"/>
      </tp>
      <tp t="s">
        <v>#N/A Requesting Data...3290473422</v>
        <stp/>
        <stp>BDP|16924130343505957635</stp>
        <tr r="K365" s="3"/>
      </tp>
      <tp t="s">
        <v>#N/A Requesting Data...2867943829</v>
        <stp/>
        <stp>BDP|16289428632281304025</stp>
        <tr r="Z354" s="3"/>
        <tr r="Z354" s="3"/>
      </tp>
      <tp t="s">
        <v>#N/A Requesting Data...2858042839</v>
        <stp/>
        <stp>BDP|17648513681753742922</stp>
        <tr r="Q204" s="4"/>
        <tr r="Q204" s="4"/>
      </tp>
      <tp t="s">
        <v>#N/A N/A</v>
        <stp/>
        <stp>BDP|16319426056644147350</stp>
        <tr r="Y155" s="3"/>
      </tp>
      <tp t="s">
        <v>#N/A Requesting Data...3089223529</v>
        <stp/>
        <stp>BDP|12178051391488747313</stp>
        <tr r="AK239" s="3"/>
        <tr r="AK239" s="3"/>
      </tp>
      <tp t="s">
        <v>#N/A Requesting Data...3514428041</v>
        <stp/>
        <stp>BDP|16674157436433663707</stp>
        <tr r="AC12" s="3"/>
        <tr r="AC12" s="3"/>
      </tp>
      <tp t="s">
        <v>#N/A Requesting Data...2898946348</v>
        <stp/>
        <stp>BDP|11435141762241258731</stp>
        <tr r="AE139" s="3"/>
        <tr r="AE139" s="3"/>
      </tp>
      <tp t="s">
        <v>#N/A Requesting Data...3236907499</v>
        <stp/>
        <stp>BDP|18340247255066821995</stp>
        <tr r="V271" s="3"/>
      </tp>
      <tp t="s">
        <v>#N/A Requesting Data...3967242225</v>
        <stp/>
        <stp>BDP|10384059194539767066</stp>
        <tr r="AF241" s="3"/>
        <tr r="AF241" s="3"/>
      </tp>
      <tp t="s">
        <v>#N/A Requesting Data...3865456559</v>
        <stp/>
        <stp>BDP|11382215799989896316</stp>
        <tr r="P124" s="3"/>
      </tp>
      <tp t="s">
        <v>#N/A Requesting Data...3099554803</v>
        <stp/>
        <stp>BDP|13689332555084749154</stp>
        <tr r="AD112" s="3"/>
        <tr r="AD112" s="3"/>
      </tp>
      <tp t="s">
        <v>#N/A Requesting Data...2624978021</v>
        <stp/>
        <stp>BDP|18106464956210082934</stp>
        <tr r="AC366" s="3"/>
        <tr r="AC366" s="3"/>
      </tp>
      <tp t="s">
        <v>#N/A Requesting Data...2469747739</v>
        <stp/>
        <stp>BDP|14757258916745272247</stp>
        <tr r="J143" s="3"/>
        <tr r="J143" s="3"/>
        <tr r="J143" s="3"/>
      </tp>
      <tp t="s">
        <v>#N/A Requesting Data...2792658270</v>
        <stp/>
        <stp>BDP|13486100800646169472</stp>
        <tr r="AG353" s="3"/>
        <tr r="AG353" s="3"/>
      </tp>
      <tp t="s">
        <v>#N/A N/A</v>
        <stp/>
        <stp>BDP|13653954086944103661</stp>
        <tr r="W63" s="3"/>
      </tp>
      <tp t="s">
        <v>#N/A Requesting Data...2842252547</v>
        <stp/>
        <stp>BDP|14789498489871378966</stp>
        <tr r="AI345" s="3"/>
        <tr r="AI345" s="3"/>
      </tp>
      <tp t="s">
        <v>#N/A Requesting Data...3086419634</v>
        <stp/>
        <stp>BDP|12165129005641146255</stp>
        <tr r="AH84" s="3"/>
        <tr r="AH84" s="3"/>
      </tp>
      <tp t="s">
        <v>#N/A Requesting Data...3570251463</v>
        <stp/>
        <stp>BDP|16688456255376721131</stp>
        <tr r="V150" s="3"/>
      </tp>
      <tp t="s">
        <v>#N/A N/A</v>
        <stp/>
        <stp>BDP|11129412324495136279</stp>
        <tr r="X91" s="3"/>
      </tp>
      <tp t="s">
        <v>#N/A Requesting Data...2631249754</v>
        <stp/>
        <stp>BDP|10050316744241481637</stp>
        <tr r="G33" s="8"/>
        <tr r="G33" s="8"/>
      </tp>
      <tp t="s">
        <v>#N/A Requesting Data...3501033956</v>
        <stp/>
        <stp>BDP|12395084953497272083</stp>
        <tr r="O64" s="3"/>
      </tp>
      <tp t="s">
        <v>#N/A Requesting Data...2662768933</v>
        <stp/>
        <stp>BDP|18078448444990424869</stp>
        <tr r="N28" s="3"/>
      </tp>
      <tp t="s">
        <v>#N/A N/A</v>
        <stp/>
        <stp>BDP|10026415313262810789</stp>
        <tr r="W331" s="3"/>
      </tp>
      <tp t="s">
        <v>#N/A Requesting Data...4181569806</v>
        <stp/>
        <stp>BDP|14552152570275069720</stp>
        <tr r="AD264" s="3"/>
        <tr r="AD264" s="3"/>
      </tp>
      <tp t="s">
        <v>#N/A Requesting Data...3943183420</v>
        <stp/>
        <stp>BDP|16913577418155778732</stp>
        <tr r="AB231" s="3"/>
        <tr r="AB231" s="3"/>
      </tp>
      <tp t="s">
        <v>#N/A Requesting Data...3035102191</v>
        <stp/>
        <stp>BDP|11372402044383476210</stp>
        <tr r="AD273" s="3"/>
        <tr r="AD273" s="3"/>
      </tp>
      <tp t="s">
        <v>#N/A Requesting Data...3354753269</v>
        <stp/>
        <stp>BDP|14538126589204451983</stp>
        <tr r="AA5" s="3"/>
        <tr r="AA5" s="3"/>
      </tp>
      <tp t="s">
        <v>#N/A Requesting Data...2498035941</v>
        <stp/>
        <stp>BDP|14126070653447647612</stp>
        <tr r="AF281" s="3"/>
        <tr r="AF281" s="3"/>
      </tp>
      <tp t="s">
        <v>#N/A Requesting Data...2893131785</v>
        <stp/>
        <stp>BDP|11525706688529759783</stp>
        <tr r="AC13" s="3"/>
        <tr r="AC13" s="3"/>
      </tp>
      <tp t="s">
        <v>#N/A Requesting Data...2320187675</v>
        <stp/>
        <stp>BDP|17108669186880209916</stp>
        <tr r="S129" s="4"/>
        <tr r="S129" s="4"/>
      </tp>
      <tp t="s">
        <v>#N/A Requesting Data...2683079087</v>
        <stp/>
        <stp>BDP|14548163830810892691</stp>
        <tr r="Z181" s="3"/>
        <tr r="Z181" s="3"/>
      </tp>
      <tp t="s">
        <v>#N/A Requesting Data...3492882141</v>
        <stp/>
        <stp>BDP|11195132520196198415</stp>
        <tr r="P295" s="3"/>
      </tp>
      <tp t="s">
        <v>#N/A Requesting Data...4173546720</v>
        <stp/>
        <stp>BDP|13031922085677025553</stp>
        <tr r="AC304" s="3"/>
        <tr r="AC304" s="3"/>
      </tp>
      <tp t="s">
        <v>#N/A Requesting Data...4106842682</v>
        <stp/>
        <stp>BDP|17856001669879024838</stp>
        <tr r="AH167" s="3"/>
        <tr r="AH167" s="3"/>
      </tp>
      <tp t="s">
        <v>#N/A Requesting Data...3696259702</v>
        <stp/>
        <stp>BDP|14404103806903362639</stp>
        <tr r="Q35" s="4"/>
        <tr r="Q35" s="4"/>
      </tp>
      <tp t="s">
        <v>#N/A Requesting Data...3856524743</v>
        <stp/>
        <stp>BDP|14676743536054638402</stp>
        <tr r="M208" s="3"/>
      </tp>
      <tp t="s">
        <v>#N/A Requesting Data...3028084242</v>
        <stp/>
        <stp>BDP|13740117931030402116</stp>
        <tr r="Z108" s="3"/>
        <tr r="Z108" s="3"/>
      </tp>
      <tp t="s">
        <v>#N/A Requesting Data...3818251527</v>
        <stp/>
        <stp>BDP|17370436204802258149</stp>
        <tr r="N343" s="3"/>
      </tp>
      <tp t="s">
        <v>#N/A Requesting Data...3213719456</v>
        <stp/>
        <stp>BDP|16077516441332132534</stp>
        <tr r="T226" s="4"/>
        <tr r="AD21" s="8"/>
      </tp>
      <tp t="s">
        <v>#N/A Requesting Data...3290446584</v>
        <stp/>
        <stp>BDP|11844464857966381685</stp>
        <tr r="AC111" s="3"/>
        <tr r="AC111" s="3"/>
      </tp>
      <tp t="s">
        <v>#N/A Requesting Data...2639573652</v>
        <stp/>
        <stp>BDP|16782249425443553514</stp>
        <tr r="L166" s="4"/>
        <tr r="L166" s="4"/>
      </tp>
      <tp t="s">
        <v>#N/A Requesting Data...3855598918</v>
        <stp/>
        <stp>BDP|11800768167269474986</stp>
        <tr r="J89" s="3"/>
        <tr r="J89" s="3"/>
        <tr r="J89" s="3"/>
      </tp>
      <tp t="s">
        <v>#N/A Requesting Data...3693959026</v>
        <stp/>
        <stp>BDP|12681608910802395708</stp>
        <tr r="AG229" s="3"/>
        <tr r="AG229" s="3"/>
      </tp>
      <tp t="s">
        <v>#N/A Requesting Data...3480480556</v>
        <stp/>
        <stp>BDP|11087230653542217475</stp>
        <tr r="R251" s="4"/>
        <tr r="R251" s="4"/>
        <tr r="R39" s="4"/>
        <tr r="R39" s="4"/>
      </tp>
      <tp t="s">
        <v>#N/A Requesting Data...3520350047</v>
        <stp/>
        <stp>BDP|13396227234725514757</stp>
        <tr r="D298" s="3"/>
      </tp>
      <tp t="s">
        <v>#N/A Requesting Data...2466435854</v>
        <stp/>
        <stp>BDP|18066695962821769993</stp>
        <tr r="P5" s="3"/>
      </tp>
      <tp t="s">
        <v>#N/A Requesting Data...3722966954</v>
        <stp/>
        <stp>BDP|16391254405516436225</stp>
        <tr r="U195" s="4"/>
        <tr r="U195" s="4"/>
      </tp>
      <tp t="s">
        <v>#N/A Requesting Data...3054250534</v>
        <stp/>
        <stp>BDP|10579321141384188320</stp>
        <tr r="V315" s="3"/>
      </tp>
      <tp t="s">
        <v>#N/A Requesting Data...3067783535</v>
        <stp/>
        <stp>BDP|15609387098989674655</stp>
        <tr r="AA278" s="3"/>
      </tp>
      <tp t="s">
        <v>#N/A Requesting Data...3265918852</v>
        <stp/>
        <stp>BDP|15608901240830124829</stp>
        <tr r="AG56" s="3"/>
        <tr r="AG56" s="3"/>
      </tp>
      <tp t="s">
        <v>#N/A Requesting Data...2646875265</v>
        <stp/>
        <stp>BDP|17572331839016851121</stp>
        <tr r="AG162" s="3"/>
        <tr r="AG162" s="3"/>
      </tp>
      <tp t="s">
        <v>#N/A Requesting Data...3944006890</v>
        <stp/>
        <stp>BDP|17352033514620911683</stp>
        <tr r="AD357" s="3"/>
        <tr r="AD357" s="3"/>
      </tp>
      <tp t="s">
        <v>#N/A Requesting Data...3879478382</v>
        <stp/>
        <stp>BDP|17916225325384807336</stp>
        <tr r="K40" s="3"/>
      </tp>
      <tp t="s">
        <v>#N/A Requesting Data...3387622658</v>
        <stp/>
        <stp>BDP|16581903695024793223</stp>
        <tr r="V69" s="3"/>
      </tp>
      <tp t="s">
        <v>#N/A Requesting Data...2926688940</v>
        <stp/>
        <stp>BDP|11488152557862333701</stp>
        <tr r="I25" s="4"/>
        <tr r="I25" s="4"/>
      </tp>
      <tp t="s">
        <v>#N/A Requesting Data...2407600200</v>
        <stp/>
        <stp>BDP|10751593026705857254</stp>
        <tr r="AA106" s="3"/>
        <tr r="AA106" s="3"/>
      </tp>
      <tp t="s">
        <v>#N/A Requesting Data...2302318885</v>
        <stp/>
        <stp>BDP|17533020366215317470</stp>
        <tr r="K16" s="4"/>
      </tp>
      <tp t="s">
        <v>#N/A Requesting Data...3114448853</v>
        <stp/>
        <stp>BDP|13472183031969829808</stp>
        <tr r="AB43" s="3"/>
        <tr r="AB43" s="3"/>
      </tp>
      <tp t="s">
        <v>#N/A Requesting Data...3246256420</v>
        <stp/>
        <stp>BDP|13402487858633542142</stp>
        <tr r="P40" s="3"/>
      </tp>
      <tp t="s">
        <v>#N/A Requesting Data...3608323448</v>
        <stp/>
        <stp>BDP|12366718561916037563</stp>
        <tr r="Q167" s="4"/>
        <tr r="Q167" s="4"/>
      </tp>
      <tp t="s">
        <v>#N/A Requesting Data...2698983584</v>
        <stp/>
        <stp>BDP|10095299103270933266</stp>
        <tr r="U161" s="4"/>
        <tr r="U161" s="4"/>
      </tp>
      <tp t="s">
        <v>#N/A N/A</v>
        <stp/>
        <stp>BDP|15266466256751641514</stp>
        <tr r="W231" s="3"/>
      </tp>
      <tp t="s">
        <v>#N/A Requesting Data...3878041345</v>
        <stp/>
        <stp>BDP|17768398216622482795</stp>
        <tr r="AI104" s="3"/>
        <tr r="AI104" s="3"/>
      </tp>
      <tp t="s">
        <v>#N/A Requesting Data...3682914577</v>
        <stp/>
        <stp>BDP|10302154452620316426</stp>
        <tr r="D360" s="3"/>
      </tp>
      <tp t="s">
        <v>#N/A Requesting Data...3448749700</v>
        <stp/>
        <stp>BDP|16463754693731201951</stp>
        <tr r="AI317" s="3"/>
      </tp>
      <tp t="s">
        <v>#N/A Requesting Data...3917838980</v>
        <stp/>
        <stp>BDP|13208014857313092505</stp>
        <tr r="U57" s="4"/>
        <tr r="U57" s="4"/>
      </tp>
      <tp t="s">
        <v>#N/A Requesting Data...3865791479</v>
        <stp/>
        <stp>BDP|14879834098833042675</stp>
        <tr r="L264" s="3"/>
      </tp>
      <tp t="s">
        <v>#N/A Requesting Data...4123161562</v>
        <stp/>
        <stp>BDP|10049639466755265533</stp>
        <tr r="N273" s="3"/>
      </tp>
      <tp t="s">
        <v>#N/A Requesting Data...2315367010</v>
        <stp/>
        <stp>BDP|10415034002777659779</stp>
        <tr r="N22" s="3"/>
      </tp>
      <tp t="s">
        <v>#N/A Requesting Data...3681523687</v>
        <stp/>
        <stp>BDP|11480904226419055363</stp>
        <tr r="M333" s="3"/>
      </tp>
      <tp t="s">
        <v>#N/A Requesting Data...2414932743</v>
        <stp/>
        <stp>BDP|16170042510676484159</stp>
        <tr r="V246" s="3"/>
      </tp>
      <tp t="s">
        <v>#N/A Requesting Data...2595589092</v>
        <stp/>
        <stp>BDP|10856210204070012296</stp>
        <tr r="J223" s="3"/>
        <tr r="J223" s="3"/>
      </tp>
      <tp t="s">
        <v>#N/A Requesting Data...3834138151</v>
        <stp/>
        <stp>BDP|11074811328182911947</stp>
        <tr r="AF131" s="3"/>
        <tr r="AF131" s="3"/>
      </tp>
      <tp t="s">
        <v>#N/A Requesting Data...2929136613</v>
        <stp/>
        <stp>BDP|10832700608277246064</stp>
        <tr r="AI315" s="3"/>
        <tr r="AI315" s="3"/>
      </tp>
      <tp t="s">
        <v>#N/A Requesting Data...2265676279</v>
        <stp/>
        <stp>BDP|11460379352962051552</stp>
        <tr r="AI261" s="3"/>
      </tp>
      <tp t="s">
        <v>#N/A Requesting Data...2936173978</v>
        <stp/>
        <stp>BDP|14077450323752556074</stp>
        <tr r="K331" s="3"/>
      </tp>
      <tp t="s">
        <v>#N/A Requesting Data...4275689163</v>
        <stp/>
        <stp>BDP|11410188478106887181</stp>
        <tr r="I87" s="4"/>
        <tr r="I87" s="4"/>
      </tp>
      <tp t="s">
        <v>#N/A Requesting Data...3143206455</v>
        <stp/>
        <stp>BDP|17589134843530590241</stp>
        <tr r="Q140" s="4"/>
        <tr r="Q140" s="4"/>
      </tp>
      <tp t="s">
        <v>#N/A Requesting Data...3975616217</v>
        <stp/>
        <stp>BDP|17424436442660468754</stp>
        <tr r="M301" s="3"/>
      </tp>
      <tp t="s">
        <v>#N/A Requesting Data...2721017533</v>
        <stp/>
        <stp>BDP|10420349240271092640</stp>
        <tr r="AK305" s="3"/>
        <tr r="AK305" s="3"/>
      </tp>
      <tp t="s">
        <v>#N/A Requesting Data...2740107986</v>
        <stp/>
        <stp>BDP|16037240160032170013</stp>
        <tr r="L135" s="3"/>
      </tp>
      <tp t="s">
        <v>#N/A Requesting Data...2463171027</v>
        <stp/>
        <stp>BDP|17424772436305025617</stp>
        <tr r="O326" s="3"/>
      </tp>
      <tp t="s">
        <v>#N/A Requesting Data...3415631325</v>
        <stp/>
        <stp>BDP|16521741615733591358</stp>
        <tr r="R9" s="4"/>
        <tr r="R9" s="4"/>
        <tr r="AA13" s="8"/>
        <tr r="AA13" s="8"/>
      </tp>
      <tp t="s">
        <v>#N/A Requesting Data...3858348366</v>
        <stp/>
        <stp>BDP|11500835796514116454</stp>
        <tr r="D313" s="3"/>
      </tp>
      <tp t="s">
        <v>#N/A Requesting Data...4016467495</v>
        <stp/>
        <stp>BDP|17270327907717604353</stp>
        <tr r="Z327" s="3"/>
        <tr r="Z327" s="3"/>
      </tp>
      <tp t="s">
        <v>#N/A Requesting Data...3497678362</v>
        <stp/>
        <stp>BDP|13654563115575917286</stp>
        <tr r="AC170" s="3"/>
        <tr r="AC170" s="3"/>
      </tp>
      <tp t="s">
        <v>#N/A Requesting Data...2729912529</v>
        <stp/>
        <stp>BDP|10391242415103296047</stp>
        <tr r="AG215" s="3"/>
        <tr r="AG215" s="3"/>
      </tp>
      <tp t="s">
        <v>#N/A Requesting Data...3658625732</v>
        <stp/>
        <stp>BDP|15112739134951230039</stp>
        <tr r="S118" s="4"/>
        <tr r="S118" s="4"/>
      </tp>
      <tp t="s">
        <v>#N/A Requesting Data...3209393873</v>
        <stp/>
        <stp>BDP|11741758357165200605</stp>
        <tr r="J292" s="3"/>
        <tr r="J292" s="3"/>
        <tr r="J292" s="3"/>
      </tp>
      <tp t="s">
        <v>#N/A Requesting Data...2576716553</v>
        <stp/>
        <stp>BDP|12618010351493230439</stp>
        <tr r="AJ5" s="3"/>
        <tr r="AJ5" s="3"/>
      </tp>
      <tp t="s">
        <v>#N/A Requesting Data...3138162596</v>
        <stp/>
        <stp>BDP|16205949202468068736</stp>
        <tr r="M44" s="3"/>
      </tp>
      <tp t="s">
        <v>#N/A Requesting Data...3182312359</v>
        <stp/>
        <stp>BDP|17650620005818211941</stp>
        <tr r="O306" s="3"/>
      </tp>
      <tp t="s">
        <v>#N/A Requesting Data...3726632609</v>
        <stp/>
        <stp>BDP|12316837177798757578</stp>
        <tr r="AH18" s="3"/>
        <tr r="AH18" s="3"/>
      </tp>
      <tp t="s">
        <v>#N/A Requesting Data...2684996922</v>
        <stp/>
        <stp>BDP|17702145401697041154</stp>
        <tr r="P115" s="3"/>
      </tp>
      <tp t="s">
        <v>#N/A Requesting Data...2806217445</v>
        <stp/>
        <stp>BDP|11914392030167624613</stp>
        <tr r="N225" s="3"/>
      </tp>
      <tp t="s">
        <v>#N/A Requesting Data...4261125187</v>
        <stp/>
        <stp>BDP|14979695756542768562</stp>
        <tr r="AF126" s="3"/>
        <tr r="AF126" s="3"/>
      </tp>
      <tp t="s">
        <v>#N/A N/A</v>
        <stp/>
        <stp>BDP|16443133946255041663</stp>
        <tr r="X274" s="3"/>
      </tp>
      <tp t="s">
        <v>#N/A N/A</v>
        <stp/>
        <stp>BDP|11289578497868302568</stp>
        <tr r="X121" s="3"/>
      </tp>
      <tp t="s">
        <v>#N/A Requesting Data...3183599523</v>
        <stp/>
        <stp>BDP|18407824491410298929</stp>
        <tr r="AA103" s="3"/>
        <tr r="AA103" s="3"/>
      </tp>
      <tp t="s">
        <v>#N/A Requesting Data...2910469808</v>
        <stp/>
        <stp>BDP|17417480551073820523</stp>
        <tr r="AB171" s="3"/>
        <tr r="AB171" s="3"/>
      </tp>
      <tp t="s">
        <v>#N/A Requesting Data...2744496548</v>
        <stp/>
        <stp>BDP|18423073691550377163</stp>
        <tr r="M255" s="3"/>
      </tp>
      <tp t="s">
        <v>#N/A Requesting Data...3687475400</v>
        <stp/>
        <stp>BDP|16417044733342072746</stp>
        <tr r="K59" s="3"/>
      </tp>
      <tp t="s">
        <v>#N/A Requesting Data...2702961244</v>
        <stp/>
        <stp>BDP|17728103119445957206</stp>
        <tr r="L180" s="3"/>
      </tp>
      <tp t="s">
        <v>#N/A Requesting Data...4140628333</v>
        <stp/>
        <stp>BDP|14456617388162345891</stp>
        <tr r="J140" s="3"/>
        <tr r="J140" s="3"/>
        <tr r="J140" s="3"/>
      </tp>
      <tp t="s">
        <v>#N/A N/A</v>
        <stp/>
        <stp>BDP|16585789173414124281</stp>
        <tr r="Y213" s="3"/>
      </tp>
      <tp t="s">
        <v>#N/A Requesting Data...3968807262</v>
        <stp/>
        <stp>BDP|14899498362596433001</stp>
        <tr r="AB222" s="3"/>
        <tr r="AB222" s="3"/>
      </tp>
      <tp t="s">
        <v>#N/A N/A</v>
        <stp/>
        <stp>BDP|14936732651152938457</stp>
        <tr r="X307" s="3"/>
      </tp>
      <tp t="s">
        <v>#N/A Requesting Data...3609715233</v>
        <stp/>
        <stp>BDP|15927086991014654815</stp>
        <tr r="J30" s="3"/>
        <tr r="J30" s="3"/>
        <tr r="J30" s="3"/>
      </tp>
      <tp t="s">
        <v>#N/A Requesting Data...3191577193</v>
        <stp/>
        <stp>BDP|17300102694868681778</stp>
        <tr r="V287" s="3"/>
      </tp>
      <tp t="s">
        <v>#N/A Requesting Data...2665104449</v>
        <stp/>
        <stp>BDP|11115237937628485871</stp>
        <tr r="D76" s="3"/>
      </tp>
      <tp t="s">
        <v>#N/A Requesting Data...4190635399</v>
        <stp/>
        <stp>BDP|17422846350252495826</stp>
        <tr r="AI354" s="3"/>
        <tr r="AI354" s="3"/>
      </tp>
      <tp t="s">
        <v>#N/A N/A</v>
        <stp/>
        <stp>BDP|15742991912108950539</stp>
        <tr r="W247" s="3"/>
      </tp>
      <tp t="s">
        <v>#N/A Requesting Data...3697594587</v>
        <stp/>
        <stp>BDP|17951183242913008157</stp>
        <tr r="T248" s="4"/>
        <tr r="T248" s="4"/>
      </tp>
      <tp t="s">
        <v>#N/A Requesting Data...3223199210</v>
        <stp/>
        <stp>BDP|15246495347301931439</stp>
        <tr r="T176" s="4"/>
        <tr r="T176" s="4"/>
      </tp>
      <tp t="s">
        <v>#N/A Requesting Data...2861796683</v>
        <stp/>
        <stp>BDP|17258476215425799716</stp>
        <tr r="AC64" s="8"/>
        <tr r="AC64" s="8"/>
      </tp>
      <tp t="s">
        <v>#N/A Requesting Data...3830524629</v>
        <stp/>
        <stp>BDP|11109233016004059628</stp>
        <tr r="V27" s="3"/>
      </tp>
      <tp t="s">
        <v>#N/A Requesting Data...2499645115</v>
        <stp/>
        <stp>BDP|14373333253021418318</stp>
        <tr r="P251" s="3"/>
      </tp>
      <tp t="s">
        <v>#N/A Requesting Data...2880505258</v>
        <stp/>
        <stp>BDP|14736493378422900598</stp>
        <tr r="N351" s="3"/>
      </tp>
      <tp t="s">
        <v>#N/A Requesting Data...4119142539</v>
        <stp/>
        <stp>BDP|18352888967361998735</stp>
        <tr r="AI76" s="3"/>
        <tr r="AI76" s="3"/>
      </tp>
      <tp t="s">
        <v>#N/A Requesting Data...2712744646</v>
        <stp/>
        <stp>BDP|17561724637992321159</stp>
        <tr r="AB268" s="3"/>
        <tr r="AB268" s="3"/>
      </tp>
      <tp t="s">
        <v>#N/A Requesting Data...3206219436</v>
        <stp/>
        <stp>BDP|17958813834898879429</stp>
        <tr r="Q254" s="4"/>
        <tr r="Q254" s="4"/>
      </tp>
      <tp t="s">
        <v>#N/A Requesting Data...2937837914</v>
        <stp/>
        <stp>BDP|11717410771221236337</stp>
        <tr r="O32" s="3"/>
      </tp>
      <tp t="s">
        <v>#N/A Requesting Data...4231648897</v>
        <stp/>
        <stp>BDP|14524550581740564924</stp>
        <tr r="AK60" s="3"/>
        <tr r="AK60" s="3"/>
      </tp>
      <tp t="s">
        <v>#N/A Requesting Data...3656628034</v>
        <stp/>
        <stp>BDP|13119962974119777423</stp>
        <tr r="AH39" s="3"/>
        <tr r="AH39" s="3"/>
      </tp>
      <tp t="s">
        <v>#N/A Requesting Data...4293584382</v>
        <stp/>
        <stp>BDP|15664367364228460860</stp>
        <tr r="AG45" s="3"/>
        <tr r="AG45" s="3"/>
      </tp>
      <tp t="s">
        <v>#N/A Requesting Data...3279014359</v>
        <stp/>
        <stp>BDP|17408989957243891857</stp>
        <tr r="K85" s="4"/>
        <tr r="K85" s="4"/>
      </tp>
      <tp t="s">
        <v>#N/A Requesting Data...3506745356</v>
        <stp/>
        <stp>BDP|12108598719613193563</stp>
        <tr r="K198" s="3"/>
      </tp>
      <tp t="s">
        <v>#N/A Requesting Data...2451221269</v>
        <stp/>
        <stp>BDP|16498241535026183124</stp>
        <tr r="D55" s="3"/>
      </tp>
      <tp t="s">
        <v>#N/A Requesting Data...4174532402</v>
        <stp/>
        <stp>BDP|14518075958995121524</stp>
        <tr r="M83" s="3"/>
      </tp>
      <tp t="s">
        <v>#N/A Requesting Data...2989533309</v>
        <stp/>
        <stp>BDP|15904598407234846565</stp>
        <tr r="AB314" s="3"/>
        <tr r="AB314" s="3"/>
      </tp>
      <tp t="s">
        <v>#N/A Requesting Data...3015258713</v>
        <stp/>
        <stp>BDP|14391497100370363102</stp>
        <tr r="J224" s="3"/>
        <tr r="J224" s="3"/>
        <tr r="J224" s="3"/>
      </tp>
      <tp t="s">
        <v>#N/A N/A</v>
        <stp/>
        <stp>BDP|10247878090422825243</stp>
        <tr r="X36" s="3"/>
      </tp>
      <tp t="s">
        <v>#N/A Requesting Data...4056432224</v>
        <stp/>
        <stp>BDP|14842577036841755277</stp>
        <tr r="P322" s="3"/>
      </tp>
      <tp t="s">
        <v>#N/A Requesting Data...3203227027</v>
        <stp/>
        <stp>BDP|17801791868640581757</stp>
        <tr r="P277" s="3"/>
      </tp>
      <tp t="s">
        <v>#N/A Requesting Data...3101634713</v>
        <stp/>
        <stp>BDP|17668694302996549617</stp>
        <tr r="AK211" s="3"/>
        <tr r="AK211" s="3"/>
      </tp>
      <tp t="s">
        <v>#N/A Requesting Data...3688214148</v>
        <stp/>
        <stp>BDP|12887903377314241943</stp>
        <tr r="O180" s="3"/>
      </tp>
      <tp t="s">
        <v>#N/A Requesting Data...2498698515</v>
        <stp/>
        <stp>BDP|17847544850850449613</stp>
        <tr r="N292" s="3"/>
      </tp>
      <tp t="s">
        <v>#N/A Requesting Data...2235427393</v>
        <stp/>
        <stp>BDP|18409118426712882829</stp>
        <tr r="U84" s="4"/>
        <tr r="U84" s="4"/>
      </tp>
      <tp t="s">
        <v>#N/A Requesting Data...3382339562</v>
        <stp/>
        <stp>BDP|17398698626907107545</stp>
        <tr r="M273" s="3"/>
      </tp>
      <tp t="s">
        <v>#N/A N/A</v>
        <stp/>
        <stp>BDP|10166718218202049514</stp>
        <tr r="X108" s="3"/>
      </tp>
      <tp t="s">
        <v>#N/A Requesting Data...4114713270</v>
        <stp/>
        <stp>BDP|17299086515440545733</stp>
        <tr r="U258" s="4"/>
        <tr r="U258" s="4"/>
      </tp>
      <tp t="s">
        <v>#N/A Requesting Data...2480580535</v>
        <stp/>
        <stp>BDP|12781688377172116003</stp>
        <tr r="AF347" s="3"/>
        <tr r="AF347" s="3"/>
      </tp>
      <tp t="s">
        <v>#N/A Requesting Data...2411850173</v>
        <stp/>
        <stp>BDP|14414406236406808431</stp>
        <tr r="AC282" s="3"/>
        <tr r="AC282" s="3"/>
      </tp>
      <tp t="s">
        <v>#N/A Requesting Data...3509407659</v>
        <stp/>
        <stp>BDP|10159625357202409090</stp>
        <tr r="AA306" s="3"/>
        <tr r="AA306" s="3"/>
      </tp>
      <tp t="s">
        <v>#N/A Requesting Data...4292496177</v>
        <stp/>
        <stp>BDP|13315451082927885953</stp>
        <tr r="J127" s="3"/>
        <tr r="J127" s="3"/>
        <tr r="J127" s="3"/>
      </tp>
      <tp t="s">
        <v>#N/A Requesting Data...2470923681</v>
        <stp/>
        <stp>BDP|11601677609187103107</stp>
        <tr r="AF110" s="3"/>
        <tr r="AF110" s="3"/>
      </tp>
      <tp t="s">
        <v>#N/A Requesting Data...3620515208</v>
        <stp/>
        <stp>BDP|10929402700372042706</stp>
        <tr r="AI99" s="3"/>
        <tr r="AI99" s="3"/>
      </tp>
      <tp t="s">
        <v>#N/A Requesting Data...3911074657</v>
        <stp/>
        <stp>BDP|16209402119676144430</stp>
        <tr r="AF148" s="3"/>
        <tr r="AF148" s="3"/>
      </tp>
      <tp t="s">
        <v>#N/A N/A</v>
        <stp/>
        <stp>BDP|16620096084529116630</stp>
        <tr r="W104" s="3"/>
      </tp>
      <tp t="s">
        <v>#N/A Requesting Data...2607321573</v>
        <stp/>
        <stp>BDP|14826618009492984101</stp>
        <tr r="V33" s="3"/>
      </tp>
      <tp t="s">
        <v>#N/A Requesting Data...2466847174</v>
        <stp/>
        <stp>BDP|15624545369323072424</stp>
        <tr r="V18" s="3"/>
      </tp>
      <tp t="s">
        <v>#N/A Requesting Data...3003839087</v>
        <stp/>
        <stp>BDP|10356241933208590889</stp>
        <tr r="Q125" s="4"/>
        <tr r="Q125" s="4"/>
      </tp>
      <tp t="s">
        <v>#N/A Requesting Data...3330615662</v>
        <stp/>
        <stp>BDP|14289756205910344285</stp>
        <tr r="P233" s="3"/>
      </tp>
      <tp t="s">
        <v>#N/A Requesting Data...2641710753</v>
        <stp/>
        <stp>BDP|17807078420330751418</stp>
        <tr r="J77" s="3"/>
        <tr r="J77" s="3"/>
        <tr r="J77" s="3"/>
      </tp>
      <tp t="s">
        <v>#N/A Requesting Data...3016007093</v>
        <stp/>
        <stp>BDP|13114500465367400697</stp>
        <tr r="M293" s="3"/>
      </tp>
      <tp t="s">
        <v>#N/A Requesting Data...3538656431</v>
        <stp/>
        <stp>BDP|15311386535953090772</stp>
        <tr r="AK112" s="3"/>
        <tr r="AK112" s="3"/>
      </tp>
      <tp t="s">
        <v>#N/A Requesting Data...4189195168</v>
        <stp/>
        <stp>BDP|10713544377757440492</stp>
        <tr r="J131" s="3"/>
        <tr r="J131" s="3"/>
        <tr r="J131" s="3"/>
      </tp>
      <tp t="s">
        <v>#N/A Requesting Data...4137476801</v>
        <stp/>
        <stp>BDP|12006089528169909813</stp>
        <tr r="M254" s="3"/>
      </tp>
      <tp t="s">
        <v>#N/A Requesting Data...3986690774</v>
        <stp/>
        <stp>BDP|16910218323357017030</stp>
        <tr r="S10" s="4"/>
        <tr r="S10" s="4"/>
      </tp>
      <tp t="s">
        <v>#N/A Requesting Data...2662337051</v>
        <stp/>
        <stp>BDP|10672495422990572706</stp>
        <tr r="Z359" s="3"/>
        <tr r="Z359" s="3"/>
      </tp>
      <tp t="s">
        <v>#N/A Requesting Data...3259391909</v>
        <stp/>
        <stp>BDP|10822616900942021515</stp>
        <tr r="S222" s="4"/>
        <tr r="S222" s="4"/>
      </tp>
      <tp t="s">
        <v>#N/A Requesting Data...4220722081</v>
        <stp/>
        <stp>BDP|17763128912233920564</stp>
        <tr r="L57" s="3"/>
      </tp>
      <tp t="s">
        <v>#N/A N/A</v>
        <stp/>
        <stp>BDP|16539418975727929304</stp>
        <tr r="Y349" s="3"/>
      </tp>
      <tp t="s">
        <v>#N/A Requesting Data...3771661996</v>
        <stp/>
        <stp>BDP|15331482503425673568</stp>
        <tr r="AH240" s="3"/>
        <tr r="AH240" s="3"/>
      </tp>
      <tp t="s">
        <v>#N/A Requesting Data...4125527021</v>
        <stp/>
        <stp>BDP|11990418977985408637</stp>
        <tr r="AB214" s="3"/>
        <tr r="AB214" s="3"/>
      </tp>
      <tp t="s">
        <v>#N/A Requesting Data...2840676364</v>
        <stp/>
        <stp>BDP|16327901068861521967</stp>
        <tr r="T175" s="4"/>
        <tr r="T175" s="4"/>
      </tp>
      <tp t="s">
        <v>#N/A Requesting Data...3413877074</v>
        <stp/>
        <stp>BDP|12704821598157585505</stp>
        <tr r="T38" s="4"/>
      </tp>
      <tp t="s">
        <v>#N/A Requesting Data...2757807061</v>
        <stp/>
        <stp>BDP|13682170041882862505</stp>
        <tr r="U186" s="4"/>
        <tr r="U186" s="4"/>
      </tp>
      <tp t="s">
        <v>#N/A Requesting Data...3001074496</v>
        <stp/>
        <stp>BDP|17723341039276015023</stp>
        <tr r="T10" s="4"/>
        <tr r="T10" s="4"/>
      </tp>
      <tp t="s">
        <v>#N/A Requesting Data...3307038668</v>
        <stp/>
        <stp>BDP|15166287659315809600</stp>
        <tr r="AD226" s="3"/>
        <tr r="AD226" s="3"/>
      </tp>
      <tp t="s">
        <v>#N/A Requesting Data...2877781694</v>
        <stp/>
        <stp>BDP|17060401719504049716</stp>
        <tr r="O227" s="3"/>
      </tp>
      <tp t="s">
        <v>#N/A Requesting Data...4184774916</v>
        <stp/>
        <stp>BDP|11285124698689530159</stp>
        <tr r="AG363" s="3"/>
        <tr r="AG363" s="3"/>
      </tp>
      <tp t="s">
        <v>#N/A Requesting Data...2623906165</v>
        <stp/>
        <stp>BDP|17935547895499696369</stp>
        <tr r="L165" s="4"/>
        <tr r="L165" s="4"/>
      </tp>
      <tp t="s">
        <v>#N/A Requesting Data...3788724527</v>
        <stp/>
        <stp>BDP|14422467810484230485</stp>
        <tr r="V232" s="3"/>
      </tp>
      <tp t="s">
        <v>#N/A Requesting Data...3498112433</v>
        <stp/>
        <stp>BDP|17995748109347907654</stp>
        <tr r="S161" s="4"/>
        <tr r="S161" s="4"/>
      </tp>
      <tp t="s">
        <v>#N/A Requesting Data...3988695666</v>
        <stp/>
        <stp>BDP|15153049240768898857</stp>
        <tr r="AF117" s="3"/>
        <tr r="AF117" s="3"/>
      </tp>
      <tp t="s">
        <v>#N/A Requesting Data...2917043126</v>
        <stp/>
        <stp>BDP|17736620901577524790</stp>
        <tr r="P294" s="3"/>
      </tp>
      <tp t="s">
        <v>#N/A Requesting Data...3867581060</v>
        <stp/>
        <stp>BDP|18445953849557543352</stp>
        <tr r="K145" s="4"/>
        <tr r="K145" s="4"/>
      </tp>
      <tp t="s">
        <v>#N/A Requesting Data...3171350306</v>
        <stp/>
        <stp>BDP|15294252578778435904</stp>
        <tr r="AJ94" s="3"/>
        <tr r="AJ94" s="3"/>
      </tp>
      <tp t="s">
        <v>#N/A Requesting Data...2848242008</v>
        <stp/>
        <stp>BDP|10917321362802245606</stp>
        <tr r="AH160" s="3"/>
        <tr r="AH160" s="3"/>
      </tp>
      <tp t="s">
        <v>#N/A Requesting Data...3688516798</v>
        <stp/>
        <stp>BDP|16089756245177366380</stp>
        <tr r="AD353" s="3"/>
        <tr r="AD353" s="3"/>
      </tp>
      <tp t="s">
        <v>#N/A Requesting Data...3114226887</v>
        <stp/>
        <stp>BDP|14881132101427595349</stp>
        <tr r="Z46" s="8"/>
        <tr r="Z46" s="8"/>
      </tp>
      <tp t="s">
        <v>#N/A Requesting Data...3257335011</v>
        <stp/>
        <stp>BDP|13036444175883879225</stp>
        <tr r="AA137" s="3"/>
        <tr r="AA137" s="3"/>
      </tp>
      <tp t="s">
        <v>#N/A Requesting Data...3017111765</v>
        <stp/>
        <stp>BDP|18043988123111383338</stp>
        <tr r="L214" s="4"/>
        <tr r="L214" s="4"/>
      </tp>
      <tp t="s">
        <v>#N/A Requesting Data...3186675795</v>
        <stp/>
        <stp>BDP|17208303465954965750</stp>
        <tr r="AA146" s="3"/>
        <tr r="AA146" s="3"/>
      </tp>
      <tp t="s">
        <v>#N/A Requesting Data...4021280008</v>
        <stp/>
        <stp>BDP|10191527738894179312</stp>
        <tr r="AB98" s="3"/>
        <tr r="AB98" s="3"/>
      </tp>
      <tp t="s">
        <v>#N/A Requesting Data...2868625407</v>
        <stp/>
        <stp>BDP|14976402108311912035</stp>
        <tr r="T159" s="4"/>
      </tp>
      <tp t="s">
        <v>#N/A Requesting Data...2574397564</v>
        <stp/>
        <stp>BDP|18409813116204974416</stp>
        <tr r="AJ110" s="3"/>
        <tr r="AJ110" s="3"/>
      </tp>
      <tp t="s">
        <v>#N/A Requesting Data...2883276422</v>
        <stp/>
        <stp>BDP|16773279363996916516</stp>
        <tr r="AG368" s="3"/>
        <tr r="AG368" s="3"/>
      </tp>
      <tp t="s">
        <v>#N/A Requesting Data...2725311547</v>
        <stp/>
        <stp>BDP|15899409775173038462</stp>
        <tr r="M327" s="3"/>
      </tp>
      <tp t="s">
        <v>#N/A Requesting Data...3305594132</v>
        <stp/>
        <stp>BDP|15101345311001748786</stp>
        <tr r="N121" s="3"/>
      </tp>
      <tp t="s">
        <v>#N/A Requesting Data...3843131780</v>
        <stp/>
        <stp>BDP|11745391854694602275</stp>
        <tr r="M353" s="3"/>
      </tp>
      <tp t="s">
        <v>#N/A Requesting Data...2609465591</v>
        <stp/>
        <stp>BDP|11293332504823949072</stp>
        <tr r="Z114" s="3"/>
        <tr r="Z114" s="3"/>
      </tp>
      <tp t="s">
        <v>#N/A Requesting Data...3214399540</v>
        <stp/>
        <stp>BDP|14044399832887617261</stp>
        <tr r="AK76" s="3"/>
        <tr r="AK76" s="3"/>
      </tp>
      <tp t="s">
        <v>#N/A N/A</v>
        <stp/>
        <stp>BDP|12495215708407447628</stp>
        <tr r="W276" s="3"/>
      </tp>
      <tp t="s">
        <v>#N/A Requesting Data...2964441593</v>
        <stp/>
        <stp>BDP|17709102270702839242</stp>
        <tr r="AJ360" s="3"/>
        <tr r="AJ360" s="3"/>
      </tp>
      <tp t="s">
        <v>#N/A Requesting Data...2620111735</v>
        <stp/>
        <stp>BDP|17418013179611563038</stp>
        <tr r="AJ250" s="3"/>
        <tr r="AJ250" s="3"/>
      </tp>
      <tp t="s">
        <v>#N/A Requesting Data...3210738521</v>
        <stp/>
        <stp>BDP|15750294836906459367</stp>
        <tr r="T95" s="4"/>
        <tr r="T95" s="4"/>
      </tp>
      <tp t="s">
        <v>#N/A Requesting Data...3004510151</v>
        <stp/>
        <stp>BDP|13196626328554113201</stp>
        <tr r="AK25" s="3"/>
        <tr r="AK25" s="3"/>
      </tp>
      <tp t="s">
        <v>#N/A Requesting Data...3583777047</v>
        <stp/>
        <stp>BDP|10559459632773815503</stp>
        <tr r="L162" s="3"/>
      </tp>
      <tp t="s">
        <v>#N/A Requesting Data...3817398847</v>
        <stp/>
        <stp>BDP|12636858289387006400</stp>
        <tr r="AC7" s="3"/>
        <tr r="AC7" s="3"/>
      </tp>
      <tp t="s">
        <v>#N/A Requesting Data...2453755285</v>
        <stp/>
        <stp>BDP|17858549045066772144</stp>
        <tr r="O201" s="3"/>
      </tp>
      <tp t="s">
        <v>#N/A Requesting Data...2620795478</v>
        <stp/>
        <stp>BDP|11795787856671633355</stp>
        <tr r="P346" s="3"/>
      </tp>
      <tp t="s">
        <v>#N/A Requesting Data...3747086883</v>
        <stp/>
        <stp>BDP|15018160937521932729</stp>
        <tr r="R215" s="4"/>
        <tr r="R215" s="4"/>
      </tp>
      <tp t="s">
        <v>#N/A Requesting Data...2898821897</v>
        <stp/>
        <stp>BDP|17080623743994361089</stp>
        <tr r="O146" s="3"/>
      </tp>
      <tp t="s">
        <v>#N/A Requesting Data...3137987378</v>
        <stp/>
        <stp>BDP|13347066615812333194</stp>
        <tr r="AB43" s="8"/>
        <tr r="AB43" s="8"/>
      </tp>
      <tp t="s">
        <v>#N/A Requesting Data...3114436894</v>
        <stp/>
        <stp>BDP|11186867917171960834</stp>
        <tr r="AI172" s="3"/>
        <tr r="AI172" s="3"/>
      </tp>
      <tp t="s">
        <v>#N/A Requesting Data...3849459377</v>
        <stp/>
        <stp>BDP|10462311670236928364</stp>
        <tr r="L51" s="3"/>
      </tp>
      <tp t="s">
        <v>#N/A Requesting Data...3145302596</v>
        <stp/>
        <stp>BDP|18254836915811693181</stp>
        <tr r="AJ342" s="3"/>
        <tr r="AJ342" s="3"/>
      </tp>
      <tp t="s">
        <v>#N/A Requesting Data...2659621192</v>
        <stp/>
        <stp>BDP|13421337266763922423</stp>
        <tr r="Z42" s="3"/>
        <tr r="Z42" s="3"/>
      </tp>
      <tp t="s">
        <v>#N/A Requesting Data...3091670654</v>
        <stp/>
        <stp>BDP|15924417906642509210</stp>
        <tr r="S202" s="4"/>
      </tp>
      <tp t="s">
        <v>#N/A Requesting Data...3733707196</v>
        <stp/>
        <stp>BDP|16553903754278839335</stp>
        <tr r="AA87" s="3"/>
        <tr r="AA87" s="3"/>
      </tp>
      <tp t="s">
        <v>#N/A Requesting Data...4237071788</v>
        <stp/>
        <stp>BDP|14861660100705736630</stp>
        <tr r="K117" s="4"/>
      </tp>
      <tp t="s">
        <v>#N/A Requesting Data...3492221093</v>
        <stp/>
        <stp>BDP|10181266960297848259</stp>
        <tr r="AB83" s="3"/>
        <tr r="AB83" s="3"/>
      </tp>
      <tp t="s">
        <v>#N/A N/A</v>
        <stp/>
        <stp>BDP|17776585860220562501</stp>
        <tr r="W307" s="3"/>
      </tp>
      <tp t="s">
        <v>#N/A Requesting Data...2626393517</v>
        <stp/>
        <stp>BDP|11787257019865014610</stp>
        <tr r="AE184" s="3"/>
        <tr r="AE184" s="3"/>
      </tp>
      <tp t="s">
        <v>#N/A Requesting Data...4258277919</v>
        <stp/>
        <stp>BDP|11238425851425805437</stp>
        <tr r="Z107" s="3"/>
        <tr r="Z107" s="3"/>
      </tp>
      <tp t="s">
        <v>#N/A Requesting Data...3158078440</v>
        <stp/>
        <stp>BDP|16521679828283340038</stp>
        <tr r="U95" s="4"/>
        <tr r="U95" s="4"/>
      </tp>
      <tp t="s">
        <v>#N/A Requesting Data...4231680984</v>
        <stp/>
        <stp>BDP|13724312699979182145</stp>
        <tr r="T45" s="4"/>
        <tr r="T45" s="4"/>
      </tp>
      <tp t="s">
        <v>#N/A Requesting Data...2865641128</v>
        <stp/>
        <stp>BDP|12079488721756124351</stp>
        <tr r="D350" s="3"/>
      </tp>
      <tp t="s">
        <v>#N/A Requesting Data...2527920877</v>
        <stp/>
        <stp>BDP|18070949603201333195</stp>
        <tr r="L82" s="3"/>
      </tp>
      <tp t="s">
        <v>#N/A N/A</v>
        <stp/>
        <stp>BDP|14484041598419603537</stp>
        <tr r="W112" s="3"/>
      </tp>
      <tp t="s">
        <v>#N/A N/A</v>
        <stp/>
        <stp>BDP|14327461769295098211</stp>
        <tr r="W338" s="3"/>
      </tp>
      <tp t="s">
        <v>#N/A Requesting Data...3598714301</v>
        <stp/>
        <stp>BDP|12299763618573051615</stp>
        <tr r="O272" s="3"/>
      </tp>
      <tp t="s">
        <v>#N/A Requesting Data...3552397651</v>
        <stp/>
        <stp>BDP|15469974480793791693</stp>
        <tr r="U77" s="4"/>
        <tr r="U77" s="4"/>
      </tp>
      <tp t="s">
        <v>#N/A Requesting Data...2772990519</v>
        <stp/>
        <stp>BDP|17986146113757407176</stp>
        <tr r="L291" s="3"/>
      </tp>
      <tp t="s">
        <v>#N/A Requesting Data...3189218914</v>
        <stp/>
        <stp>BDP|13059754315271857558</stp>
        <tr r="L335" s="3"/>
      </tp>
      <tp t="s">
        <v>#N/A Requesting Data...3937366595</v>
        <stp/>
        <stp>BDP|14706451258114159068</stp>
        <tr r="J268" s="3"/>
        <tr r="J268" s="3"/>
      </tp>
      <tp t="s">
        <v>#N/A Requesting Data...3384171752</v>
        <stp/>
        <stp>BDP|15957511255100755473</stp>
        <tr r="L259" s="4"/>
        <tr r="L259" s="4"/>
      </tp>
      <tp t="s">
        <v>#N/A Requesting Data...4259430792</v>
        <stp/>
        <stp>BDP|17064758264281842649</stp>
        <tr r="O362" s="3"/>
      </tp>
      <tp t="s">
        <v>#N/A Requesting Data...4002086678</v>
        <stp/>
        <stp>BDP|17219109178369392943</stp>
        <tr r="AE347" s="3"/>
        <tr r="AE347" s="3"/>
      </tp>
      <tp t="s">
        <v>#N/A Requesting Data...4207559491</v>
        <stp/>
        <stp>BDP|13603749752984547485</stp>
        <tr r="AK238" s="3"/>
        <tr r="AK238" s="3"/>
      </tp>
      <tp t="s">
        <v>#N/A Requesting Data...4016228591</v>
        <stp/>
        <stp>BDP|11606158753811805550</stp>
        <tr r="AF98" s="3"/>
        <tr r="AF98" s="3"/>
      </tp>
      <tp t="s">
        <v>#N/A Requesting Data...4024016171</v>
        <stp/>
        <stp>BDP|16986840305698204779</stp>
        <tr r="AK111" s="3"/>
        <tr r="AK111" s="3"/>
      </tp>
      <tp t="s">
        <v>#N/A Requesting Data...3380386268</v>
        <stp/>
        <stp>BDP|15530850908785417912</stp>
        <tr r="P282" s="3"/>
      </tp>
      <tp t="s">
        <v>#N/A Requesting Data...4231980076</v>
        <stp/>
        <stp>BDP|18145254889364058701</stp>
        <tr r="N264" s="3"/>
      </tp>
      <tp t="s">
        <v>#N/A Requesting Data...3840165430</v>
        <stp/>
        <stp>BDP|13147716659444529411</stp>
        <tr r="R118" s="4"/>
        <tr r="R118" s="4"/>
      </tp>
      <tp t="s">
        <v>#N/A Requesting Data...3393445885</v>
        <stp/>
        <stp>BDP|13672773245493069292</stp>
        <tr r="M291" s="3"/>
      </tp>
      <tp t="s">
        <v>#N/A N/A</v>
        <stp/>
        <stp>BDP|13408813435260432989</stp>
        <tr r="X112" s="3"/>
      </tp>
      <tp t="s">
        <v>#N/A Requesting Data...3430920246</v>
        <stp/>
        <stp>BDP|11048200105050899216</stp>
        <tr r="R241" s="4"/>
        <tr r="R241" s="4"/>
      </tp>
      <tp t="s">
        <v>#N/A Requesting Data...4274009119</v>
        <stp/>
        <stp>BDP|10717652478959409920</stp>
        <tr r="AA135" s="3"/>
        <tr r="AA135" s="3"/>
      </tp>
      <tp t="s">
        <v>#N/A Requesting Data...3888043950</v>
        <stp/>
        <stp>BDP|13912339471742429437</stp>
        <tr r="AD272" s="3"/>
      </tp>
      <tp t="s">
        <v>#N/A Requesting Data...3621360490</v>
        <stp/>
        <stp>BDP|18002237781216784597</stp>
        <tr r="AK245" s="3"/>
        <tr r="AK245" s="3"/>
      </tp>
      <tp t="s">
        <v>#N/A Requesting Data...2855071119</v>
        <stp/>
        <stp>BDP|16362847948788581364</stp>
        <tr r="AJ55" s="3"/>
        <tr r="AJ55" s="3"/>
      </tp>
      <tp t="s">
        <v>#N/A Requesting Data...4161725080</v>
        <stp/>
        <stp>BDP|13126238317068968905</stp>
        <tr r="AE260" s="3"/>
        <tr r="AE260" s="3"/>
      </tp>
      <tp t="s">
        <v>#N/A Requesting Data...2804614913</v>
        <stp/>
        <stp>BDP|18407976524807916526</stp>
        <tr r="R8" s="4"/>
        <tr r="R8" s="4"/>
      </tp>
      <tp t="s">
        <v>#N/A Requesting Data...4181317880</v>
        <stp/>
        <stp>BDP|11588686127275222146</stp>
        <tr r="M135" s="3"/>
      </tp>
      <tp t="s">
        <v>#N/A Requesting Data...3201803182</v>
        <stp/>
        <stp>BDP|13616814095901678284</stp>
        <tr r="M167" s="3"/>
      </tp>
      <tp t="s">
        <v>#N/A Requesting Data...3550519428</v>
        <stp/>
        <stp>BDP|16816025371282404238</stp>
        <tr r="O369" s="3"/>
      </tp>
      <tp t="s">
        <v>#N/A Requesting Data...3037981987</v>
        <stp/>
        <stp>BDP|13248691430796184164</stp>
        <tr r="AB69" s="8"/>
        <tr r="AB69" s="8"/>
      </tp>
      <tp t="s">
        <v>#N/A Requesting Data...3690336248</v>
        <stp/>
        <stp>BDP|13850161739254227499</stp>
        <tr r="R77" s="4"/>
      </tp>
      <tp t="s">
        <v>#N/A Requesting Data...4261854945</v>
        <stp/>
        <stp>BDP|13581464763025814540</stp>
        <tr r="Z155" s="3"/>
        <tr r="Z155" s="3"/>
      </tp>
      <tp t="s">
        <v>#N/A Requesting Data...3703479813</v>
        <stp/>
        <stp>BDP|10557499871377103503</stp>
        <tr r="AJ69" s="3"/>
        <tr r="AJ69" s="3"/>
      </tp>
      <tp t="s">
        <v>#N/A Requesting Data...3975518147</v>
        <stp/>
        <stp>BDP|12698779419194747139</stp>
        <tr r="AI52" s="3"/>
        <tr r="AI52" s="3"/>
      </tp>
      <tp t="s">
        <v>#N/A Requesting Data...2825823963</v>
        <stp/>
        <stp>BDP|12959538153200640338</stp>
        <tr r="AG90" s="3"/>
        <tr r="AG90" s="3"/>
      </tp>
      <tp t="s">
        <v>#N/A Requesting Data...3528782789</v>
        <stp/>
        <stp>BDP|12602614427845965259</stp>
        <tr r="AA244" s="3"/>
        <tr r="AA244" s="3"/>
      </tp>
      <tp t="s">
        <v>#N/A Requesting Data...4023131339</v>
        <stp/>
        <stp>BDP|15943804784173623770</stp>
        <tr r="AF122" s="3"/>
        <tr r="AF122" s="3"/>
      </tp>
      <tp t="s">
        <v>#N/A N/A</v>
        <stp/>
        <stp>BDP|17246496711236375555</stp>
        <tr r="W181" s="3"/>
      </tp>
      <tp t="s">
        <v>#N/A Requesting Data...3900602451</v>
        <stp/>
        <stp>BDP|11406019238635141609</stp>
        <tr r="AA326" s="3"/>
        <tr r="AA326" s="3"/>
      </tp>
      <tp t="s">
        <v>#N/A Requesting Data...3474794227</v>
        <stp/>
        <stp>BDP|13312791403062184749</stp>
        <tr r="AK190" s="3"/>
        <tr r="AK190" s="3"/>
      </tp>
      <tp t="s">
        <v>#N/A Requesting Data...2871189881</v>
        <stp/>
        <stp>BDP|16035710169191203765</stp>
        <tr r="AD140" s="3"/>
        <tr r="AD140" s="3"/>
      </tp>
      <tp t="s">
        <v>#N/A Requesting Data...3432841181</v>
        <stp/>
        <stp>BDP|10164592562066616402</stp>
        <tr r="T103" s="4"/>
        <tr r="T103" s="4"/>
      </tp>
      <tp t="s">
        <v>#N/A Requesting Data...2758052713</v>
        <stp/>
        <stp>BDP|12085730641236980674</stp>
        <tr r="G77" s="8"/>
        <tr r="G77" s="8"/>
      </tp>
      <tp t="s">
        <v>#N/A Requesting Data...2815845244</v>
        <stp/>
        <stp>BDP|13461689500983165715</stp>
        <tr r="AK269" s="3"/>
        <tr r="AK269" s="3"/>
      </tp>
      <tp t="s">
        <v>#N/A Requesting Data...3744382510</v>
        <stp/>
        <stp>BDP|15706528018611297132</stp>
        <tr r="V350" s="3"/>
      </tp>
      <tp t="s">
        <v>#N/A Requesting Data...3846142221</v>
        <stp/>
        <stp>BDP|17523453219406412511</stp>
        <tr r="AG101" s="3"/>
        <tr r="AG101" s="3"/>
      </tp>
      <tp t="s">
        <v>#N/A Requesting Data...3873098967</v>
        <stp/>
        <stp>BDP|17906791420143452081</stp>
        <tr r="N171" s="3"/>
      </tp>
      <tp t="s">
        <v>#N/A Requesting Data...2747921602</v>
        <stp/>
        <stp>BDP|17099798804268417956</stp>
        <tr r="L349" s="3"/>
      </tp>
      <tp t="s">
        <v>#N/A N/A</v>
        <stp/>
        <stp>BDP|13170402808482688402</stp>
        <tr r="Y305" s="3"/>
      </tp>
      <tp t="s">
        <v>#N/A Requesting Data...3203880297</v>
        <stp/>
        <stp>BDP|16022658732077003581</stp>
        <tr r="O207" s="3"/>
      </tp>
      <tp t="s">
        <v>#N/A Requesting Data...2709586347</v>
        <stp/>
        <stp>BDP|11312497357591696040</stp>
        <tr r="G44" s="8"/>
      </tp>
      <tp t="s">
        <v>#N/A Requesting Data...3058265310</v>
        <stp/>
        <stp>BDP|17071272183534880831</stp>
        <tr r="Q105" s="4"/>
      </tp>
      <tp t="s">
        <v>#N/A Requesting Data...3890564509</v>
        <stp/>
        <stp>BDP|13327582137944140025</stp>
        <tr r="M204" s="3"/>
      </tp>
      <tp t="s">
        <v>#N/A Requesting Data...2715808859</v>
        <stp/>
        <stp>BDP|15574716098978567262</stp>
        <tr r="M249" s="3"/>
      </tp>
      <tp t="s">
        <v>#N/A Requesting Data...4126983333</v>
        <stp/>
        <stp>BDP|10936479626410341746</stp>
        <tr r="AF290" s="3"/>
        <tr r="AF290" s="3"/>
      </tp>
      <tp t="s">
        <v>#N/A Requesting Data...2698137019</v>
        <stp/>
        <stp>BDP|16608457010426557494</stp>
        <tr r="AC290" s="3"/>
        <tr r="AC290" s="3"/>
      </tp>
      <tp t="s">
        <v>#N/A Requesting Data...2614457763</v>
        <stp/>
        <stp>BDP|13965811152107358861</stp>
        <tr r="AK113" s="3"/>
        <tr r="AK113" s="3"/>
      </tp>
      <tp t="s">
        <v>#N/A Requesting Data...2875899064</v>
        <stp/>
        <stp>BDP|15575151804087243290</stp>
        <tr r="P25" s="3"/>
      </tp>
      <tp t="s">
        <v>#N/A Requesting Data...2752511925</v>
        <stp/>
        <stp>BDP|16245324142414576481</stp>
        <tr r="AB182" s="3"/>
        <tr r="AB182" s="3"/>
      </tp>
      <tp t="s">
        <v>#N/A Requesting Data...4208063909</v>
        <stp/>
        <stp>BDP|14072652559662404472</stp>
        <tr r="AG169" s="3"/>
        <tr r="AG169" s="3"/>
      </tp>
      <tp t="s">
        <v>#N/A Requesting Data...4184289714</v>
        <stp/>
        <stp>BDP|12679699438464084282</stp>
        <tr r="M279" s="3"/>
      </tp>
      <tp t="s">
        <v>#N/A Requesting Data...2804684528</v>
        <stp/>
        <stp>BDP|14175524182221742995</stp>
        <tr r="AI266" s="3"/>
      </tp>
      <tp t="s">
        <v>#N/A Requesting Data...3649436937</v>
        <stp/>
        <stp>BDP|15586482482750041809</stp>
        <tr r="AB72" s="8"/>
        <tr r="AB72" s="8"/>
      </tp>
      <tp t="s">
        <v>#N/A Requesting Data...3519307876</v>
        <stp/>
        <stp>BDP|15648089522937368105</stp>
        <tr r="K241" s="3"/>
      </tp>
      <tp t="s">
        <v>#N/A Requesting Data...3582973571</v>
        <stp/>
        <stp>BDP|16767252166216825533</stp>
        <tr r="AC355" s="3"/>
        <tr r="AC355" s="3"/>
      </tp>
      <tp t="s">
        <v>#N/A Requesting Data...4238577177</v>
        <stp/>
        <stp>BDP|10157978968067585943</stp>
        <tr r="R143" s="4"/>
        <tr r="R143" s="4"/>
      </tp>
      <tp t="s">
        <v>#N/A Requesting Data...3984197553</v>
        <stp/>
        <stp>BDP|15248042987649830566</stp>
        <tr r="AK288" s="3"/>
        <tr r="AK288" s="3"/>
      </tp>
      <tp t="s">
        <v>#N/A Requesting Data...3827062622</v>
        <stp/>
        <stp>BDP|15670386538040935406</stp>
        <tr r="AA320" s="3"/>
        <tr r="AA320" s="3"/>
      </tp>
      <tp t="s">
        <v>#N/A N/A</v>
        <stp/>
        <stp>BDP|17820067516862248542</stp>
        <tr r="Y96" s="3"/>
      </tp>
      <tp t="s">
        <v>#N/A Requesting Data...3336990374</v>
        <stp/>
        <stp>BDP|15206787370907715334</stp>
        <tr r="Z297" s="3"/>
        <tr r="Z297" s="3"/>
      </tp>
      <tp t="s">
        <v>#N/A Requesting Data...3881640979</v>
        <stp/>
        <stp>BDP|17985941033398184418</stp>
        <tr r="AD248" s="3"/>
      </tp>
      <tp t="s">
        <v>#N/A Requesting Data...2747994637</v>
        <stp/>
        <stp>BDP|12813068214400654222</stp>
        <tr r="AI212" s="3"/>
        <tr r="AI212" s="3"/>
      </tp>
      <tp t="s">
        <v>#N/A Requesting Data...3068315315</v>
        <stp/>
        <stp>BDP|17754404465953408781</stp>
        <tr r="V340" s="3"/>
      </tp>
      <tp t="s">
        <v>#N/A Requesting Data...3165547062</v>
        <stp/>
        <stp>BDP|15840553169922249585</stp>
        <tr r="V367" s="3"/>
      </tp>
      <tp t="s">
        <v>#N/A Requesting Data...3083390517</v>
        <stp/>
        <stp>BDP|18157190109050817878</stp>
        <tr r="K117" s="3"/>
      </tp>
      <tp t="s">
        <v>#N/A Requesting Data...3354527749</v>
        <stp/>
        <stp>BDP|12936707434016323105</stp>
        <tr r="O205" s="3"/>
      </tp>
      <tp t="s">
        <v>#N/A Requesting Data...3628105757</v>
        <stp/>
        <stp>BDP|13240839857649191690</stp>
        <tr r="AA237" s="3"/>
        <tr r="AA237" s="3"/>
      </tp>
      <tp t="s">
        <v>#N/A Requesting Data...2605352043</v>
        <stp/>
        <stp>BDP|12766371310497649685</stp>
        <tr r="P76" s="3"/>
      </tp>
      <tp t="s">
        <v>#N/A Requesting Data...3851714259</v>
        <stp/>
        <stp>BDP|13271350528015607676</stp>
        <tr r="N198" s="3"/>
      </tp>
      <tp t="s">
        <v>#N/A Requesting Data...2607106480</v>
        <stp/>
        <stp>BDP|11073520139795714321</stp>
        <tr r="AG117" s="3"/>
        <tr r="AG117" s="3"/>
      </tp>
      <tp t="s">
        <v>#N/A Requesting Data...4175050183</v>
        <stp/>
        <stp>BDP|10755187222744444676</stp>
        <tr r="O291" s="3"/>
      </tp>
      <tp t="s">
        <v>#N/A Requesting Data...2787476020</v>
        <stp/>
        <stp>BDP|13888398724477816433</stp>
        <tr r="P17" s="3"/>
      </tp>
      <tp t="s">
        <v>#N/A Requesting Data...3247862200</v>
        <stp/>
        <stp>BDP|15806558605988252942</stp>
        <tr r="L33" s="3"/>
      </tp>
      <tp t="s">
        <v>#N/A Requesting Data...3958258328</v>
        <stp/>
        <stp>BDP|16879218974962592069</stp>
        <tr r="AB25" s="3"/>
        <tr r="AB25" s="3"/>
      </tp>
      <tp t="s">
        <v>#N/A Requesting Data...2680389207</v>
        <stp/>
        <stp>BDP|11616562329930299756</stp>
        <tr r="AH266" s="3"/>
      </tp>
      <tp t="s">
        <v>#N/A Requesting Data...3183930386</v>
        <stp/>
        <stp>BDP|12168069134433144334</stp>
        <tr r="L190" s="4"/>
        <tr r="L190" s="4"/>
      </tp>
      <tp t="s">
        <v>#N/A Requesting Data...4016198614</v>
        <stp/>
        <stp>BDP|14366953824509290711</stp>
        <tr r="AG198" s="3"/>
        <tr r="AG198" s="3"/>
      </tp>
      <tp t="s">
        <v>#N/A Requesting Data...3414390804</v>
        <stp/>
        <stp>BDP|11568557188055889816</stp>
        <tr r="I176" s="4"/>
        <tr r="I176" s="4"/>
      </tp>
      <tp t="s">
        <v>#N/A Requesting Data...2983232444</v>
        <stp/>
        <stp>BDP|14544282263866814772</stp>
        <tr r="AD59" s="8"/>
        <tr r="AD59" s="8"/>
      </tp>
      <tp t="s">
        <v>#N/A Requesting Data...2968741896</v>
        <stp/>
        <stp>BDP|11605483318002679718</stp>
        <tr r="AF300" s="3"/>
        <tr r="AF300" s="3"/>
      </tp>
      <tp t="s">
        <v>#N/A Requesting Data...3026994044</v>
        <stp/>
        <stp>BDP|15903427708282211207</stp>
        <tr r="O293" s="3"/>
      </tp>
      <tp t="s">
        <v>#N/A Requesting Data...4279818876</v>
        <stp/>
        <stp>BDP|15443392110091857740</stp>
        <tr r="AG364" s="3"/>
        <tr r="AG364" s="3"/>
      </tp>
      <tp t="s">
        <v>#N/A Requesting Data...4135595163</v>
        <stp/>
        <stp>BDP|13762751620107721047</stp>
        <tr r="AI331" s="3"/>
        <tr r="AI331" s="3"/>
      </tp>
      <tp t="s">
        <v>#N/A Requesting Data...2626131916</v>
        <stp/>
        <stp>BDP|10858487425432757531</stp>
        <tr r="O338" s="3"/>
      </tp>
      <tp t="s">
        <v>#N/A Requesting Data...3824802909</v>
        <stp/>
        <stp>BDP|18274965777493776450</stp>
        <tr r="AI366" s="3"/>
        <tr r="AI366" s="3"/>
      </tp>
      <tp t="s">
        <v>#N/A N/A</v>
        <stp/>
        <stp>BDP|17766731831122007041</stp>
        <tr r="X157" s="3"/>
      </tp>
      <tp t="s">
        <v>#N/A N/A</v>
        <stp/>
        <stp>BDP|11981087382419482164</stp>
        <tr r="W191" s="3"/>
      </tp>
      <tp t="s">
        <v>#N/A Requesting Data...3436910178</v>
        <stp/>
        <stp>BDP|16034400465447720233</stp>
        <tr r="V333" s="3"/>
      </tp>
      <tp t="s">
        <v>#N/A Requesting Data...3637274736</v>
        <stp/>
        <stp>BDP|14679103537807291020</stp>
        <tr r="V22" s="3"/>
      </tp>
      <tp t="s">
        <v>#N/A Requesting Data...3100766825</v>
        <stp/>
        <stp>BDP|10762290501495862661</stp>
        <tr r="AC70" s="8"/>
        <tr r="AC70" s="8"/>
      </tp>
      <tp t="s">
        <v>#N/A Requesting Data...2986970947</v>
        <stp/>
        <stp>BDP|13162242866385314313</stp>
        <tr r="AH140" s="3"/>
        <tr r="AH140" s="3"/>
      </tp>
      <tp t="s">
        <v>#N/A Requesting Data...2592878776</v>
        <stp/>
        <stp>BDP|17646507677745237122</stp>
        <tr r="AK95" s="3"/>
        <tr r="AK95" s="3"/>
      </tp>
      <tp t="s">
        <v>#N/A N/A</v>
        <stp/>
        <stp>BDP|13123012097258254342</stp>
        <tr r="X298" s="3"/>
      </tp>
      <tp t="s">
        <v>#N/A N/A</v>
        <stp/>
        <stp>BDP|12777665540471788064</stp>
        <tr r="W341" s="3"/>
      </tp>
      <tp t="s">
        <v>#N/A Requesting Data...3261975561</v>
        <stp/>
        <stp>BDP|17304699810041827021</stp>
        <tr r="AF39" s="3"/>
        <tr r="AF39" s="3"/>
      </tp>
      <tp t="s">
        <v>#N/A Requesting Data...2826721305</v>
        <stp/>
        <stp>BDP|17529199670146552695</stp>
        <tr r="AA366" s="3"/>
        <tr r="AA366" s="3"/>
      </tp>
      <tp t="s">
        <v>#N/A Requesting Data...4186745537</v>
        <stp/>
        <stp>BDP|14866793665406781233</stp>
        <tr r="V193" s="3"/>
      </tp>
      <tp t="s">
        <v>#N/A Requesting Data...3115248922</v>
        <stp/>
        <stp>BDP|13103301708965988408</stp>
        <tr r="R253" s="4"/>
        <tr r="R253" s="4"/>
      </tp>
      <tp t="s">
        <v>#N/A Requesting Data...3356359089</v>
        <stp/>
        <stp>BDP|11213704062833853280</stp>
        <tr r="K79" s="4"/>
        <tr r="K79" s="4"/>
      </tp>
      <tp t="s">
        <v>#N/A Requesting Data...3185235215</v>
        <stp/>
        <stp>BDP|10949633988079608649</stp>
        <tr r="M154" s="3"/>
      </tp>
      <tp t="s">
        <v>#N/A Requesting Data...2760008043</v>
        <stp/>
        <stp>BDP|12926778413096542380</stp>
        <tr r="S115" s="4"/>
        <tr r="S115" s="4"/>
      </tp>
      <tp t="s">
        <v>#N/A Requesting Data...3750219852</v>
        <stp/>
        <stp>BDP|12087203707088537925</stp>
        <tr r="K31" s="4"/>
        <tr r="K31" s="4"/>
      </tp>
      <tp t="s">
        <v>#N/A Requesting Data...2753412923</v>
        <stp/>
        <stp>BDP|16377289139463763551</stp>
        <tr r="AC157" s="3"/>
        <tr r="AC157" s="3"/>
      </tp>
      <tp t="s">
        <v>#N/A Requesting Data...2764822418</v>
        <stp/>
        <stp>BDP|16450145629790980403</stp>
        <tr r="P359" s="3"/>
      </tp>
      <tp t="s">
        <v>#N/A Requesting Data...4277235861</v>
        <stp/>
        <stp>BDP|10781109341813667703</stp>
        <tr r="Z25" s="8"/>
        <tr r="Z25" s="8"/>
      </tp>
      <tp t="s">
        <v>#N/A Requesting Data...4034772635</v>
        <stp/>
        <stp>BDP|12133759927671029732</stp>
        <tr r="M316" s="3"/>
      </tp>
      <tp t="s">
        <v>#N/A Requesting Data...3721986274</v>
        <stp/>
        <stp>BDP|11785068671187666064</stp>
        <tr r="AB66" s="3"/>
        <tr r="AB66" s="3"/>
      </tp>
      <tp t="s">
        <v>#N/A Requesting Data...2977576803</v>
        <stp/>
        <stp>BDP|17848481246741768716</stp>
        <tr r="AB5" s="8"/>
        <tr r="AB5" s="8"/>
      </tp>
      <tp t="s">
        <v>#N/A Requesting Data...4130190485</v>
        <stp/>
        <stp>BDP|10575876712318330033</stp>
        <tr r="AK114" s="3"/>
        <tr r="AK114" s="3"/>
      </tp>
      <tp t="s">
        <v>#N/A Requesting Data...3150431243</v>
        <stp/>
        <stp>BDP|15772239003844732204</stp>
        <tr r="L20" s="3"/>
      </tp>
      <tp t="s">
        <v>#N/A Requesting Data...4115354918</v>
        <stp/>
        <stp>BDP|14727255603950787767</stp>
        <tr r="AJ172" s="3"/>
        <tr r="AJ172" s="3"/>
      </tp>
      <tp t="s">
        <v>#N/A Requesting Data...2847155115</v>
        <stp/>
        <stp>BDP|16290031003305393212</stp>
        <tr r="AK357" s="3"/>
        <tr r="AK357" s="3"/>
      </tp>
      <tp t="s">
        <v>#N/A Requesting Data...4079667432</v>
        <stp/>
        <stp>BDP|15619707966424120110</stp>
        <tr r="P343" s="3"/>
      </tp>
      <tp t="s">
        <v>#N/A Requesting Data...3375977823</v>
        <stp/>
        <stp>BDP|12507331162402106452</stp>
        <tr r="G60" s="8"/>
        <tr r="G60" s="8"/>
      </tp>
      <tp t="s">
        <v>#N/A Requesting Data...3496513558</v>
        <stp/>
        <stp>BDP|10044316280812655878</stp>
        <tr r="AE197" s="3"/>
        <tr r="AE197" s="3"/>
      </tp>
      <tp t="s">
        <v>#N/A Requesting Data...2761291287</v>
        <stp/>
        <stp>BDP|12353589447002428088</stp>
        <tr r="AK354" s="3"/>
        <tr r="AK354" s="3"/>
      </tp>
      <tp t="s">
        <v>#N/A Requesting Data...3735438271</v>
        <stp/>
        <stp>BDP|15239276525012832683</stp>
        <tr r="AC71" s="3"/>
        <tr r="AC71" s="3"/>
      </tp>
      <tp t="s">
        <v>#N/A Requesting Data...2698836802</v>
        <stp/>
        <stp>BDP|17079874281074428224</stp>
        <tr r="Z70" s="8"/>
        <tr r="Z70" s="8"/>
      </tp>
      <tp t="s">
        <v>#N/A Requesting Data...3143025588</v>
        <stp/>
        <stp>BDP|15354594900740863124</stp>
        <tr r="T125" s="4"/>
        <tr r="T125" s="4"/>
      </tp>
      <tp t="s">
        <v>#N/A Requesting Data...3799477927</v>
        <stp/>
        <stp>BDP|14624061523280183712</stp>
        <tr r="N122" s="3"/>
      </tp>
      <tp t="s">
        <v>#N/A Requesting Data...3681193176</v>
        <stp/>
        <stp>BDP|18009369348357409991</stp>
        <tr r="K185" s="4"/>
        <tr r="K185" s="4"/>
      </tp>
      <tp t="s">
        <v>#N/A Requesting Data...3393575784</v>
        <stp/>
        <stp>BDP|16791437413165722736</stp>
        <tr r="AG309" s="3"/>
        <tr r="AG309" s="3"/>
      </tp>
      <tp t="s">
        <v>#N/A Requesting Data...2892482727</v>
        <stp/>
        <stp>BDP|16215038948742822126</stp>
        <tr r="D296" s="3"/>
      </tp>
      <tp t="s">
        <v>#N/A Requesting Data...2799184381</v>
        <stp/>
        <stp>BDP|14529305238214854168</stp>
        <tr r="D22" s="3"/>
      </tp>
      <tp t="s">
        <v>#N/A Requesting Data...4200352192</v>
        <stp/>
        <stp>BDP|12715746705154799023</stp>
        <tr r="Q22" s="4"/>
        <tr r="Q22" s="4"/>
      </tp>
      <tp t="s">
        <v>#N/A Requesting Data...4197776424</v>
        <stp/>
        <stp>BDP|10367364437123497256</stp>
        <tr r="AF245" s="3"/>
        <tr r="AF245" s="3"/>
      </tp>
      <tp t="s">
        <v>#N/A Requesting Data...3704769795</v>
        <stp/>
        <stp>BDP|13293649627994228208</stp>
        <tr r="AE90" s="3"/>
        <tr r="AE90" s="3"/>
      </tp>
      <tp t="s">
        <v>#N/A Requesting Data...4130277617</v>
        <stp/>
        <stp>BDP|14158706878517867223</stp>
        <tr r="D327" s="3"/>
      </tp>
      <tp t="s">
        <v>#N/A Requesting Data...4170800516</v>
        <stp/>
        <stp>BDP|13301097402901356388</stp>
        <tr r="R46" s="4"/>
        <tr r="R46" s="4"/>
      </tp>
      <tp t="s">
        <v>#N/A N/A</v>
        <stp/>
        <stp>BDP|12302568341851763304</stp>
        <tr r="Y56" s="3"/>
      </tp>
      <tp t="s">
        <v>#N/A Requesting Data...2820074872</v>
        <stp/>
        <stp>BDP|11508111850404066071</stp>
        <tr r="Z210" s="3"/>
        <tr r="Z210" s="3"/>
      </tp>
      <tp t="s">
        <v>#N/A Requesting Data...3658417849</v>
        <stp/>
        <stp>BDP|18208612605287437811</stp>
        <tr r="K188" s="3"/>
      </tp>
      <tp t="s">
        <v>#N/A Requesting Data...2703419033</v>
        <stp/>
        <stp>BDP|17032385229871484667</stp>
        <tr r="I199" s="4"/>
        <tr r="I199" s="4"/>
      </tp>
      <tp t="s">
        <v>#N/A Requesting Data...3093766706</v>
        <stp/>
        <stp>BDP|17271588071515099183</stp>
        <tr r="AD175" s="3"/>
        <tr r="AD175" s="3"/>
      </tp>
      <tp t="s">
        <v>#N/A Requesting Data...3899455323</v>
        <stp/>
        <stp>BDP|10605040480739646073</stp>
        <tr r="AD196" s="3"/>
        <tr r="AD196" s="3"/>
      </tp>
      <tp t="s">
        <v>#N/A N/A</v>
        <stp/>
        <stp>BDP|17125260333216053172</stp>
        <tr r="Y246" s="3"/>
      </tp>
      <tp t="s">
        <v>#N/A Requesting Data...3982525635</v>
        <stp/>
        <stp>BDP|17290146484307193802</stp>
        <tr r="Z302" s="3"/>
        <tr r="Z302" s="3"/>
      </tp>
      <tp t="s">
        <v>#N/A Requesting Data...3431007371</v>
        <stp/>
        <stp>BDP|11258518624141526618</stp>
        <tr r="AF173" s="3"/>
        <tr r="AF173" s="3"/>
      </tp>
      <tp t="s">
        <v>#N/A Requesting Data...3994092892</v>
        <stp/>
        <stp>BDP|12316384071752100587</stp>
        <tr r="AK136" s="3"/>
        <tr r="AK136" s="3"/>
      </tp>
      <tp t="s">
        <v>#N/A Requesting Data...2729695558</v>
        <stp/>
        <stp>BDP|17113520716491793318</stp>
        <tr r="AB154" s="3"/>
        <tr r="AB154" s="3"/>
      </tp>
      <tp t="s">
        <v>#N/A Requesting Data...4210323271</v>
        <stp/>
        <stp>BDP|10179646126311216438</stp>
        <tr r="P67" s="3"/>
      </tp>
      <tp t="s">
        <v>#N/A Requesting Data...3647975357</v>
        <stp/>
        <stp>BDP|12073454971149107979</stp>
        <tr r="AD42" s="3"/>
        <tr r="AD42" s="3"/>
      </tp>
      <tp t="s">
        <v>#N/A Requesting Data...2899854326</v>
        <stp/>
        <stp>BDP|10078749737407378227</stp>
        <tr r="V208" s="3"/>
      </tp>
      <tp t="s">
        <v>#N/A Requesting Data...2995094672</v>
        <stp/>
        <stp>BDP|16112239821396193108</stp>
        <tr r="Q87" s="4"/>
        <tr r="Q87" s="4"/>
      </tp>
      <tp t="s">
        <v>#N/A Requesting Data...3796857744</v>
        <stp/>
        <stp>BDP|12654866686997472404</stp>
        <tr r="Z168" s="3"/>
        <tr r="Z168" s="3"/>
      </tp>
      <tp t="s">
        <v>#N/A Requesting Data...4123833847</v>
        <stp/>
        <stp>BDP|14454132840141470118</stp>
        <tr r="Z45" s="8"/>
        <tr r="Z45" s="8"/>
      </tp>
      <tp t="s">
        <v>#N/A Requesting Data...2856569904</v>
        <stp/>
        <stp>BDP|10538928485353782378</stp>
        <tr r="U99" s="4"/>
        <tr r="U99" s="4"/>
      </tp>
      <tp t="s">
        <v>#N/A Requesting Data...2711899247</v>
        <stp/>
        <stp>BDP|14146008255912699203</stp>
        <tr r="AA120" s="3"/>
      </tp>
      <tp t="s">
        <v>#N/A Requesting Data...2640921003</v>
        <stp/>
        <stp>BDP|11266408070426562553</stp>
        <tr r="O252" s="3"/>
      </tp>
      <tp t="s">
        <v>#N/A Requesting Data...4291440397</v>
        <stp/>
        <stp>BDP|13067268600322778234</stp>
        <tr r="AA26" s="3"/>
        <tr r="AA26" s="3"/>
      </tp>
      <tp t="s">
        <v>#N/A Requesting Data...3882682745</v>
        <stp/>
        <stp>BDP|17339084138860146507</stp>
        <tr r="M15" s="3"/>
      </tp>
      <tp t="s">
        <v>#N/A Requesting Data...4184294973</v>
        <stp/>
        <stp>BDP|17482654655360309553</stp>
        <tr r="L201" s="4"/>
        <tr r="L201" s="4"/>
      </tp>
      <tp t="s">
        <v>#N/A Requesting Data...3885137517</v>
        <stp/>
        <stp>BDP|15908274458072232164</stp>
        <tr r="AD143" s="3"/>
        <tr r="AD143" s="3"/>
      </tp>
      <tp t="s">
        <v>#N/A Requesting Data...3570194442</v>
        <stp/>
        <stp>BDP|12179140375576507371</stp>
        <tr r="D226" s="3"/>
      </tp>
      <tp t="s">
        <v>#N/A Requesting Data...1719940997</v>
        <stp/>
        <stp>BDP|15904596041497498278</stp>
        <tr r="U174" s="4"/>
        <tr r="U174" s="4"/>
      </tp>
      <tp t="s">
        <v>#N/A Requesting Data...3788699063</v>
        <stp/>
        <stp>BDP|11743770539144239097</stp>
        <tr r="AK207" s="3"/>
        <tr r="AK207" s="3"/>
      </tp>
      <tp t="s">
        <v>#N/A Requesting Data...3822122717</v>
        <stp/>
        <stp>BDP|15647779234504615419</stp>
        <tr r="L119" s="4"/>
        <tr r="L119" s="4"/>
      </tp>
      <tp t="s">
        <v>#N/A Requesting Data...3168680257</v>
        <stp/>
        <stp>BDP|13844149907110120388</stp>
        <tr r="Q158" s="4"/>
      </tp>
      <tp t="s">
        <v>#N/A Requesting Data...3060566712</v>
        <stp/>
        <stp>BDP|10857984447124303864</stp>
        <tr r="AG144" s="3"/>
        <tr r="AG144" s="3"/>
      </tp>
      <tp t="s">
        <v>#N/A Requesting Data...2833177091</v>
        <stp/>
        <stp>BDP|15628482173862131591</stp>
        <tr r="AB108" s="3"/>
        <tr r="AB108" s="3"/>
      </tp>
      <tp t="s">
        <v>#N/A N/A</v>
        <stp/>
        <stp>BDP|12460155910583549018</stp>
        <tr r="W32" s="3"/>
      </tp>
      <tp t="s">
        <v>#N/A Requesting Data...3643858136</v>
        <stp/>
        <stp>BDP|12981733167504848600</stp>
        <tr r="AG332" s="3"/>
        <tr r="AG332" s="3"/>
      </tp>
      <tp t="s">
        <v>#N/A Requesting Data...3329902663</v>
        <stp/>
        <stp>BDP|17580204351838349929</stp>
        <tr r="S227" s="4"/>
        <tr r="S227" s="4"/>
      </tp>
      <tp t="s">
        <v>#N/A Requesting Data...4130209346</v>
        <stp/>
        <stp>BDP|11866739836461845507</stp>
        <tr r="AK141" s="3"/>
        <tr r="AK141" s="3"/>
      </tp>
      <tp t="s">
        <v>#N/A Requesting Data...3217487034</v>
        <stp/>
        <stp>BDP|16750769702457327755</stp>
        <tr r="AH137" s="3"/>
        <tr r="AH137" s="3"/>
      </tp>
      <tp t="s">
        <v>#N/A Requesting Data...3942980242</v>
        <stp/>
        <stp>BDP|12425250756713014729</stp>
        <tr r="AI225" s="3"/>
        <tr r="AI225" s="3"/>
      </tp>
      <tp t="s">
        <v>#N/A Requesting Data...2809548292</v>
        <stp/>
        <stp>BDP|14575957048239898157</stp>
        <tr r="D366" s="3"/>
      </tp>
      <tp t="s">
        <v>#N/A Requesting Data...2757553381</v>
        <stp/>
        <stp>BDP|17015313423622449533</stp>
        <tr r="AG282" s="3"/>
        <tr r="AG282" s="3"/>
      </tp>
      <tp t="s">
        <v>#N/A Requesting Data...2860188215</v>
        <stp/>
        <stp>BDP|11301132217064173436</stp>
        <tr r="AF206" s="3"/>
        <tr r="AF206" s="3"/>
      </tp>
      <tp t="s">
        <v>#N/A Requesting Data...3036725340</v>
        <stp/>
        <stp>BDP|15062374907632646531</stp>
        <tr r="AG135" s="3"/>
        <tr r="AG135" s="3"/>
      </tp>
      <tp t="s">
        <v>#N/A Requesting Data...3189876622</v>
        <stp/>
        <stp>BDP|12348714986585570943</stp>
        <tr r="D239" s="3"/>
      </tp>
      <tp t="s">
        <v>#N/A Requesting Data...4038183679</v>
        <stp/>
        <stp>BDP|11661931712970596876</stp>
        <tr r="P101" s="3"/>
      </tp>
      <tp t="s">
        <v>#N/A Requesting Data...4079383760</v>
        <stp/>
        <stp>BDP|16109234076077859590</stp>
        <tr r="AK199" s="3"/>
        <tr r="AK199" s="3"/>
      </tp>
      <tp t="s">
        <v>#N/A Requesting Data...3662976613</v>
        <stp/>
        <stp>BDP|10143473677824696627</stp>
        <tr r="AE125" s="3"/>
        <tr r="AE125" s="3"/>
      </tp>
      <tp t="s">
        <v>#N/A Requesting Data...2781169737</v>
        <stp/>
        <stp>BDP|12794200662481681665</stp>
        <tr r="T81" s="4"/>
        <tr r="T81" s="4"/>
      </tp>
      <tp t="s">
        <v>#N/A Requesting Data...4227983519</v>
        <stp/>
        <stp>BDP|10770767737512550760</stp>
        <tr r="D345" s="3"/>
      </tp>
      <tp t="s">
        <v>#N/A Requesting Data...4153309204</v>
        <stp/>
        <stp>BDP|18083035895701459178</stp>
        <tr r="AC148" s="3"/>
        <tr r="AC148" s="3"/>
      </tp>
      <tp t="s">
        <v>#N/A N/A</v>
        <stp/>
        <stp>BDP|13448950753248067676</stp>
        <tr r="Y178" s="3"/>
      </tp>
      <tp t="s">
        <v>#N/A Requesting Data...2778134377</v>
        <stp/>
        <stp>BDP|15035538780201780817</stp>
        <tr r="I209" s="4"/>
        <tr r="I209" s="4"/>
      </tp>
      <tp t="s">
        <v>#N/A N/A</v>
        <stp/>
        <stp>BDP|15957654239496427742</stp>
        <tr r="W176" s="3"/>
      </tp>
      <tp t="s">
        <v>#N/A Requesting Data...4249328667</v>
        <stp/>
        <stp>BDP|17863318263841761285</stp>
        <tr r="P209" s="3"/>
      </tp>
      <tp t="s">
        <v>#N/A Requesting Data...3932581786</v>
        <stp/>
        <stp>BDP|15030133228957887064</stp>
        <tr r="K134" s="4"/>
        <tr r="K134" s="4"/>
      </tp>
      <tp t="s">
        <v>#N/A Requesting Data...2736935220</v>
        <stp/>
        <stp>BDP|11786301956931104754</stp>
        <tr r="AI228" s="3"/>
        <tr r="AI228" s="3"/>
      </tp>
      <tp t="s">
        <v>#N/A Requesting Data...2871949676</v>
        <stp/>
        <stp>BDP|14749471265206661165</stp>
        <tr r="V217" s="3"/>
      </tp>
      <tp t="s">
        <v>#N/A Requesting Data...3522215938</v>
        <stp/>
        <stp>BDP|18221081597476839600</stp>
        <tr r="O218" s="3"/>
      </tp>
      <tp t="s">
        <v>#N/A Requesting Data...2970248649</v>
        <stp/>
        <stp>BDP|11297175072546405073</stp>
        <tr r="AE353" s="3"/>
        <tr r="AE353" s="3"/>
      </tp>
      <tp t="s">
        <v>#N/A Requesting Data...3249545728</v>
        <stp/>
        <stp>BDP|16083057194728129645</stp>
        <tr r="R166" s="4"/>
        <tr r="R166" s="4"/>
      </tp>
      <tp t="s">
        <v>#N/A Requesting Data...3159926946</v>
        <stp/>
        <stp>BDP|10854199881219178156</stp>
        <tr r="K12" s="4"/>
        <tr r="K12" s="4"/>
      </tp>
      <tp t="s">
        <v>#N/A Requesting Data...2691039923</v>
        <stp/>
        <stp>BDP|13101685249371116158</stp>
        <tr r="AG165" s="3"/>
        <tr r="AG165" s="3"/>
      </tp>
      <tp t="s">
        <v>#N/A Requesting Data...4085069563</v>
        <stp/>
        <stp>BDP|16279028337367628350</stp>
        <tr r="K136" s="4"/>
        <tr r="K136" s="4"/>
      </tp>
      <tp t="s">
        <v>#N/A Requesting Data...3504411624</v>
        <stp/>
        <stp>BDP|12036436856776167409</stp>
        <tr r="AG44" s="3"/>
        <tr r="AG44" s="3"/>
      </tp>
      <tp t="s">
        <v>#N/A Requesting Data...3955078391</v>
        <stp/>
        <stp>BDP|13002901519132992844</stp>
        <tr r="AA283" s="3"/>
        <tr r="AA283" s="3"/>
      </tp>
      <tp t="s">
        <v>#N/A Requesting Data...3490823066</v>
        <stp/>
        <stp>BDP|14112197667930942228</stp>
        <tr r="AK36" s="3"/>
        <tr r="AK36" s="3"/>
      </tp>
      <tp t="s">
        <v>#N/A Requesting Data...4189566405</v>
        <stp/>
        <stp>BDP|13533826424140227855</stp>
        <tr r="Q260" s="4"/>
        <tr r="Q260" s="4"/>
      </tp>
      <tp t="s">
        <v>#N/A Requesting Data...3678283405</v>
        <stp/>
        <stp>BDP|15953370400026218186</stp>
        <tr r="AA98" s="3"/>
        <tr r="AA98" s="3"/>
      </tp>
      <tp t="s">
        <v>#N/A N/A</v>
        <stp/>
        <stp>BDP|14898714663976663280</stp>
        <tr r="Y191" s="3"/>
      </tp>
      <tp t="s">
        <v>#N/A Requesting Data...3077003838</v>
        <stp/>
        <stp>BDP|11512235752140572750</stp>
        <tr r="AJ365" s="3"/>
        <tr r="AJ365" s="3"/>
      </tp>
      <tp t="s">
        <v>#N/A Requesting Data...3263275637</v>
        <stp/>
        <stp>BDP|14240964483096062231</stp>
        <tr r="N256" s="3"/>
      </tp>
      <tp t="s">
        <v>#N/A Requesting Data...3392563276</v>
        <stp/>
        <stp>BDP|14925316458392703130</stp>
        <tr r="K292" s="3"/>
      </tp>
      <tp t="s">
        <v>#N/A Requesting Data...3578968498</v>
        <stp/>
        <stp>BDP|15990255473273903229</stp>
        <tr r="Q47" s="4"/>
      </tp>
      <tp t="s">
        <v>#N/A Requesting Data...2748668306</v>
        <stp/>
        <stp>BDP|11677719745465247648</stp>
        <tr r="K362" s="3"/>
      </tp>
      <tp t="s">
        <v>#N/A N/A</v>
        <stp/>
        <stp>BDP|13524693001143801716</stp>
        <tr r="X220" s="3"/>
      </tp>
      <tp t="s">
        <v>#N/A Requesting Data...3857792520</v>
        <stp/>
        <stp>BDP|10951881414280016812</stp>
        <tr r="AG301" s="3"/>
        <tr r="AG301" s="3"/>
      </tp>
      <tp t="s">
        <v>#N/A Requesting Data...3175465667</v>
        <stp/>
        <stp>BDP|13320047729032867226</stp>
        <tr r="T79" s="4"/>
        <tr r="T79" s="4"/>
      </tp>
      <tp t="s">
        <v>#N/A Requesting Data...2714877416</v>
        <stp/>
        <stp>BDP|16663126803707306103</stp>
        <tr r="AK293" s="3"/>
        <tr r="AK293" s="3"/>
      </tp>
      <tp t="s">
        <v>#N/A Requesting Data...3307250507</v>
        <stp/>
        <stp>BDP|10810773434262739787</stp>
        <tr r="AK251" s="3"/>
        <tr r="AK251" s="3"/>
      </tp>
      <tp t="s">
        <v>#N/A Requesting Data...2805530494</v>
        <stp/>
        <stp>BDP|11106107785191972895</stp>
        <tr r="AK151" s="3"/>
        <tr r="AK151" s="3"/>
      </tp>
      <tp t="s">
        <v>#N/A N/A</v>
        <stp/>
        <stp>BDP|15256145003215526044</stp>
        <tr r="W246" s="3"/>
      </tp>
      <tp t="s">
        <v>#N/A Requesting Data...3701962005</v>
        <stp/>
        <stp>BDP|17651340054123583378</stp>
        <tr r="L208" s="4"/>
        <tr r="L208" s="4"/>
      </tp>
      <tp t="s">
        <v>#N/A Requesting Data...3788411141</v>
        <stp/>
        <stp>BDP|11445772955920546241</stp>
        <tr r="AH365" s="3"/>
        <tr r="AH365" s="3"/>
      </tp>
      <tp t="s">
        <v>#N/A N/A</v>
        <stp/>
        <stp>BDP|14979664844850922753</stp>
        <tr r="Y35" s="3"/>
      </tp>
      <tp t="s">
        <v>#N/A Requesting Data...4172674965</v>
        <stp/>
        <stp>BDP|11994030696051275894</stp>
        <tr r="N95" s="3"/>
      </tp>
      <tp t="s">
        <v>#N/A N/A</v>
        <stp/>
        <stp>BDP|16155131601924678225</stp>
        <tr r="W351" s="3"/>
      </tp>
      <tp t="s">
        <v>#N/A Requesting Data...3817034534</v>
        <stp/>
        <stp>BDP|12447455052060566219</stp>
        <tr r="AI73" s="3"/>
        <tr r="AI73" s="3"/>
      </tp>
      <tp t="s">
        <v>#N/A Requesting Data...4207775678</v>
        <stp/>
        <stp>BDP|14237070272886400447</stp>
        <tr r="V178" s="3"/>
      </tp>
      <tp t="s">
        <v>#N/A Requesting Data...2759624599</v>
        <stp/>
        <stp>BDP|16508678603324138574</stp>
        <tr r="J132" s="3"/>
        <tr r="J132" s="3"/>
      </tp>
      <tp t="s">
        <v>#N/A Requesting Data...3627334987</v>
        <stp/>
        <stp>BDP|11554986052659971511</stp>
        <tr r="J78" s="3"/>
        <tr r="J78" s="3"/>
        <tr r="J78" s="3"/>
      </tp>
      <tp t="s">
        <v>#N/A Requesting Data...3519199834</v>
        <stp/>
        <stp>BDP|17631795506640978175</stp>
        <tr r="K89" s="3"/>
      </tp>
      <tp t="s">
        <v>#N/A Requesting Data...3221326922</v>
        <stp/>
        <stp>BDP|15096469191980285923</stp>
        <tr r="Z187" s="3"/>
        <tr r="Z187" s="3"/>
      </tp>
      <tp t="s">
        <v>#N/A Requesting Data...3488486040</v>
        <stp/>
        <stp>BDP|16407126432452320701</stp>
        <tr r="V125" s="3"/>
      </tp>
      <tp t="s">
        <v>#N/A Requesting Data...4117349788</v>
        <stp/>
        <stp>BDP|14329109772750334359</stp>
        <tr r="J139" s="3"/>
        <tr r="J139" s="3"/>
        <tr r="J139" s="3"/>
      </tp>
      <tp t="s">
        <v>#N/A Requesting Data...4044216509</v>
        <stp/>
        <stp>BDP|16771101929950084491</stp>
        <tr r="AC69" s="8"/>
        <tr r="AC69" s="8"/>
      </tp>
      <tp t="s">
        <v>#N/A Requesting Data...3410693250</v>
        <stp/>
        <stp>BDP|17538665114525915497</stp>
        <tr r="I208" s="4"/>
        <tr r="I208" s="4"/>
      </tp>
      <tp t="s">
        <v>#N/A Requesting Data...4131194058</v>
        <stp/>
        <stp>BDP|15239237276613313236</stp>
        <tr r="K10" s="4"/>
        <tr r="K10" s="4"/>
      </tp>
      <tp t="s">
        <v>#N/A Requesting Data...3685962007</v>
        <stp/>
        <stp>BDP|11288785570260596082</stp>
        <tr r="AH362" s="3"/>
        <tr r="AH362" s="3"/>
      </tp>
      <tp t="s">
        <v>#N/A Requesting Data...4290602807</v>
        <stp/>
        <stp>BDP|11159820087609602957</stp>
        <tr r="AE107" s="3"/>
        <tr r="AE107" s="3"/>
      </tp>
      <tp t="s">
        <v>#N/A Requesting Data...3653191656</v>
        <stp/>
        <stp>BDP|16525320519714184196</stp>
        <tr r="AH348" s="3"/>
        <tr r="AH348" s="3"/>
      </tp>
      <tp t="s">
        <v>#N/A Requesting Data...3228244768</v>
        <stp/>
        <stp>BDP|16228749150183261627</stp>
        <tr r="AG278" s="3"/>
        <tr r="AG278" s="3"/>
      </tp>
      <tp t="s">
        <v>#N/A Requesting Data...2786724516</v>
        <stp/>
        <stp>BDP|12602824567498593503</stp>
        <tr r="D173" s="3"/>
      </tp>
      <tp t="s">
        <v>#N/A Requesting Data...2865585809</v>
        <stp/>
        <stp>BDP|10650299127877959679</stp>
        <tr r="AA225" s="3"/>
        <tr r="AA225" s="3"/>
      </tp>
      <tp t="s">
        <v>#N/A Requesting Data...2831608368</v>
        <stp/>
        <stp>BDP|13660293756714686192</stp>
        <tr r="L345" s="3"/>
      </tp>
      <tp t="s">
        <v>#N/A Requesting Data...2948256017</v>
        <stp/>
        <stp>BDP|17772429415376659507</stp>
        <tr r="R57" s="4"/>
        <tr r="R57" s="4"/>
      </tp>
      <tp t="s">
        <v>#N/A Requesting Data...3130095338</v>
        <stp/>
        <stp>BDP|10134344343952252425</stp>
        <tr r="V265" s="3"/>
      </tp>
      <tp t="s">
        <v>#N/A Requesting Data...4039551624</v>
        <stp/>
        <stp>BDP|10923965386681957167</stp>
        <tr r="AF197" s="3"/>
        <tr r="AF197" s="3"/>
      </tp>
      <tp t="s">
        <v>#N/A Requesting Data...3857208803</v>
        <stp/>
        <stp>BDP|17309207722226357042</stp>
        <tr r="AJ356" s="3"/>
        <tr r="AJ356" s="3"/>
      </tp>
      <tp t="s">
        <v>#N/A Requesting Data...2842584221</v>
        <stp/>
        <stp>BDP|14720134604616679206</stp>
        <tr r="Z104" s="3"/>
        <tr r="Z104" s="3"/>
      </tp>
      <tp t="s">
        <v>#N/A Requesting Data...3124992367</v>
        <stp/>
        <stp>BDP|11251625963174554405</stp>
        <tr r="S199" s="4"/>
        <tr r="S199" s="4"/>
      </tp>
      <tp t="s">
        <v>#N/A Requesting Data...4283445411</v>
        <stp/>
        <stp>BDP|12025412227541942490</stp>
        <tr r="R262" s="4"/>
        <tr r="R262" s="4"/>
      </tp>
      <tp t="s">
        <v>#N/A Requesting Data...3499689306</v>
        <stp/>
        <stp>BDP|12954476505492574587</stp>
        <tr r="I46" s="4"/>
        <tr r="I46" s="4"/>
      </tp>
      <tp t="s">
        <v>#N/A Requesting Data...3913738835</v>
        <stp/>
        <stp>BDP|15980837589594650038</stp>
        <tr r="AB82" s="8"/>
        <tr r="AB82" s="8"/>
      </tp>
      <tp t="s">
        <v>#N/A Requesting Data...4185731862</v>
        <stp/>
        <stp>BDP|10742351358954431388</stp>
        <tr r="AG352" s="3"/>
        <tr r="AG352" s="3"/>
      </tp>
      <tp t="s">
        <v>#N/A Requesting Data...3913326456</v>
        <stp/>
        <stp>BDP|13155375305295368463</stp>
        <tr r="AI276" s="3"/>
        <tr r="AI276" s="3"/>
      </tp>
      <tp t="s">
        <v>#N/A Requesting Data...2979879916</v>
        <stp/>
        <stp>BDP|13501329269937137094</stp>
        <tr r="V285" s="3"/>
      </tp>
      <tp t="s">
        <v>#N/A Requesting Data...4111237997</v>
        <stp/>
        <stp>BDP|11308463156631066055</stp>
        <tr r="Z348" s="3"/>
        <tr r="Z348" s="3"/>
      </tp>
      <tp t="s">
        <v>#N/A Requesting Data...2989778343</v>
        <stp/>
        <stp>BDP|16597632474054549219</stp>
        <tr r="M227" s="3"/>
      </tp>
      <tp t="s">
        <v>#N/A Requesting Data...2933294297</v>
        <stp/>
        <stp>BDP|12494716206122181640</stp>
        <tr r="AC30" s="8"/>
        <tr r="AC30" s="8"/>
      </tp>
      <tp t="s">
        <v>#N/A Requesting Data...4004015960</v>
        <stp/>
        <stp>BDP|16640457007626022521</stp>
        <tr r="G46" s="8"/>
        <tr r="G46" s="8"/>
      </tp>
      <tp t="s">
        <v>#N/A Requesting Data...4023238353</v>
        <stp/>
        <stp>BDP|10731997280092082289</stp>
        <tr r="T185" s="4"/>
        <tr r="T185" s="4"/>
      </tp>
      <tp t="s">
        <v>#N/A Requesting Data...3422962558</v>
        <stp/>
        <stp>BDP|10796087639685480744</stp>
        <tr r="L284" s="3"/>
      </tp>
      <tp t="s">
        <v>#N/A N/A</v>
        <stp/>
        <stp>BDP|11195878734589101250</stp>
        <tr r="X235" s="3"/>
      </tp>
      <tp t="s">
        <v>#N/A Requesting Data...3846817421</v>
        <stp/>
        <stp>BDP|14319852321389638677</stp>
        <tr r="M45" s="3"/>
      </tp>
      <tp t="s">
        <v>#N/A Requesting Data...3862036377</v>
        <stp/>
        <stp>BDP|13877390376887968673</stp>
        <tr r="AD251" s="3"/>
        <tr r="AD251" s="3"/>
      </tp>
      <tp t="s">
        <v>#N/A Requesting Data...4236424460</v>
        <stp/>
        <stp>BDP|11428543872915221093</stp>
        <tr r="AD181" s="3"/>
        <tr r="AD181" s="3"/>
      </tp>
      <tp t="s">
        <v>#N/A Requesting Data...3739074333</v>
        <stp/>
        <stp>BDP|16837701002907245016</stp>
        <tr r="N133" s="3"/>
      </tp>
      <tp t="s">
        <v>#N/A N/A</v>
        <stp/>
        <stp>BDP|13951640902596606508</stp>
        <tr r="W115" s="3"/>
      </tp>
      <tp t="s">
        <v>#N/A Requesting Data...3359324085</v>
        <stp/>
        <stp>BDP|11631202595134372899</stp>
        <tr r="AC283" s="3"/>
        <tr r="AC283" s="3"/>
      </tp>
      <tp t="s">
        <v>#N/A Requesting Data...3293064322</v>
        <stp/>
        <stp>BDP|14995296399990692962</stp>
        <tr r="L149" s="3"/>
      </tp>
      <tp t="s">
        <v>#N/A Requesting Data...3154487614</v>
        <stp/>
        <stp>BDP|13559551342104306086</stp>
        <tr r="AH58" s="3"/>
        <tr r="AH58" s="3"/>
      </tp>
      <tp t="s">
        <v>#N/A Requesting Data...3031584244</v>
        <stp/>
        <stp>BDP|11532901116668326795</stp>
        <tr r="AH122" s="3"/>
        <tr r="AH122" s="3"/>
      </tp>
      <tp t="s">
        <v>#N/A Requesting Data...4288074614</v>
        <stp/>
        <stp>BDP|13119814813635937932</stp>
        <tr r="N128" s="3"/>
      </tp>
      <tp t="s">
        <v>#N/A Requesting Data...3148528055</v>
        <stp/>
        <stp>BDP|17393577793474811969</stp>
        <tr r="AK208" s="3"/>
        <tr r="AK208" s="3"/>
      </tp>
      <tp t="s">
        <v>#N/A Requesting Data...3652079786</v>
        <stp/>
        <stp>BDP|12337097525734349256</stp>
        <tr r="AK237" s="3"/>
        <tr r="AK237" s="3"/>
      </tp>
      <tp t="s">
        <v>#N/A Requesting Data...3724385849</v>
        <stp/>
        <stp>BDP|15364394260420006637</stp>
        <tr r="AA54" s="3"/>
        <tr r="AA54" s="3"/>
      </tp>
      <tp t="s">
        <v>#N/A Requesting Data...3057652319</v>
        <stp/>
        <stp>BDP|10579030100551630791</stp>
        <tr r="AH258" s="3"/>
        <tr r="AH258" s="3"/>
      </tp>
      <tp t="s">
        <v>#N/A Requesting Data...3406168742</v>
        <stp/>
        <stp>BDP|16672012389718108062</stp>
        <tr r="AG26" s="3"/>
        <tr r="AG26" s="3"/>
      </tp>
      <tp t="s">
        <v>#N/A Requesting Data...2987223035</v>
        <stp/>
        <stp>BDP|12647554289119568060</stp>
        <tr r="J287" s="3"/>
        <tr r="J287" s="3"/>
      </tp>
      <tp t="s">
        <v>#N/A Requesting Data...3835189842</v>
        <stp/>
        <stp>BDP|10055585520765879497</stp>
        <tr r="V24" s="3"/>
      </tp>
      <tp t="s">
        <v>#N/A Requesting Data...3651923988</v>
        <stp/>
        <stp>BDP|13265816671142373881</stp>
        <tr r="AJ249" s="3"/>
        <tr r="AJ249" s="3"/>
      </tp>
      <tp t="s">
        <v>#N/A Requesting Data...3075414129</v>
        <stp/>
        <stp>BDP|11481821196345968317</stp>
        <tr r="O71" s="3"/>
      </tp>
      <tp t="s">
        <v>#N/A Requesting Data...2821993878</v>
        <stp/>
        <stp>BDP|13782291341174658717</stp>
        <tr r="V45" s="3"/>
      </tp>
      <tp t="s">
        <v>#N/A Requesting Data...3406949393</v>
        <stp/>
        <stp>BDP|16684623842740642282</stp>
        <tr r="AI312" s="3"/>
      </tp>
      <tp t="s">
        <v>#N/A Requesting Data...3666973917</v>
        <stp/>
        <stp>BDP|14663496579235933478</stp>
        <tr r="V140" s="3"/>
      </tp>
      <tp t="s">
        <v>#N/A Requesting Data...3089358654</v>
        <stp/>
        <stp>BDP|15626180458696835168</stp>
        <tr r="P308" s="3"/>
      </tp>
      <tp t="s">
        <v>#N/A Requesting Data...3297247628</v>
        <stp/>
        <stp>BDP|12865655475644186112</stp>
        <tr r="V257" s="3"/>
      </tp>
      <tp t="s">
        <v>#N/A N/A</v>
        <stp/>
        <stp>BDP|17416285453993028570</stp>
        <tr r="W291" s="3"/>
      </tp>
      <tp t="s">
        <v>#N/A Requesting Data...3753728711</v>
        <stp/>
        <stp>BDP|11506731494370257988</stp>
        <tr r="V268" s="3"/>
      </tp>
      <tp t="s">
        <v>#N/A Requesting Data...3284173347</v>
        <stp/>
        <stp>BDP|14582994709549554280</stp>
        <tr r="O331" s="3"/>
      </tp>
      <tp t="s">
        <v>#N/A Requesting Data...1981622380</v>
        <stp/>
        <stp>BDP|18068256684880110485</stp>
        <tr r="U134" s="4"/>
        <tr r="U134" s="4"/>
      </tp>
      <tp t="s">
        <v>#N/A Requesting Data...2924227989</v>
        <stp/>
        <stp>BDP|13075496445212570718</stp>
        <tr r="AB52" s="8"/>
        <tr r="AB52" s="8"/>
      </tp>
      <tp t="s">
        <v>#N/A Requesting Data...3236300159</v>
        <stp/>
        <stp>BDP|13722066379902461047</stp>
        <tr r="L336" s="3"/>
      </tp>
      <tp t="s">
        <v>#N/A Requesting Data...3754457571</v>
        <stp/>
        <stp>BDP|11846747184310317832</stp>
        <tr r="N78" s="3"/>
      </tp>
      <tp t="s">
        <v>#N/A N/A</v>
        <stp/>
        <stp>BDP|13592390373724643519</stp>
        <tr r="X20" s="3"/>
      </tp>
      <tp t="s">
        <v>#N/A Requesting Data...2776024609</v>
        <stp/>
        <stp>BDP|10721811353289460295</stp>
        <tr r="Q31" s="4"/>
        <tr r="Q31" s="4"/>
      </tp>
      <tp t="s">
        <v>#N/A Requesting Data...3504023508</v>
        <stp/>
        <stp>BDP|13617646911047942522</stp>
        <tr r="AJ67" s="3"/>
        <tr r="AJ67" s="3"/>
      </tp>
      <tp t="s">
        <v>#N/A N/A</v>
        <stp/>
        <stp>BDP|15113264051443650783</stp>
        <tr r="Y265" s="3"/>
      </tp>
      <tp t="s">
        <v>#N/A Requesting Data...3441351337</v>
        <stp/>
        <stp>BDP|12912053315423031612</stp>
        <tr r="K12" s="3"/>
      </tp>
      <tp t="s">
        <v>#N/A Requesting Data...2829526573</v>
        <stp/>
        <stp>BDP|11958541520614233474</stp>
        <tr r="N245" s="3"/>
      </tp>
      <tp t="s">
        <v>#N/A Requesting Data...3779475990</v>
        <stp/>
        <stp>BDP|15606333269341038746</stp>
        <tr r="AC346" s="3"/>
        <tr r="AC346" s="3"/>
      </tp>
      <tp t="s">
        <v>#N/A Requesting Data...3834882809</v>
        <stp/>
        <stp>BDP|16447441668082793079</stp>
        <tr r="AB59" s="3"/>
        <tr r="AB59" s="3"/>
      </tp>
      <tp t="s">
        <v>#N/A Requesting Data...3325313987</v>
        <stp/>
        <stp>BDP|13063777300882987065</stp>
        <tr r="AB49" s="3"/>
        <tr r="AB49" s="3"/>
      </tp>
      <tp t="s">
        <v>#N/A Requesting Data...3986399367</v>
        <stp/>
        <stp>BDP|14033703419500808491</stp>
        <tr r="AC89" s="3"/>
        <tr r="AC89" s="3"/>
      </tp>
      <tp t="s">
        <v>#N/A Requesting Data...4050603614</v>
        <stp/>
        <stp>BDP|15945311766541638738</stp>
        <tr r="S47" s="4"/>
      </tp>
      <tp t="s">
        <v>#N/A Requesting Data...3787931621</v>
        <stp/>
        <stp>BDP|18299223698433637656</stp>
        <tr r="AJ56" s="3"/>
        <tr r="AJ56" s="3"/>
      </tp>
      <tp t="s">
        <v>#N/A Requesting Data...3430040980</v>
        <stp/>
        <stp>BDP|10910110762238500948</stp>
        <tr r="AB358" s="3"/>
        <tr r="AB358" s="3"/>
      </tp>
      <tp t="s">
        <v>#N/A Requesting Data...3307069512</v>
        <stp/>
        <stp>BDP|18034149384417376083</stp>
        <tr r="AD350" s="3"/>
      </tp>
      <tp t="s">
        <v>#N/A Requesting Data...3929649220</v>
        <stp/>
        <stp>BDP|17756295273761050568</stp>
        <tr r="AD293" s="3"/>
        <tr r="AD293" s="3"/>
      </tp>
      <tp t="s">
        <v>#N/A Requesting Data...3383961610</v>
        <stp/>
        <stp>BDP|15996132322252439273</stp>
        <tr r="O114" s="3"/>
      </tp>
      <tp t="s">
        <v>#N/A Requesting Data...3313443048</v>
        <stp/>
        <stp>BDP|17021225854810970641</stp>
        <tr r="G24" s="8"/>
        <tr r="G24" s="8"/>
      </tp>
      <tp t="s">
        <v>#N/A N/A</v>
        <stp/>
        <stp>BDP|16464997964197503879</stp>
        <tr r="X356" s="3"/>
      </tp>
      <tp t="s">
        <v>#N/A Requesting Data...3508004608</v>
        <stp/>
        <stp>BDP|13016796882698417248</stp>
        <tr r="AE30" s="3"/>
        <tr r="AE30" s="3"/>
      </tp>
      <tp t="s">
        <v>#N/A Requesting Data...3388446400</v>
        <stp/>
        <stp>BDP|12644560755904920077</stp>
        <tr r="P221" s="3"/>
      </tp>
      <tp t="s">
        <v>#N/A Requesting Data...1965337914</v>
        <stp/>
        <stp>BDP|16766785398366990851</stp>
        <tr r="U261" s="4"/>
        <tr r="U261" s="4"/>
      </tp>
      <tp t="s">
        <v>#N/A Requesting Data...4261295143</v>
        <stp/>
        <stp>BDP|13307900091790886510</stp>
        <tr r="AB24" s="8"/>
        <tr r="AB24" s="8"/>
      </tp>
      <tp t="s">
        <v>#N/A Requesting Data...2931308785</v>
        <stp/>
        <stp>BDP|10327113634914455092</stp>
        <tr r="T258" s="4"/>
        <tr r="T258" s="4"/>
      </tp>
      <tp t="s">
        <v>#N/A Requesting Data...3561012687</v>
        <stp/>
        <stp>BDP|13298002279472039003</stp>
        <tr r="D185" s="3"/>
      </tp>
      <tp t="s">
        <v>#N/A Requesting Data...3299718467</v>
        <stp/>
        <stp>BDP|17779451359708393836</stp>
        <tr r="AD294" s="3"/>
        <tr r="AD294" s="3"/>
      </tp>
      <tp t="s">
        <v>#N/A Requesting Data...3089654283</v>
        <stp/>
        <stp>BDP|13461392763306523608</stp>
        <tr r="AI145" s="3"/>
        <tr r="AI145" s="3"/>
      </tp>
      <tp t="s">
        <v>#N/A Requesting Data...3814675025</v>
        <stp/>
        <stp>BDP|11382445706695208687</stp>
        <tr r="N131" s="3"/>
      </tp>
      <tp t="s">
        <v>#N/A Requesting Data...2965163952</v>
        <stp/>
        <stp>BDP|15342976082004871659</stp>
        <tr r="AI132" s="3"/>
        <tr r="AI132" s="3"/>
      </tp>
      <tp t="s">
        <v>#N/A Requesting Data...3610106799</v>
        <stp/>
        <stp>BDP|15179896653766736877</stp>
        <tr r="I100" s="4"/>
      </tp>
      <tp t="s">
        <v>#N/A Requesting Data...3005390299</v>
        <stp/>
        <stp>BDP|11853975977400464970</stp>
        <tr r="AG40" s="3"/>
        <tr r="AG40" s="3"/>
      </tp>
      <tp t="s">
        <v>#N/A N/A</v>
        <stp/>
        <stp>BDP|15653286100516224773</stp>
        <tr r="Y220" s="3"/>
      </tp>
      <tp t="s">
        <v>#N/A Requesting Data...2809694974</v>
        <stp/>
        <stp>BDP|11815407680283542866</stp>
        <tr r="L49" s="4"/>
        <tr r="L49" s="4"/>
      </tp>
      <tp t="s">
        <v>#N/A Requesting Data...4230774490</v>
        <stp/>
        <stp>BDP|14546266841275070191</stp>
        <tr r="U33" s="4"/>
        <tr r="U33" s="4"/>
      </tp>
      <tp t="s">
        <v>#N/A Requesting Data...4004900710</v>
        <stp/>
        <stp>BDP|11926066217825395303</stp>
        <tr r="AK130" s="3"/>
        <tr r="AK130" s="3"/>
      </tp>
      <tp t="s">
        <v>#N/A Requesting Data...3273874294</v>
        <stp/>
        <stp>BDP|11457590662291472505</stp>
        <tr r="AF210" s="3"/>
        <tr r="AF210" s="3"/>
      </tp>
      <tp t="s">
        <v>#N/A Requesting Data...4233266545</v>
        <stp/>
        <stp>BDP|10259900329795315836</stp>
        <tr r="V166" s="3"/>
      </tp>
      <tp t="s">
        <v>#N/A N/A</v>
        <stp/>
        <stp>BDP|12112795062107845295</stp>
        <tr r="W196" s="3"/>
      </tp>
      <tp t="s">
        <v>#N/A Requesting Data...4192559295</v>
        <stp/>
        <stp>BDP|17227102108068937887</stp>
        <tr r="AC74" s="8"/>
        <tr r="AC74" s="8"/>
      </tp>
      <tp t="s">
        <v>#N/A Requesting Data...4066395280</v>
        <stp/>
        <stp>BDP|17235711438982752765</stp>
        <tr r="Q112" s="4"/>
        <tr r="Q112" s="4"/>
      </tp>
      <tp t="s">
        <v>#N/A N/A</v>
        <stp/>
        <stp>BDP|17945653465809766842</stp>
        <tr r="W366" s="3"/>
      </tp>
      <tp t="s">
        <v>#N/A Requesting Data...3709464429</v>
        <stp/>
        <stp>BDP|15499107938237106676</stp>
        <tr r="AB208" s="3"/>
        <tr r="AB208" s="3"/>
      </tp>
      <tp t="s">
        <v>#N/A Requesting Data...3383154382</v>
        <stp/>
        <stp>BDP|17407218034473956323</stp>
        <tr r="O61" s="3"/>
      </tp>
      <tp t="s">
        <v>#N/A Requesting Data...3618443711</v>
        <stp/>
        <stp>BDP|16401804689874679412</stp>
        <tr r="AK200" s="3"/>
        <tr r="AK200" s="3"/>
      </tp>
      <tp t="s">
        <v>#N/A Requesting Data...2915617372</v>
        <stp/>
        <stp>BDP|16251390660300260538</stp>
        <tr r="L195" s="4"/>
        <tr r="L195" s="4"/>
      </tp>
      <tp t="s">
        <v>#N/A Requesting Data...3463391131</v>
        <stp/>
        <stp>BDP|12252023969936344405</stp>
        <tr r="N175" s="3"/>
      </tp>
      <tp t="s">
        <v>#N/A Requesting Data...3800284263</v>
        <stp/>
        <stp>BDP|14158989009233854825</stp>
        <tr r="M105" s="3"/>
      </tp>
      <tp t="s">
        <v>#N/A Requesting Data...4194942671</v>
        <stp/>
        <stp>BDP|16602311318301063359</stp>
        <tr r="J64" s="3"/>
        <tr r="J64" s="3"/>
        <tr r="J64" s="3"/>
      </tp>
      <tp t="s">
        <v>#N/A Requesting Data...3631483827</v>
        <stp/>
        <stp>BDP|16988735032135081128</stp>
        <tr r="AC79" s="8"/>
        <tr r="AC79" s="8"/>
      </tp>
      <tp t="s">
        <v>#N/A Requesting Data...4023128955</v>
        <stp/>
        <stp>BDP|12465166845366473795</stp>
        <tr r="AB335" s="3"/>
        <tr r="AB335" s="3"/>
      </tp>
      <tp t="s">
        <v>#N/A Requesting Data...3750030518</v>
        <stp/>
        <stp>BDP|15841375343506346250</stp>
        <tr r="U181" s="4"/>
        <tr r="U181" s="4"/>
      </tp>
      <tp t="s">
        <v>#N/A Requesting Data...4290707911</v>
        <stp/>
        <stp>BDP|17878530353518614945</stp>
        <tr r="O198" s="3"/>
      </tp>
      <tp t="s">
        <v>#N/A Requesting Data...3214256135</v>
        <stp/>
        <stp>BDP|13563373374371871047</stp>
        <tr r="AD81" s="8"/>
        <tr r="AD81" s="8"/>
      </tp>
      <tp t="s">
        <v>#N/A N/A</v>
        <stp/>
        <stp>BDP|14020441824223901734</stp>
        <tr r="X362" s="3"/>
      </tp>
      <tp t="s">
        <v>#N/A N/A</v>
        <stp/>
        <stp>BDP|11715299742861330056</stp>
        <tr r="X97" s="3"/>
      </tp>
      <tp t="s">
        <v>#N/A Requesting Data...4196084597</v>
        <stp/>
        <stp>BDP|10553967070330938806</stp>
        <tr r="K186" s="4"/>
        <tr r="K186" s="4"/>
      </tp>
      <tp t="s">
        <v>#N/A Requesting Data...4045930427</v>
        <stp/>
        <stp>BDP|14041610020704856232</stp>
        <tr r="M128" s="3"/>
      </tp>
      <tp t="s">
        <v>#N/A Requesting Data...3570858577</v>
        <stp/>
        <stp>BDP|16768519247479995859</stp>
        <tr r="AJ145" s="3"/>
        <tr r="AJ145" s="3"/>
      </tp>
      <tp t="s">
        <v>#N/A Requesting Data...3821878467</v>
        <stp/>
        <stp>BDP|16066218129880285075</stp>
        <tr r="AA77" s="3"/>
        <tr r="AA77" s="3"/>
      </tp>
      <tp t="s">
        <v>#N/A N/A</v>
        <stp/>
        <stp>BDP|11375679079055824386</stp>
        <tr r="Y63" s="3"/>
      </tp>
      <tp t="s">
        <v>#N/A N/A</v>
        <stp/>
        <stp>BDP|17949423240881373051</stp>
        <tr r="W277" s="3"/>
      </tp>
      <tp t="s">
        <v>#N/A N/A</v>
        <stp/>
        <stp>BDP|13552026109867716243</stp>
        <tr r="X304" s="3"/>
      </tp>
      <tp t="s">
        <v>#N/A Requesting Data...4087406246</v>
        <stp/>
        <stp>BDP|12019642465634589095</stp>
        <tr r="V98" s="3"/>
      </tp>
      <tp t="s">
        <v>#N/A Requesting Data...3422405634</v>
        <stp/>
        <stp>BDP|17699613168458654944</stp>
        <tr r="AE163" s="3"/>
        <tr r="AE163" s="3"/>
      </tp>
      <tp t="s">
        <v>#N/A Requesting Data...3863012468</v>
        <stp/>
        <stp>BDP|18281601638039242252</stp>
        <tr r="AE244" s="3"/>
        <tr r="AE244" s="3"/>
      </tp>
      <tp t="s">
        <v>#N/A Requesting Data...3810970415</v>
        <stp/>
        <stp>BDP|11087195033612417735</stp>
        <tr r="AC298" s="3"/>
        <tr r="AC298" s="3"/>
      </tp>
      <tp t="s">
        <v>#N/A Requesting Data...3514871720</v>
        <stp/>
        <stp>BDP|18252363698186217238</stp>
        <tr r="J238" s="3"/>
        <tr r="J238" s="3"/>
      </tp>
      <tp t="s">
        <v>#N/A Requesting Data...3188828641</v>
        <stp/>
        <stp>BDP|10262484646933163501</stp>
        <tr r="AK99" s="3"/>
        <tr r="AK99" s="3"/>
      </tp>
      <tp t="s">
        <v>#N/A Requesting Data...3320704751</v>
        <stp/>
        <stp>BDP|16156644784899925759</stp>
        <tr r="AG173" s="3"/>
        <tr r="AG173" s="3"/>
      </tp>
      <tp t="s">
        <v>#N/A Requesting Data...4005458417</v>
        <stp/>
        <stp>BDP|12329388143964712720</stp>
        <tr r="M142" s="3"/>
      </tp>
      <tp t="s">
        <v>#N/A Requesting Data...3735824585</v>
        <stp/>
        <stp>BDP|10020493199473948840</stp>
        <tr r="AD159" s="3"/>
        <tr r="AD159" s="3"/>
      </tp>
      <tp t="s">
        <v>#N/A Requesting Data...3196714671</v>
        <stp/>
        <stp>BDP|12545448926124254689</stp>
        <tr r="Z316" s="3"/>
        <tr r="Z316" s="3"/>
      </tp>
      <tp t="s">
        <v>#N/A Requesting Data...4098940560</v>
        <stp/>
        <stp>BDP|12432095745508247876</stp>
        <tr r="Q40" s="4"/>
      </tp>
      <tp t="s">
        <v>#N/A Requesting Data...4064068431</v>
        <stp/>
        <stp>BDP|13510681950860897681</stp>
        <tr r="P254" s="3"/>
      </tp>
      <tp t="s">
        <v>#N/A Requesting Data...3286590603</v>
        <stp/>
        <stp>BDP|15018447810721193788</stp>
        <tr r="AF261" s="3"/>
        <tr r="AF261" s="3"/>
      </tp>
      <tp t="s">
        <v>#N/A Requesting Data...4186188385</v>
        <stp/>
        <stp>BDP|15650550214300919730</stp>
        <tr r="AD82" s="8"/>
        <tr r="AD82" s="8"/>
      </tp>
      <tp t="s">
        <v>#N/A Requesting Data...3026795829</v>
        <stp/>
        <stp>BDP|11359593757965826288</stp>
        <tr r="AA121" s="3"/>
        <tr r="AA121" s="3"/>
      </tp>
      <tp t="s">
        <v>#N/A Requesting Data...3568190425</v>
        <stp/>
        <stp>BDP|10467212116304629181</stp>
        <tr r="K158" s="3"/>
      </tp>
      <tp t="s">
        <v>#N/A Requesting Data...3622327372</v>
        <stp/>
        <stp>BDP|12340866466113916976</stp>
        <tr r="AE31" s="3"/>
        <tr r="AE31" s="3"/>
      </tp>
      <tp t="s">
        <v>#N/A Requesting Data...3060638935</v>
        <stp/>
        <stp>BDP|12325760446905893266</stp>
        <tr r="AK264" s="3"/>
        <tr r="AK264" s="3"/>
      </tp>
      <tp t="s">
        <v>#N/A Requesting Data...2996138198</v>
        <stp/>
        <stp>BDP|12033889124327158917</stp>
        <tr r="L248" s="4"/>
      </tp>
      <tp t="s">
        <v>#N/A Requesting Data...3455284978</v>
        <stp/>
        <stp>BDP|14447087502820625242</stp>
        <tr r="AC78" s="3"/>
        <tr r="AC78" s="3"/>
      </tp>
      <tp t="s">
        <v>#N/A Requesting Data...3112408904</v>
        <stp/>
        <stp>BDP|13274023419741599503</stp>
        <tr r="AI45" s="3"/>
        <tr r="AI45" s="3"/>
      </tp>
      <tp t="s">
        <v>#N/A Requesting Data...3698615653</v>
        <stp/>
        <stp>BDP|15549017970983837700</stp>
        <tr r="U255" s="4"/>
        <tr r="U255" s="4"/>
      </tp>
      <tp t="s">
        <v>#N/A Requesting Data...3730796701</v>
        <stp/>
        <stp>BDP|13441868264299374290</stp>
        <tr r="I28" s="4"/>
        <tr r="I28" s="4"/>
      </tp>
      <tp t="s">
        <v>#N/A Requesting Data...2997166701</v>
        <stp/>
        <stp>BDP|16888493832383639492</stp>
        <tr r="K200" s="3"/>
      </tp>
      <tp t="s">
        <v>#N/A Requesting Data...3521188783</v>
        <stp/>
        <stp>BDP|13802078526181061650</stp>
        <tr r="AB97" s="3"/>
        <tr r="AB97" s="3"/>
      </tp>
      <tp t="s">
        <v>#N/A Requesting Data...3506731129</v>
        <stp/>
        <stp>BDP|16254792139666763298</stp>
        <tr r="G32" s="8"/>
        <tr r="G32" s="8"/>
      </tp>
      <tp t="s">
        <v>#N/A Requesting Data...4004399737</v>
        <stp/>
        <stp>BDP|16890107952615447121</stp>
        <tr r="AF88" s="3"/>
        <tr r="AF88" s="3"/>
      </tp>
      <tp t="s">
        <v>#N/A Requesting Data...3413556239</v>
        <stp/>
        <stp>BDP|17867750944132628038</stp>
        <tr r="I18" s="4"/>
        <tr r="I18" s="4"/>
      </tp>
      <tp t="s">
        <v>#N/A Requesting Data...3839207344</v>
        <stp/>
        <stp>BDP|15245673359649648969</stp>
        <tr r="L106" s="4"/>
        <tr r="L106" s="4"/>
      </tp>
      <tp t="s">
        <v>#N/A Requesting Data...3388217456</v>
        <stp/>
        <stp>BDP|10978350409994965104</stp>
        <tr r="AA310" s="3"/>
        <tr r="AA310" s="3"/>
      </tp>
      <tp t="s">
        <v>#N/A Requesting Data...4269834377</v>
        <stp/>
        <stp>BDP|14864770700445279016</stp>
        <tr r="AK143" s="3"/>
        <tr r="AK143" s="3"/>
      </tp>
      <tp t="s">
        <v>#N/A Requesting Data...3418731716</v>
        <stp/>
        <stp>BDP|14005444743197321584</stp>
        <tr r="R226" s="4"/>
        <tr r="AA21" s="8"/>
      </tp>
      <tp t="s">
        <v>#N/A Requesting Data...2383101419</v>
        <stp/>
        <stp>BDP|10305701610511754182</stp>
        <tr r="U227" s="4"/>
        <tr r="U227" s="4"/>
      </tp>
      <tp t="s">
        <v>#N/A Requesting Data...3459266371</v>
        <stp/>
        <stp>BDP|10071980960610627921</stp>
        <tr r="T145" s="4"/>
        <tr r="T145" s="4"/>
      </tp>
      <tp t="s">
        <v>#N/A Requesting Data...3608441657</v>
        <stp/>
        <stp>BDP|13923424180508209152</stp>
        <tr r="O53" s="3"/>
      </tp>
      <tp t="s">
        <v>#N/A Requesting Data...3568459270</v>
        <stp/>
        <stp>BDP|10135229231974743396</stp>
        <tr r="D202" s="3"/>
      </tp>
      <tp t="s">
        <v>#N/A Requesting Data...3813704316</v>
        <stp/>
        <stp>BDP|10033548916626843469</stp>
        <tr r="Q185" s="4"/>
        <tr r="Q185" s="4"/>
      </tp>
      <tp t="s">
        <v>#N/A Requesting Data...4256616899</v>
        <stp/>
        <stp>BDP|18136048755528987356</stp>
        <tr r="T108" s="4"/>
        <tr r="T108" s="4"/>
      </tp>
      <tp t="s">
        <v>#N/A N/A</v>
        <stp/>
        <stp>BDP|17900628875466098625</stp>
        <tr r="X86" s="3"/>
      </tp>
      <tp t="s">
        <v>#N/A Requesting Data...3494123019</v>
        <stp/>
        <stp>BDP|10651836958689440251</stp>
        <tr r="AI340" s="3"/>
        <tr r="AI340" s="3"/>
      </tp>
      <tp t="s">
        <v>#N/A Requesting Data...3129300372</v>
        <stp/>
        <stp>BDP|14977970381984713748</stp>
        <tr r="R105" s="4"/>
      </tp>
      <tp t="s">
        <v>#N/A Requesting Data...3522998761</v>
        <stp/>
        <stp>BDP|11203171525613979757</stp>
        <tr r="AB246" s="3"/>
        <tr r="AB246" s="3"/>
      </tp>
      <tp t="s">
        <v>#N/A N/A</v>
        <stp/>
        <stp>BDP|10348261649950891082</stp>
        <tr r="W68" s="3"/>
      </tp>
      <tp t="s">
        <v>#N/A Requesting Data...3705663100</v>
        <stp/>
        <stp>BDP|11804537132324700523</stp>
        <tr r="AD341" s="3"/>
        <tr r="AD341" s="3"/>
      </tp>
      <tp t="s">
        <v>#N/A Requesting Data...3023778543</v>
        <stp/>
        <stp>BDP|16877740514940786631</stp>
        <tr r="R264" s="4"/>
        <tr r="R264" s="4"/>
      </tp>
      <tp t="s">
        <v>#N/A Requesting Data...3179545104</v>
        <stp/>
        <stp>BDP|13795116041915989528</stp>
        <tr r="Q120" s="4"/>
      </tp>
      <tp t="s">
        <v>#N/A Requesting Data...3115022008</v>
        <stp/>
        <stp>BDP|11922677023616939586</stp>
        <tr r="AF162" s="3"/>
        <tr r="AF162" s="3"/>
      </tp>
      <tp t="s">
        <v>#N/A Requesting Data...3801397281</v>
        <stp/>
        <stp>BDP|17509486732254329200</stp>
        <tr r="I151" s="4"/>
        <tr r="I151" s="4"/>
      </tp>
      <tp t="s">
        <v>#N/A Requesting Data...3043157839</v>
        <stp/>
        <stp>BDP|10860150957305039763</stp>
        <tr r="G20" s="8"/>
        <tr r="G20" s="8"/>
        <tr r="G28" s="8"/>
        <tr r="G28" s="8"/>
      </tp>
      <tp t="s">
        <v>#N/A Requesting Data...4197574216</v>
        <stp/>
        <stp>BDP|12001007438516574110</stp>
        <tr r="AB328" s="3"/>
        <tr r="AB328" s="3"/>
      </tp>
      <tp t="s">
        <v>#N/A Requesting Data...3495273197</v>
        <stp/>
        <stp>BDP|14032040331650811110</stp>
        <tr r="P73" s="3"/>
      </tp>
      <tp t="s">
        <v>#N/A Requesting Data...2985317903</v>
        <stp/>
        <stp>BDP|14169246285958966064</stp>
        <tr r="Z163" s="3"/>
        <tr r="Z163" s="3"/>
      </tp>
      <tp t="s">
        <v>#N/A Requesting Data...3299349437</v>
        <stp/>
        <stp>BDP|14530193549676346199</stp>
        <tr r="AI106" s="3"/>
        <tr r="AI106" s="3"/>
      </tp>
      <tp t="s">
        <v>#N/A Requesting Data...3730608801</v>
        <stp/>
        <stp>BDP|12708225966954504497</stp>
        <tr r="AH169" s="3"/>
        <tr r="AH169" s="3"/>
      </tp>
      <tp t="s">
        <v>#N/A Requesting Data...4087176665</v>
        <stp/>
        <stp>BDP|14259814204893169996</stp>
        <tr r="Z17" s="3"/>
        <tr r="Z17" s="3"/>
      </tp>
      <tp t="s">
        <v>#N/A Requesting Data...3191790391</v>
        <stp/>
        <stp>BDP|14994620650088080949</stp>
        <tr r="I215" s="4"/>
        <tr r="I215" s="4"/>
      </tp>
      <tp t="s">
        <v>#N/A Requesting Data...3128569492</v>
        <stp/>
        <stp>BDP|10293472924242932275</stp>
        <tr r="AE207" s="3"/>
        <tr r="AE207" s="3"/>
      </tp>
      <tp t="s">
        <v>#N/A Requesting Data...3704905820</v>
        <stp/>
        <stp>BDP|10983692805367278780</stp>
        <tr r="AB153" s="3"/>
        <tr r="AB153" s="3"/>
      </tp>
      <tp t="s">
        <v>#N/A Requesting Data...2167646104</v>
        <stp/>
        <stp>BDP|11680978038629194471</stp>
        <tr r="U131" s="4"/>
        <tr r="U131" s="4"/>
      </tp>
      <tp t="s">
        <v>#N/A N/A</v>
        <stp/>
        <stp>BDP|10180781104066107737</stp>
        <tr r="Y117" s="3"/>
      </tp>
      <tp t="s">
        <v>#N/A N/A</v>
        <stp/>
        <stp>BDP|12989173646755047474</stp>
        <tr r="Y259" s="3"/>
      </tp>
      <tp t="s">
        <v>#N/A Requesting Data...4085381419</v>
        <stp/>
        <stp>BDP|14478651430880958777</stp>
        <tr r="AC58" s="8"/>
        <tr r="AC58" s="8"/>
      </tp>
      <tp t="s">
        <v>#N/A Requesting Data...4237919927</v>
        <stp/>
        <stp>BDP|11422011132755098181</stp>
        <tr r="L258" s="3"/>
      </tp>
      <tp t="s">
        <v>#N/A Requesting Data...3438095014</v>
        <stp/>
        <stp>BDP|14928936274075297931</stp>
        <tr r="AK69" s="3"/>
        <tr r="AK69" s="3"/>
      </tp>
      <tp t="s">
        <v>#N/A N/A</v>
        <stp/>
        <stp>BDP|15556047429999111869</stp>
        <tr r="X73" s="3"/>
      </tp>
      <tp t="s">
        <v>#N/A Requesting Data...3695157980</v>
        <stp/>
        <stp>BDP|16870975573537407976</stp>
        <tr r="N21" s="3"/>
      </tp>
      <tp t="s">
        <v>#N/A Requesting Data...3226810658</v>
        <stp/>
        <stp>BDP|11153026003360648793</stp>
        <tr r="Q49" s="4"/>
        <tr r="Q49" s="4"/>
      </tp>
      <tp t="s">
        <v>#N/A Requesting Data...3174173892</v>
        <stp/>
        <stp>BDP|15316702638304309376</stp>
        <tr r="AF177" s="3"/>
        <tr r="AF177" s="3"/>
      </tp>
      <tp t="s">
        <v>#N/A Requesting Data...3347225444</v>
        <stp/>
        <stp>BDP|17930267429025152484</stp>
        <tr r="K250" s="4"/>
        <tr r="K250" s="4"/>
      </tp>
      <tp t="s">
        <v>#N/A N/A</v>
        <stp/>
        <stp>BDP|16394343158144293227</stp>
        <tr r="X28" s="3"/>
      </tp>
      <tp t="s">
        <v>#N/A Requesting Data...3495386756</v>
        <stp/>
        <stp>BDP|14314487508431552793</stp>
        <tr r="K99" s="3"/>
      </tp>
      <tp t="s">
        <v>#N/A Requesting Data...3030847755</v>
        <stp/>
        <stp>BDP|17097523252937816676</stp>
        <tr r="AD117" s="3"/>
        <tr r="AD117" s="3"/>
      </tp>
      <tp t="s">
        <v>#N/A N/A</v>
        <stp/>
        <stp>BDP|16177146654365885171</stp>
        <tr r="X101" s="3"/>
      </tp>
      <tp t="s">
        <v>#N/A Requesting Data...3986070720</v>
        <stp/>
        <stp>BDP|11198121729933034748</stp>
        <tr r="V15" s="3"/>
      </tp>
      <tp t="s">
        <v>#N/A Requesting Data...3235872431</v>
        <stp/>
        <stp>BDP|15015647070847339595</stp>
        <tr r="K264" s="3"/>
      </tp>
      <tp t="s">
        <v>#N/A Requesting Data...3781005465</v>
        <stp/>
        <stp>BDP|16984553244518738912</stp>
        <tr r="T170" s="4"/>
        <tr r="T170" s="4"/>
      </tp>
      <tp t="s">
        <v>#N/A Requesting Data...3825434258</v>
        <stp/>
        <stp>BDP|10813505146641396634</stp>
        <tr r="AG209" s="3"/>
        <tr r="AG209" s="3"/>
      </tp>
      <tp t="s">
        <v>#N/A Requesting Data...3034707512</v>
        <stp/>
        <stp>BDP|17396254000165087689</stp>
        <tr r="L55" s="4"/>
        <tr r="L55" s="4"/>
      </tp>
      <tp t="s">
        <v>#N/A Requesting Data...4029625870</v>
        <stp/>
        <stp>BDP|12395850988345973191</stp>
        <tr r="Q16" s="4"/>
      </tp>
      <tp t="s">
        <v>#N/A Requesting Data...3926102765</v>
        <stp/>
        <stp>BDP|12576495030123049024</stp>
        <tr r="L95" s="4"/>
        <tr r="L95" s="4"/>
      </tp>
      <tp t="s">
        <v>#N/A Requesting Data...3542888449</v>
        <stp/>
        <stp>BDP|14553115118142319013</stp>
        <tr r="N210" s="3"/>
      </tp>
      <tp t="s">
        <v>#N/A Requesting Data...3984616210</v>
        <stp/>
        <stp>BDP|14690940008158534318</stp>
        <tr r="K108" s="3"/>
      </tp>
      <tp t="s">
        <v>#N/A Requesting Data...3022851592</v>
        <stp/>
        <stp>BDP|13382176643829174982</stp>
        <tr r="AC343" s="3"/>
        <tr r="AC343" s="3"/>
      </tp>
      <tp t="s">
        <v>#N/A Requesting Data...3460833174</v>
        <stp/>
        <stp>BDP|12823879761763093902</stp>
        <tr r="T115" s="4"/>
        <tr r="T115" s="4"/>
      </tp>
      <tp t="s">
        <v>#N/A Requesting Data...2927462054</v>
        <stp/>
        <stp>BDP|13701687554762322467</stp>
        <tr r="J98" s="3"/>
        <tr r="J98" s="3"/>
        <tr r="J98" s="3"/>
      </tp>
      <tp t="s">
        <v>#N/A Requesting Data...3110634532</v>
        <stp/>
        <stp>BDP|17463038808621459058</stp>
        <tr r="AH360" s="3"/>
        <tr r="AH360" s="3"/>
      </tp>
      <tp t="s">
        <v>#N/A Requesting Data...3718958203</v>
        <stp/>
        <stp>BDP|10764779278553589536</stp>
        <tr r="AK94" s="3"/>
        <tr r="AK94" s="3"/>
      </tp>
      <tp t="s">
        <v>#N/A Requesting Data...3383094875</v>
        <stp/>
        <stp>BDP|17352640799906683860</stp>
        <tr r="K213" s="3"/>
      </tp>
      <tp t="s">
        <v>#N/A Requesting Data...4069448458</v>
        <stp/>
        <stp>BDP|14832928836178402091</stp>
        <tr r="S27" s="4"/>
        <tr r="S27" s="4"/>
      </tp>
      <tp t="s">
        <v>#N/A Requesting Data...3292764265</v>
        <stp/>
        <stp>BDP|16489202411127148455</stp>
        <tr r="D316" s="3"/>
      </tp>
      <tp t="s">
        <v>#N/A Requesting Data...4112802318</v>
        <stp/>
        <stp>BDP|17606858068596861923</stp>
        <tr r="N186" s="3"/>
      </tp>
      <tp t="s">
        <v>#N/A Requesting Data...2938141477</v>
        <stp/>
        <stp>BDP|10255328940705951480</stp>
        <tr r="AK249" s="3"/>
        <tr r="AK249" s="3"/>
      </tp>
      <tp t="s">
        <v>#N/A Requesting Data...3052346451</v>
        <stp/>
        <stp>BDP|13031784757273998473</stp>
        <tr r="AH25" s="3"/>
        <tr r="AH25" s="3"/>
      </tp>
      <tp t="s">
        <v>#N/A Requesting Data...3865693994</v>
        <stp/>
        <stp>BDP|17062078482179649025</stp>
        <tr r="AB172" s="3"/>
        <tr r="AB172" s="3"/>
      </tp>
      <tp t="s">
        <v>#N/A Requesting Data...3507098536</v>
        <stp/>
        <stp>BDP|12675253750806244505</stp>
        <tr r="AH335" s="3"/>
        <tr r="AH335" s="3"/>
      </tp>
      <tp t="s">
        <v>#N/A Requesting Data...3203386591</v>
        <stp/>
        <stp>BDP|15805215840532942718</stp>
        <tr r="O355" s="3"/>
      </tp>
      <tp t="s">
        <v>#N/A N/A</v>
        <stp/>
        <stp>BDP|16626733562687174672</stp>
        <tr r="X347" s="3"/>
      </tp>
      <tp t="s">
        <v>#N/A Requesting Data...3822479507</v>
        <stp/>
        <stp>BDP|12486314291397485917</stp>
        <tr r="J84" s="3"/>
        <tr r="J84" s="3"/>
        <tr r="J84" s="3"/>
      </tp>
      <tp t="s">
        <v>#N/A Requesting Data...3356502504</v>
        <stp/>
        <stp>BDP|13126108974677090443</stp>
        <tr r="Z333" s="3"/>
        <tr r="Z333" s="3"/>
      </tp>
      <tp t="s">
        <v>#N/A Requesting Data...3025185361</v>
        <stp/>
        <stp>BDP|18200030619178001794</stp>
        <tr r="AH34" s="3"/>
        <tr r="AH34" s="3"/>
      </tp>
      <tp t="s">
        <v>#N/A Requesting Data...3340518747</v>
        <stp/>
        <stp>BDP|10915413471110805507</stp>
        <tr r="L114" s="3"/>
      </tp>
      <tp t="s">
        <v>#N/A Requesting Data...3732348587</v>
        <stp/>
        <stp>BDP|13163276296477190909</stp>
        <tr r="L318" s="3"/>
      </tp>
      <tp t="s">
        <v>#N/A Requesting Data...3571776113</v>
        <stp/>
        <stp>BDP|17712594845102875238</stp>
        <tr r="AE335" s="3"/>
        <tr r="AE335" s="3"/>
      </tp>
      <tp t="s">
        <v>#N/A Requesting Data...3428309777</v>
        <stp/>
        <stp>BDP|11057289473995987727</stp>
        <tr r="AC70" s="3"/>
        <tr r="AC70" s="3"/>
      </tp>
      <tp t="s">
        <v>#N/A Requesting Data...3275247824</v>
        <stp/>
        <stp>BDP|17873500841953159381</stp>
        <tr r="AJ104" s="3"/>
        <tr r="AJ104" s="3"/>
      </tp>
      <tp t="s">
        <v>#N/A Requesting Data...4088361413</v>
        <stp/>
        <stp>BDP|10644458991158068321</stp>
        <tr r="N84" s="3"/>
      </tp>
      <tp t="s">
        <v>#N/A Requesting Data...3589439544</v>
        <stp/>
        <stp>BDP|13292474075467527152</stp>
        <tr r="V172" s="3"/>
      </tp>
      <tp t="s">
        <v>#N/A N/A</v>
        <stp/>
        <stp>BDP|16306401414342184763</stp>
        <tr r="W53" s="3"/>
      </tp>
      <tp t="s">
        <v>#N/A N/A</v>
        <stp/>
        <stp>BDP|14689958375894586838</stp>
        <tr r="W100" s="3"/>
      </tp>
      <tp t="s">
        <v>#N/A Requesting Data...3359420430</v>
        <stp/>
        <stp>BDP|11249619265052766514</stp>
        <tr r="AC76" s="8"/>
        <tr r="AC76" s="8"/>
      </tp>
      <tp t="s">
        <v>#N/A Requesting Data...4093638960</v>
        <stp/>
        <stp>BDP|13398269072790790001</stp>
        <tr r="L71" s="3"/>
      </tp>
      <tp t="s">
        <v>#N/A Requesting Data...3266716812</v>
        <stp/>
        <stp>BDP|14147771174892699049</stp>
        <tr r="AC18" s="8"/>
        <tr r="AC18" s="8"/>
      </tp>
      <tp t="s">
        <v>#N/A Requesting Data...2670425700</v>
        <stp/>
        <stp>BDP|13241099824724817378</stp>
        <tr r="U242" s="4"/>
        <tr r="U242" s="4"/>
      </tp>
      <tp t="s">
        <v>#N/A N/A</v>
        <stp/>
        <stp>BDP|15314300842662917684</stp>
        <tr r="X167" s="3"/>
      </tp>
      <tp t="s">
        <v>#N/A Requesting Data...3206647770</v>
        <stp/>
        <stp>BDP|11539632055201548565</stp>
        <tr r="Z250" s="3"/>
        <tr r="Z250" s="3"/>
      </tp>
      <tp t="s">
        <v>#N/A Requesting Data...3782917116</v>
        <stp/>
        <stp>BDP|12738322925377651267</stp>
        <tr r="AB66" s="8"/>
        <tr r="AB66" s="8"/>
      </tp>
      <tp t="s">
        <v>#N/A Requesting Data...4151032760</v>
        <stp/>
        <stp>BDP|10542323142576705722</stp>
        <tr r="R59" s="4"/>
      </tp>
      <tp t="s">
        <v>#N/A Requesting Data...3196760564</v>
        <stp/>
        <stp>BDP|11612614287761261822</stp>
        <tr r="AH246" s="3"/>
        <tr r="AH246" s="3"/>
      </tp>
      <tp t="s">
        <v>#N/A Requesting Data...3543308106</v>
        <stp/>
        <stp>BDP|10456622965567421175</stp>
        <tr r="I47" s="4"/>
        <tr r="I47" s="4"/>
      </tp>
      <tp t="s">
        <v>#N/A Requesting Data...4180269144</v>
        <stp/>
        <stp>BDP|14279321479483912506</stp>
        <tr r="D265" s="3"/>
      </tp>
      <tp t="s">
        <v>#N/A Requesting Data...3163610161</v>
        <stp/>
        <stp>BDP|14142581430677011397</stp>
        <tr r="AH199" s="3"/>
        <tr r="AH199" s="3"/>
      </tp>
      <tp t="s">
        <v>#N/A Requesting Data...3950144513</v>
        <stp/>
        <stp>BDP|16466170060224256314</stp>
        <tr r="AA359" s="3"/>
        <tr r="AA359" s="3"/>
      </tp>
      <tp t="s">
        <v>#N/A Requesting Data...4156221873</v>
        <stp/>
        <stp>BDP|16552143511450120015</stp>
        <tr r="AK11" s="3"/>
        <tr r="AK11" s="3"/>
      </tp>
      <tp t="s">
        <v>#N/A Requesting Data...4198103722</v>
        <stp/>
        <stp>BDP|15138154534914705545</stp>
        <tr r="AI27" s="3"/>
        <tr r="AI27" s="3"/>
      </tp>
      <tp t="s">
        <v>#N/A Requesting Data...4025140694</v>
        <stp/>
        <stp>BDP|11511225991324380865</stp>
        <tr r="AK155" s="3"/>
        <tr r="AK155" s="3"/>
      </tp>
      <tp t="s">
        <v>#N/A Requesting Data...3914129325</v>
        <stp/>
        <stp>BDP|16459345454814281259</stp>
        <tr r="AB184" s="3"/>
        <tr r="AB184" s="3"/>
      </tp>
      <tp t="s">
        <v>#N/A Requesting Data...4035106556</v>
        <stp/>
        <stp>BDP|10129742502919019841</stp>
        <tr r="Z10" s="3"/>
        <tr r="Z10" s="3"/>
      </tp>
      <tp t="s">
        <v>#N/A Requesting Data...3154326022</v>
        <stp/>
        <stp>BDP|10658927214188488674</stp>
        <tr r="R83" s="4"/>
        <tr r="R83" s="4"/>
      </tp>
      <tp t="s">
        <v>#N/A Requesting Data...3454657618</v>
        <stp/>
        <stp>BDP|10809229446067731785</stp>
        <tr r="AD33" s="8"/>
        <tr r="AD33" s="8"/>
      </tp>
      <tp t="s">
        <v>#N/A Requesting Data...3950533736</v>
        <stp/>
        <stp>BDP|13949612433118989810</stp>
        <tr r="I45" s="4"/>
        <tr r="I45" s="4"/>
      </tp>
      <tp t="s">
        <v>#N/A Requesting Data...3702418875</v>
        <stp/>
        <stp>BDP|11879568098039169246</stp>
        <tr r="AA37" s="3"/>
        <tr r="AA37" s="3"/>
      </tp>
      <tp t="s">
        <v>#N/A Requesting Data...3606879775</v>
        <stp/>
        <stp>BDP|11888601448483658656</stp>
        <tr r="AJ48" s="3"/>
        <tr r="AJ48" s="3"/>
      </tp>
      <tp t="s">
        <v>#N/A Requesting Data...4283035309</v>
        <stp/>
        <stp>BDP|17799625201063133461</stp>
        <tr r="AC122" s="3"/>
        <tr r="AC122" s="3"/>
      </tp>
      <tp t="s">
        <v>#N/A Requesting Data...3182763459</v>
        <stp/>
        <stp>BDP|10993557335930292080</stp>
        <tr r="I63" s="4"/>
        <tr r="I63" s="4"/>
      </tp>
      <tp t="s">
        <v>#N/A Requesting Data...3204310925</v>
        <stp/>
        <stp>BDP|17070877266987711855</stp>
        <tr r="AC265" s="3"/>
        <tr r="AC265" s="3"/>
      </tp>
      <tp t="s">
        <v>#N/A Requesting Data...3714732480</v>
        <stp/>
        <stp>BDP|18385116957163000962</stp>
        <tr r="AI119" s="3"/>
        <tr r="AI119" s="3"/>
      </tp>
      <tp t="s">
        <v>#N/A Requesting Data...4275977900</v>
        <stp/>
        <stp>BDP|12683132653164520405</stp>
        <tr r="AD7" s="3"/>
        <tr r="AD7" s="3"/>
      </tp>
      <tp t="s">
        <v>#N/A Requesting Data...3046821563</v>
        <stp/>
        <stp>BDP|18307432891004203701</stp>
        <tr r="P71" s="3"/>
      </tp>
      <tp t="s">
        <v>#N/A Requesting Data...2986367932</v>
        <stp/>
        <stp>BDP|11979446310481849362</stp>
        <tr r="I65" s="4"/>
        <tr r="I65" s="4"/>
      </tp>
      <tp t="s">
        <v>#N/A Requesting Data...3713632935</v>
        <stp/>
        <stp>BDP|16040762337593151735</stp>
        <tr r="J66" s="3"/>
        <tr r="J66" s="3"/>
        <tr r="J66" s="3"/>
      </tp>
      <tp t="s">
        <v>#N/A Requesting Data...4077245600</v>
        <stp/>
        <stp>BDP|14515060615383494019</stp>
        <tr r="V211" s="3"/>
      </tp>
      <tp t="s">
        <v>#N/A Requesting Data...4124517490</v>
        <stp/>
        <stp>BDP|17215669514817439171</stp>
        <tr r="Z230" s="3"/>
        <tr r="Z230" s="3"/>
      </tp>
      <tp t="s">
        <v>#N/A Requesting Data...3668387339</v>
        <stp/>
        <stp>BDP|13223053980168256567</stp>
        <tr r="AK129" s="3"/>
        <tr r="AK129" s="3"/>
      </tp>
      <tp t="s">
        <v>#N/A Requesting Data...4261024102</v>
        <stp/>
        <stp>BDP|10740616236582370101</stp>
        <tr r="V29" s="3"/>
      </tp>
      <tp t="s">
        <v>#N/A Requesting Data...3683516663</v>
        <stp/>
        <stp>BDP|17373905442544164830</stp>
        <tr r="D56" s="3"/>
      </tp>
      <tp t="s">
        <v>#N/A Requesting Data...3997094663</v>
        <stp/>
        <stp>BDP|16610799309915584208</stp>
        <tr r="P27" s="3"/>
      </tp>
      <tp t="s">
        <v>#N/A Requesting Data...2992302767</v>
        <stp/>
        <stp>BDP|17342062847277410255</stp>
        <tr r="P289" s="3"/>
      </tp>
      <tp t="s">
        <v>#N/A Requesting Data...4050424937</v>
        <stp/>
        <stp>BDP|16520623511552119545</stp>
        <tr r="O103" s="3"/>
      </tp>
      <tp t="s">
        <v>#N/A Requesting Data...3826815051</v>
        <stp/>
        <stp>BDP|16527703846177008400</stp>
        <tr r="AA174" s="3"/>
        <tr r="AA174" s="3"/>
      </tp>
      <tp t="s">
        <v>#N/A Requesting Data...4133189651</v>
        <stp/>
        <stp>BDP|13035446139386922473</stp>
        <tr r="S19" s="4"/>
        <tr r="S19" s="4"/>
      </tp>
      <tp t="s">
        <v>#N/A Requesting Data...3230520015</v>
        <stp/>
        <stp>BDP|14425417189136956867</stp>
        <tr r="N306" s="3"/>
      </tp>
      <tp t="s">
        <v>#N/A Requesting Data...3981874089</v>
        <stp/>
        <stp>BDP|16562742325005450037</stp>
        <tr r="AC280" s="3"/>
        <tr r="AC280" s="3"/>
      </tp>
      <tp t="s">
        <v>#N/A Requesting Data...3094092239</v>
        <stp/>
        <stp>BDP|13623253177891291155</stp>
        <tr r="V88" s="3"/>
      </tp>
      <tp t="s">
        <v>#N/A Requesting Data...3800155144</v>
        <stp/>
        <stp>BDP|16157645477393464251</stp>
        <tr r="AG167" s="3"/>
        <tr r="AG167" s="3"/>
      </tp>
      <tp t="s">
        <v>#N/A Requesting Data...3436781667</v>
        <stp/>
        <stp>BDP|17498548068427893538</stp>
        <tr r="Z52" s="8"/>
        <tr r="Z52" s="8"/>
      </tp>
      <tp t="s">
        <v>#N/A Requesting Data...3407785532</v>
        <stp/>
        <stp>BDP|13385461012155788534</stp>
        <tr r="AE5" s="3"/>
        <tr r="AE5" s="3"/>
      </tp>
      <tp t="s">
        <v>#N/A Requesting Data...4288635470</v>
        <stp/>
        <stp>BDP|14475447470954354508</stp>
        <tr r="S149" s="4"/>
      </tp>
      <tp t="s">
        <v>#N/A Requesting Data...3966608644</v>
        <stp/>
        <stp>BDP|16182713924525733016</stp>
        <tr r="AK318" s="3"/>
        <tr r="AK318" s="3"/>
      </tp>
      <tp t="s">
        <v>#N/A Requesting Data...3316339510</v>
        <stp/>
        <stp>BDP|12031605270214285107</stp>
        <tr r="K162" s="3"/>
      </tp>
      <tp t="s">
        <v>#N/A Requesting Data...3281939452</v>
        <stp/>
        <stp>BDP|11175397258943264206</stp>
        <tr r="L121" s="3"/>
      </tp>
      <tp t="s">
        <v>#N/A Requesting Data...3925576981</v>
        <stp/>
        <stp>BDP|17957447321234887361</stp>
        <tr r="Z203" s="3"/>
        <tr r="Z203" s="3"/>
      </tp>
      <tp t="s">
        <v>#N/A Requesting Data...3031534824</v>
        <stp/>
        <stp>BDP|12348055529903441594</stp>
        <tr r="AD203" s="3"/>
        <tr r="AD203" s="3"/>
      </tp>
      <tp t="s">
        <v>#N/A Requesting Data...3256955059</v>
        <stp/>
        <stp>BDP|18297910629982856708</stp>
        <tr r="J202" s="3"/>
        <tr r="J202" s="3"/>
        <tr r="J202" s="3"/>
      </tp>
      <tp t="s">
        <v>#N/A Requesting Data...3575452303</v>
        <stp/>
        <stp>BDP|10448711630213491133</stp>
        <tr r="AA105" s="3"/>
        <tr r="AA105" s="3"/>
      </tp>
      <tp t="s">
        <v>#N/A Requesting Data...3531978653</v>
        <stp/>
        <stp>BDP|13013108904807154379</stp>
        <tr r="K69" s="4"/>
        <tr r="K69" s="4"/>
      </tp>
      <tp t="s">
        <v>#N/A Requesting Data...4135365499</v>
        <stp/>
        <stp>BDP|11558672795189732128</stp>
        <tr r="AE360" s="3"/>
        <tr r="AE360" s="3"/>
      </tp>
      <tp t="s">
        <v>#N/A Requesting Data...3677998081</v>
        <stp/>
        <stp>BDP|14232475346922074015</stp>
        <tr r="AD73" s="3"/>
        <tr r="AD73" s="3"/>
      </tp>
      <tp t="s">
        <v>#N/A Requesting Data...4205906676</v>
        <stp/>
        <stp>BDP|16519202101817725515</stp>
        <tr r="N237" s="3"/>
      </tp>
      <tp t="s">
        <v>#N/A Requesting Data...3166633112</v>
        <stp/>
        <stp>BDP|11718253781119002410</stp>
        <tr r="AK367" s="3"/>
        <tr r="AK367" s="3"/>
      </tp>
      <tp t="s">
        <v>#N/A Requesting Data...3377271890</v>
        <stp/>
        <stp>BDP|17305941191719024846</stp>
        <tr r="AC260" s="3"/>
        <tr r="AC260" s="3"/>
      </tp>
      <tp t="s">
        <v>#N/A Requesting Data...3355950882</v>
        <stp/>
        <stp>BDP|13017466145412085719</stp>
        <tr r="K187" s="4"/>
        <tr r="K187" s="4"/>
      </tp>
      <tp t="s">
        <v>#N/A Requesting Data...3796628828</v>
        <stp/>
        <stp>BDP|11708520819427825466</stp>
        <tr r="K58" s="3"/>
      </tp>
      <tp t="s">
        <v>#N/A Requesting Data...3516218772</v>
        <stp/>
        <stp>BDP|15545554403084969286</stp>
        <tr r="AE364" s="3"/>
        <tr r="AE364" s="3"/>
      </tp>
      <tp t="s">
        <v>#N/A Requesting Data...3576931805</v>
        <stp/>
        <stp>BDP|15636939926068439059</stp>
        <tr r="J208" s="3"/>
        <tr r="J208" s="3"/>
        <tr r="J208" s="3"/>
      </tp>
      <tp t="s">
        <v>#N/A Requesting Data...3725958233</v>
        <stp/>
        <stp>BDP|12679023166813023108</stp>
        <tr r="T222" s="4"/>
        <tr r="T222" s="4"/>
      </tp>
      <tp t="s">
        <v>#N/A N/A</v>
        <stp/>
        <stp>BDP|13488729167257201316</stp>
        <tr r="X363" s="3"/>
      </tp>
      <tp t="s">
        <v>#N/A Requesting Data...3587196371</v>
        <stp/>
        <stp>BDP|11004064208190806740</stp>
        <tr r="AB45" s="8"/>
        <tr r="AB45" s="8"/>
      </tp>
      <tp t="s">
        <v>#N/A Requesting Data...3706439370</v>
        <stp/>
        <stp>BDP|12363606466304049073</stp>
        <tr r="AE157" s="3"/>
        <tr r="AE157" s="3"/>
      </tp>
      <tp t="s">
        <v>#N/A Requesting Data...4083108283</v>
        <stp/>
        <stp>BDP|16039005199689935058</stp>
        <tr r="AB338" s="3"/>
        <tr r="AB338" s="3"/>
      </tp>
      <tp t="s">
        <v>#N/A Requesting Data...4039569140</v>
        <stp/>
        <stp>BDP|16855818299071142042</stp>
        <tr r="N81" s="3"/>
      </tp>
      <tp t="s">
        <v>#N/A Requesting Data...3619553384</v>
        <stp/>
        <stp>BDP|10614144327784083103</stp>
        <tr r="D161" s="3"/>
      </tp>
      <tp t="s">
        <v>#N/A Requesting Data...4078679469</v>
        <stp/>
        <stp>BDP|10586274507081468542</stp>
        <tr r="AJ75" s="3"/>
        <tr r="AJ75" s="3"/>
      </tp>
      <tp t="s">
        <v>#N/A Requesting Data...3551843197</v>
        <stp/>
        <stp>BDP|12029621929318910872</stp>
        <tr r="P355" s="3"/>
      </tp>
      <tp t="s">
        <v>#N/A Requesting Data...4142242735</v>
        <stp/>
        <stp>BDP|10459166743294519712</stp>
        <tr r="AB242" s="3"/>
        <tr r="AB242" s="3"/>
      </tp>
      <tp t="s">
        <v>#N/A Requesting Data...3580235917</v>
        <stp/>
        <stp>BDP|13003618804931838280</stp>
        <tr r="AH151" s="3"/>
        <tr r="AH151" s="3"/>
      </tp>
      <tp t="s">
        <v>#N/A Requesting Data...3198889018</v>
        <stp/>
        <stp>BDP|10149507962087366254</stp>
        <tr r="V270" s="3"/>
      </tp>
      <tp t="s">
        <v>#N/A Requesting Data...3708973596</v>
        <stp/>
        <stp>BDP|17866156929626454453</stp>
        <tr r="AD63" s="8"/>
        <tr r="AD63" s="8"/>
      </tp>
      <tp t="s">
        <v>#N/A Requesting Data...3647511379</v>
        <stp/>
        <stp>BDP|10762156670761146163</stp>
        <tr r="AH148" s="3"/>
        <tr r="AH148" s="3"/>
      </tp>
      <tp t="s">
        <v>#N/A N/A</v>
        <stp/>
        <stp>BDP|10520974682117318063</stp>
        <tr r="Y58" s="3"/>
      </tp>
      <tp t="s">
        <v>#N/A Requesting Data...3268673920</v>
        <stp/>
        <stp>BDP|14711664115976086311</stp>
        <tr r="Q11" s="4"/>
        <tr r="Q11" s="4"/>
      </tp>
      <tp t="s">
        <v>#N/A Requesting Data...4057003239</v>
        <stp/>
        <stp>BDP|11545048073578525831</stp>
        <tr r="AG224" s="3"/>
        <tr r="AG224" s="3"/>
      </tp>
      <tp t="s">
        <v>#N/A Requesting Data...3568235857</v>
        <stp/>
        <stp>BDP|11521766541402682602</stp>
        <tr r="Z69" s="8"/>
        <tr r="Z69" s="8"/>
      </tp>
      <tp t="s">
        <v>#N/A Requesting Data...3159527204</v>
        <stp/>
        <stp>BDP|12835521328024288743</stp>
        <tr r="AD84" s="3"/>
        <tr r="AD84" s="3"/>
      </tp>
      <tp t="s">
        <v>#N/A Requesting Data...3305749155</v>
        <stp/>
        <stp>BDP|14019533237961162514</stp>
        <tr r="D197" s="3"/>
      </tp>
      <tp t="s">
        <v>#N/A Requesting Data...3490075143</v>
        <stp/>
        <stp>BDP|12278604934202004328</stp>
        <tr r="S246" s="4"/>
        <tr r="S246" s="4"/>
      </tp>
      <tp t="s">
        <v>#N/A Requesting Data...3780316652</v>
        <stp/>
        <stp>BDP|16616288953804088390</stp>
        <tr r="AG121" s="3"/>
        <tr r="AG121" s="3"/>
      </tp>
      <tp t="s">
        <v>#N/A Requesting Data...3450840957</v>
        <stp/>
        <stp>BDP|10622225376902660100</stp>
        <tr r="D349" s="3"/>
      </tp>
      <tp t="s">
        <v>#N/A Requesting Data...3899488575</v>
        <stp/>
        <stp>BDP|14397915167565355823</stp>
        <tr r="AG333" s="3"/>
        <tr r="AG333" s="3"/>
      </tp>
      <tp t="s">
        <v>#N/A Requesting Data...3276530174</v>
        <stp/>
        <stp>BDP|12373805809935838967</stp>
        <tr r="K35" s="3"/>
      </tp>
      <tp t="s">
        <v>#N/A Requesting Data...3137534504</v>
        <stp/>
        <stp>BDP|10165374502262790777</stp>
        <tr r="S97" s="4"/>
        <tr r="S97" s="4"/>
      </tp>
      <tp t="s">
        <v>#N/A Requesting Data...3301763762</v>
        <stp/>
        <stp>BDP|17142467354407117768</stp>
        <tr r="AH66" s="3"/>
        <tr r="AH66" s="3"/>
      </tp>
      <tp t="s">
        <v>#N/A Requesting Data...4164514582</v>
        <stp/>
        <stp>BDP|15457201347206206358</stp>
        <tr r="AF345" s="3"/>
        <tr r="AF345" s="3"/>
      </tp>
      <tp t="s">
        <v>#N/A Requesting Data...3861750979</v>
        <stp/>
        <stp>BDP|14822449603435978325</stp>
        <tr r="P107" s="3"/>
      </tp>
      <tp t="s">
        <v>#N/A Requesting Data...3339085681</v>
        <stp/>
        <stp>BDP|13233894877338988211</stp>
        <tr r="AB149" s="3"/>
        <tr r="AB149" s="3"/>
      </tp>
      <tp t="s">
        <v>#N/A Requesting Data...4060734526</v>
        <stp/>
        <stp>BDP|13527176961086585421</stp>
        <tr r="I77" s="4"/>
        <tr r="I77" s="4"/>
      </tp>
      <tp t="s">
        <v>#N/A Requesting Data...4275856683</v>
        <stp/>
        <stp>BDP|15686303177180741722</stp>
        <tr r="Q243" s="4"/>
        <tr r="Q243" s="4"/>
      </tp>
      <tp t="s">
        <v>#N/A Requesting Data...3783788541</v>
        <stp/>
        <stp>BDP|13801285624941683468</stp>
        <tr r="T260" s="4"/>
        <tr r="T260" s="4"/>
      </tp>
      <tp t="s">
        <v>#N/A N/A</v>
        <stp/>
        <stp>BDP|14928038607683989107</stp>
        <tr r="Y216" s="3"/>
      </tp>
      <tp t="s">
        <v>#N/A Requesting Data...3371356092</v>
        <stp/>
        <stp>BDP|14180100864887165207</stp>
        <tr r="Q142" s="4"/>
        <tr r="Q142" s="4"/>
      </tp>
      <tp t="s">
        <v>#N/A Requesting Data...4231553668</v>
        <stp/>
        <stp>BDP|14013760722197604065</stp>
        <tr r="T212" s="4"/>
        <tr r="T212" s="4"/>
      </tp>
      <tp t="s">
        <v>#N/A Requesting Data...4240116243</v>
        <stp/>
        <stp>BDP|16634776726413763642</stp>
        <tr r="AB152" s="3"/>
        <tr r="AB152" s="3"/>
      </tp>
      <tp t="s">
        <v>#N/A N/A</v>
        <stp/>
        <stp>BDP|13962601675287924313</stp>
        <tr r="Y78" s="3"/>
      </tp>
      <tp t="s">
        <v>#N/A Requesting Data...3880120240</v>
        <stp/>
        <stp>BDP|10150554815462564007</stp>
        <tr r="AA29" s="3"/>
        <tr r="AA29" s="3"/>
      </tp>
      <tp t="s">
        <v>#N/A Requesting Data...3737484085</v>
        <stp/>
        <stp>BDP|14203718025231337622</stp>
        <tr r="Z7" s="8"/>
        <tr r="Z7" s="8"/>
      </tp>
      <tp t="s">
        <v>#N/A Requesting Data...3228705045</v>
        <stp/>
        <stp>BDP|10373128361009376843</stp>
        <tr r="AA216" s="3"/>
        <tr r="AA216" s="3"/>
      </tp>
      <tp t="s">
        <v>#N/A Requesting Data...3770365626</v>
        <stp/>
        <stp>BDP|13693729712351083210</stp>
        <tr r="AC110" s="3"/>
        <tr r="AC110" s="3"/>
      </tp>
      <tp t="s">
        <v>#N/A Requesting Data...3691547399</v>
        <stp/>
        <stp>BDP|15408223828984035793</stp>
        <tr r="S211" s="4"/>
        <tr r="S211" s="4"/>
      </tp>
      <tp t="s">
        <v>#N/A Requesting Data...3650982303</v>
        <stp/>
        <stp>BDP|10884861593377281088</stp>
        <tr r="G42" s="8"/>
        <tr r="G42" s="8"/>
      </tp>
      <tp t="s">
        <v>#N/A Requesting Data...4000471681</v>
        <stp/>
        <stp>BDP|15160503366896163614</stp>
        <tr r="AA348" s="3"/>
        <tr r="AA348" s="3"/>
      </tp>
      <tp t="s">
        <v>#N/A Requesting Data...3779345689</v>
        <stp/>
        <stp>BDP|10793715443196363315</stp>
        <tr r="D84" s="3"/>
      </tp>
      <tp t="s">
        <v>#N/A Requesting Data...3830099536</v>
        <stp/>
        <stp>BDP|16751905180575895482</stp>
        <tr r="N9" s="3"/>
      </tp>
      <tp t="s">
        <v>#N/A Requesting Data...3618454665</v>
        <stp/>
        <stp>BDP|16331278842403575545</stp>
        <tr r="L186" s="3"/>
      </tp>
      <tp t="s">
        <v>#N/A Requesting Data...3532614677</v>
        <stp/>
        <stp>BDP|15226659660674116711</stp>
        <tr r="Z199" s="3"/>
        <tr r="Z199" s="3"/>
      </tp>
      <tp t="s">
        <v>#N/A Requesting Data...1856470406</v>
        <stp/>
        <stp>BDP|11034340360301188324</stp>
        <tr r="U15" s="4"/>
        <tr r="U15" s="4"/>
      </tp>
      <tp t="s">
        <v>#N/A Requesting Data...3989867776</v>
        <stp/>
        <stp>BDP|10014002340075794706</stp>
        <tr r="M256" s="3"/>
      </tp>
      <tp t="s">
        <v>#N/A N/A</v>
        <stp/>
        <stp>BDP|12686487068842283433</stp>
        <tr r="Y147" s="3"/>
      </tp>
      <tp t="s">
        <v>#N/A Requesting Data...3154395343</v>
        <stp/>
        <stp>BDP|10603338465735324641</stp>
        <tr r="N183" s="3"/>
      </tp>
      <tp t="s">
        <v>#N/A Requesting Data...3186735734</v>
        <stp/>
        <stp>BDP|17253779822604794070</stp>
        <tr r="K338" s="3"/>
      </tp>
      <tp t="s">
        <v>#N/A Requesting Data...4057440502</v>
        <stp/>
        <stp>BDP|17853581047420731070</stp>
        <tr r="V343" s="3"/>
      </tp>
      <tp t="s">
        <v>#N/A Requesting Data...3357848920</v>
        <stp/>
        <stp>BDP|12472337967246610711</stp>
        <tr r="D57" s="3"/>
      </tp>
      <tp t="s">
        <v>#N/A Requesting Data...3708224316</v>
        <stp/>
        <stp>BDP|18168630434559180209</stp>
        <tr r="V66" s="3"/>
      </tp>
      <tp t="s">
        <v>#N/A Requesting Data...3514808743</v>
        <stp/>
        <stp>BDP|15921303850154990178</stp>
        <tr r="N23" s="3"/>
      </tp>
      <tp t="s">
        <v>#N/A Requesting Data...4114916208</v>
        <stp/>
        <stp>BDP|12247474923981708368</stp>
        <tr r="AJ132" s="3"/>
        <tr r="AJ132" s="3"/>
      </tp>
      <tp t="s">
        <v>#N/A Requesting Data...3257151465</v>
        <stp/>
        <stp>BDP|11212238765690267319</stp>
        <tr r="AA7" s="3"/>
        <tr r="AA7" s="3"/>
      </tp>
      <tp t="s">
        <v>#N/A Requesting Data...4032260833</v>
        <stp/>
        <stp>BDP|14632072803041199348</stp>
        <tr r="D210" s="3"/>
      </tp>
      <tp t="s">
        <v>#N/A Requesting Data...3442240381</v>
        <stp/>
        <stp>BDP|14659384932324315683</stp>
        <tr r="AB264" s="3"/>
        <tr r="AB264" s="3"/>
      </tp>
      <tp t="s">
        <v>#N/A Requesting Data...4288263506</v>
        <stp/>
        <stp>BDP|10258670067102759426</stp>
        <tr r="O188" s="3"/>
      </tp>
      <tp t="s">
        <v>#N/A Requesting Data...3851548571</v>
        <stp/>
        <stp>BDP|15452494336442542697</stp>
        <tr r="AJ123" s="3"/>
        <tr r="AJ123" s="3"/>
      </tp>
      <tp t="s">
        <v>#N/A Requesting Data...3720654614</v>
        <stp/>
        <stp>BDP|16635213733902263319</stp>
        <tr r="AJ140" s="3"/>
        <tr r="AJ140" s="3"/>
      </tp>
      <tp t="s">
        <v>#N/A Requesting Data...2855050283</v>
        <stp/>
        <stp>BDP|14135576004567556000</stp>
        <tr r="U173" s="4"/>
        <tr r="U173" s="4"/>
      </tp>
      <tp t="s">
        <v>#N/A Requesting Data...4019106414</v>
        <stp/>
        <stp>BDP|14052645332395007217</stp>
        <tr r="N350" s="3"/>
      </tp>
      <tp t="s">
        <v>#N/A Requesting Data...4293876162</v>
        <stp/>
        <stp>BDP|13577204339883886737</stp>
        <tr r="AH200" s="3"/>
        <tr r="AH200" s="3"/>
      </tp>
      <tp t="s">
        <v>#N/A Requesting Data...4203132550</v>
        <stp/>
        <stp>BDP|14461687438331470671</stp>
        <tr r="AA290" s="3"/>
        <tr r="AA290" s="3"/>
      </tp>
      <tp t="s">
        <v>#N/A Requesting Data...3335901688</v>
        <stp/>
        <stp>BDP|12457555407220041112</stp>
        <tr r="Q182" s="4"/>
        <tr r="Q182" s="4"/>
      </tp>
      <tp t="s">
        <v>#N/A Requesting Data...4247154474</v>
        <stp/>
        <stp>BDP|11771821017368099647</stp>
        <tr r="AB96" s="3"/>
        <tr r="AB96" s="3"/>
      </tp>
      <tp t="s">
        <v>#N/A Requesting Data...3406860249</v>
        <stp/>
        <stp>BDP|12636546414031374138</stp>
        <tr r="AC345" s="3"/>
        <tr r="AC345" s="3"/>
      </tp>
      <tp t="s">
        <v>#N/A Requesting Data...3307624005</v>
        <stp/>
        <stp>BDP|16681322834422077260</stp>
        <tr r="AC84" s="3"/>
        <tr r="AC84" s="3"/>
      </tp>
      <tp t="s">
        <v>#N/A Requesting Data...3892675003</v>
        <stp/>
        <stp>BDP|15012765446697239748</stp>
        <tr r="AI43" s="3"/>
        <tr r="AI43" s="3"/>
      </tp>
      <tp t="s">
        <v>#N/A Requesting Data...3447551282</v>
        <stp/>
        <stp>BDP|17791366668554724081</stp>
        <tr r="I64" s="4"/>
        <tr r="I64" s="4"/>
      </tp>
      <tp t="s">
        <v>#N/A Requesting Data...3442773069</v>
        <stp/>
        <stp>BDP|12365997043571857879</stp>
        <tr r="AC86" s="3"/>
        <tr r="AC86" s="3"/>
      </tp>
      <tp t="s">
        <v>#N/A Requesting Data...3300007501</v>
        <stp/>
        <stp>BDP|16817738315610089688</stp>
        <tr r="V93" s="3"/>
      </tp>
      <tp t="s">
        <v>#N/A Requesting Data...3320830143</v>
        <stp/>
        <stp>BDP|14366633147902250236</stp>
        <tr r="L15" s="4"/>
        <tr r="L15" s="4"/>
      </tp>
      <tp t="s">
        <v>#N/A Requesting Data...3555025617</v>
        <stp/>
        <stp>BDP|16400862263049490734</stp>
        <tr r="D138" s="3"/>
      </tp>
      <tp t="s">
        <v>#N/A Requesting Data...4194966252</v>
        <stp/>
        <stp>BDP|16923076652102324798</stp>
        <tr r="AD90" s="3"/>
        <tr r="AD90" s="3"/>
      </tp>
      <tp t="s">
        <v>#N/A Requesting Data...3593576973</v>
        <stp/>
        <stp>BDP|17895333139422139353</stp>
        <tr r="J100" s="3"/>
        <tr r="J100" s="3"/>
        <tr r="J100" s="3"/>
      </tp>
      <tp t="s">
        <v>#N/A Requesting Data...3220712824</v>
        <stp/>
        <stp>BDP|16981351217417865555</stp>
        <tr r="AD180" s="3"/>
        <tr r="AD180" s="3"/>
      </tp>
      <tp t="s">
        <v>#N/A Requesting Data...3540355750</v>
        <stp/>
        <stp>BDP|12762075050837349652</stp>
        <tr r="AC138" s="3"/>
        <tr r="AC138" s="3"/>
      </tp>
      <tp t="s">
        <v>#N/A N/A</v>
        <stp/>
        <stp>BDP|16584770454072316034</stp>
        <tr r="W203" s="3"/>
      </tp>
      <tp t="s">
        <v>#N/A N/A</v>
        <stp/>
        <stp>BDP|10204449532562024322</stp>
        <tr r="X355" s="3"/>
      </tp>
      <tp t="s">
        <v>#N/A Requesting Data...3353158323</v>
        <stp/>
        <stp>BDP|15231279117089005949</stp>
        <tr r="AF257" s="3"/>
        <tr r="AF257" s="3"/>
      </tp>
      <tp t="s">
        <v>#N/A Requesting Data...4145451965</v>
        <stp/>
        <stp>BDP|13115662565212519713</stp>
        <tr r="AI297" s="3"/>
        <tr r="AI297" s="3"/>
      </tp>
      <tp t="s">
        <v>#N/A Requesting Data...3411619861</v>
        <stp/>
        <stp>BDP|14516247674613706443</stp>
        <tr r="L202" s="4"/>
        <tr r="L202" s="4"/>
      </tp>
      <tp t="s">
        <v>#N/A Requesting Data...3403465918</v>
        <stp/>
        <stp>BDP|11196114995989667651</stp>
        <tr r="AA284" s="3"/>
        <tr r="AA284" s="3"/>
      </tp>
      <tp t="s">
        <v>#N/A Requesting Data...2228709593</v>
        <stp/>
        <stp>BDP|13801475555765839143</stp>
        <tr r="U109" s="4"/>
        <tr r="U109" s="4"/>
      </tp>
      <tp t="s">
        <v>#N/A Requesting Data...3153366427</v>
        <stp/>
        <stp>BDP|12505355424001531474</stp>
        <tr r="AD47" s="3"/>
        <tr r="AD47" s="3"/>
      </tp>
      <tp t="s">
        <v>#N/A Requesting Data...3629410163</v>
        <stp/>
        <stp>BDP|10303554221290221135</stp>
        <tr r="K261" s="3"/>
      </tp>
      <tp t="s">
        <v>#N/A Requesting Data...3780483964</v>
        <stp/>
        <stp>BDP|12659461982791622920</stp>
        <tr r="AK172" s="3"/>
        <tr r="AK172" s="3"/>
      </tp>
      <tp t="s">
        <v>#N/A Requesting Data...3606033965</v>
        <stp/>
        <stp>BDP|16344089401561815148</stp>
        <tr r="AC32" s="3"/>
        <tr r="AC32" s="3"/>
      </tp>
      <tp t="s">
        <v>#N/A Requesting Data...3519278370</v>
        <stp/>
        <stp>BDP|15377011456591204705</stp>
        <tr r="AG258" s="3"/>
        <tr r="AG258" s="3"/>
      </tp>
      <tp t="s">
        <v>#N/A Requesting Data...4064761797</v>
        <stp/>
        <stp>BDP|17313401977575274704</stp>
        <tr r="Z67" s="3"/>
        <tr r="Z67" s="3"/>
      </tp>
      <tp t="s">
        <v>#N/A Requesting Data...3304587275</v>
        <stp/>
        <stp>BDP|14682389469342656571</stp>
        <tr r="P180" s="3"/>
      </tp>
      <tp t="s">
        <v>#N/A Requesting Data...3917617582</v>
        <stp/>
        <stp>BDP|12059791746955085291</stp>
        <tr r="AA281" s="3"/>
        <tr r="AA281" s="3"/>
      </tp>
      <tp t="s">
        <v>#N/A Requesting Data...3851687014</v>
        <stp/>
        <stp>BDP|10587444014821060236</stp>
        <tr r="L211" s="3"/>
      </tp>
      <tp t="s">
        <v>#N/A Requesting Data...3682805323</v>
        <stp/>
        <stp>BDP|16251161456455235167</stp>
        <tr r="AI126" s="3"/>
        <tr r="AI126" s="3"/>
      </tp>
      <tp t="s">
        <v>#N/A Requesting Data...3631753729</v>
        <stp/>
        <stp>BDP|15768318461695641378</stp>
        <tr r="AK276" s="3"/>
        <tr r="AK276" s="3"/>
      </tp>
      <tp t="s">
        <v>#N/A Requesting Data...3301579967</v>
        <stp/>
        <stp>BDP|10248386145141519139</stp>
        <tr r="O337" s="3"/>
      </tp>
      <tp t="s">
        <v>#N/A Requesting Data...3972904483</v>
        <stp/>
        <stp>BDP|17334948932548523296</stp>
        <tr r="AB19" s="8"/>
        <tr r="AB19" s="8"/>
      </tp>
      <tp t="s">
        <v>#N/A Requesting Data...3414642621</v>
        <stp/>
        <stp>BDP|17110538464200670396</stp>
        <tr r="D85" s="3"/>
      </tp>
      <tp t="s">
        <v>#N/A Requesting Data...4142847502</v>
        <stp/>
        <stp>BDP|14339037832834903425</stp>
        <tr r="AC240" s="3"/>
        <tr r="AC240" s="3"/>
      </tp>
      <tp t="s">
        <v>#N/A Requesting Data...3655237053</v>
        <stp/>
        <stp>BDP|16435371830079996833</stp>
        <tr r="Q44" s="4"/>
      </tp>
      <tp t="s">
        <v>#N/A Requesting Data...3861033070</v>
        <stp/>
        <stp>BDP|17408277769266289215</stp>
        <tr r="K137" s="4"/>
        <tr r="K137" s="4"/>
      </tp>
      <tp t="s">
        <v>#N/A Requesting Data...3536433886</v>
        <stp/>
        <stp>BDP|14138572369510526038</stp>
        <tr r="K97" s="3"/>
      </tp>
      <tp t="s">
        <v>#N/A Requesting Data...4054535089</v>
        <stp/>
        <stp>BDP|10344735570805948203</stp>
        <tr r="S128" s="4"/>
      </tp>
      <tp t="s">
        <v>#N/A Requesting Data...4256571427</v>
        <stp/>
        <stp>BDP|15781748642484126598</stp>
        <tr r="AF170" s="3"/>
        <tr r="AF170" s="3"/>
      </tp>
      <tp t="s">
        <v>#N/A Requesting Data...4284038059</v>
        <stp/>
        <stp>BDP|17460377431347884736</stp>
        <tr r="AF264" s="3"/>
        <tr r="AF264" s="3"/>
      </tp>
      <tp t="s">
        <v>#N/A Requesting Data...3459467075</v>
        <stp/>
        <stp>BDP|17062073255983960629</stp>
        <tr r="AK292" s="3"/>
        <tr r="AK292" s="3"/>
      </tp>
      <tp t="s">
        <v>#N/A Requesting Data...3831986365</v>
        <stp/>
        <stp>BDP|12408012177754337685</stp>
        <tr r="P108" s="3"/>
      </tp>
      <tp t="s">
        <v>#N/A Requesting Data...4157014333</v>
        <stp/>
        <stp>BDP|13357676436361953026</stp>
        <tr r="S109" s="4"/>
        <tr r="S109" s="4"/>
      </tp>
      <tp t="s">
        <v>#N/A N/A</v>
        <stp/>
        <stp>BDP|18155816148741603277</stp>
        <tr r="X116" s="3"/>
      </tp>
      <tp t="s">
        <v>#N/A Requesting Data...3400617453</v>
        <stp/>
        <stp>BDP|15805372183159766027</stp>
        <tr r="M211" s="3"/>
      </tp>
      <tp t="s">
        <v>#N/A Requesting Data...3303001143</v>
        <stp/>
        <stp>BDP|17679160807844665588</stp>
        <tr r="Q160" s="4"/>
        <tr r="Q160" s="4"/>
      </tp>
      <tp t="s">
        <v>#N/A Requesting Data...3858080280</v>
        <stp/>
        <stp>BDP|14052582771681207021</stp>
        <tr r="J214" s="3"/>
        <tr r="J214" s="3"/>
        <tr r="J214" s="3"/>
      </tp>
      <tp t="s">
        <v>#N/A Requesting Data...3362349135</v>
        <stp/>
        <stp>BDP|11430560479997438369</stp>
        <tr r="O359" s="3"/>
      </tp>
      <tp t="s">
        <v>#N/A Requesting Data...3728653113</v>
        <stp/>
        <stp>BDP|17298019906270875045</stp>
        <tr r="K201" s="4"/>
        <tr r="K201" s="4"/>
      </tp>
      <tp t="s">
        <v>#N/A Requesting Data...2244734129</v>
        <stp/>
        <stp>BDP|13344721829733454251</stp>
        <tr r="U239" s="4"/>
        <tr r="U239" s="4"/>
      </tp>
      <tp t="s">
        <v>#N/A Requesting Data...3203682370</v>
        <stp/>
        <stp>BDP|11340074498386719927</stp>
        <tr r="J329" s="3"/>
        <tr r="J329" s="3"/>
        <tr r="J329" s="3"/>
      </tp>
      <tp t="s">
        <v>#N/A N/A</v>
        <stp/>
        <stp>BDP|12371028578272188011</stp>
        <tr r="W138" s="3"/>
      </tp>
      <tp t="s">
        <v>#N/A Requesting Data...2291855769</v>
        <stp/>
        <stp>BDP|11534699836952143123</stp>
        <tr r="U219" s="4"/>
        <tr r="U219" s="4"/>
      </tp>
      <tp t="s">
        <v>#N/A Requesting Data...3381369498</v>
        <stp/>
        <stp>BDP|13556711008473374063</stp>
        <tr r="V356" s="3"/>
      </tp>
      <tp t="s">
        <v>#N/A Requesting Data...3913038028</v>
        <stp/>
        <stp>BDP|12378159405381906526</stp>
        <tr r="AC369" s="3"/>
        <tr r="AC369" s="3"/>
      </tp>
      <tp t="s">
        <v>#N/A Requesting Data...3333467116</v>
        <stp/>
        <stp>BDP|17583831028903024968</stp>
        <tr r="U66" s="4"/>
        <tr r="U66" s="4"/>
      </tp>
      <tp t="s">
        <v>#N/A Requesting Data...4163490606</v>
        <stp/>
        <stp>BDP|10598580142380040674</stp>
        <tr r="M368" s="3"/>
      </tp>
      <tp t="s">
        <v>#N/A Requesting Data...3201886485</v>
        <stp/>
        <stp>BDP|12862959108489900542</stp>
        <tr r="AE103" s="3"/>
        <tr r="AE103" s="3"/>
      </tp>
      <tp t="s">
        <v>#N/A Requesting Data...3557698055</v>
        <stp/>
        <stp>BDP|12484187995879261439</stp>
        <tr r="AC175" s="3"/>
        <tr r="AC175" s="3"/>
      </tp>
      <tp t="s">
        <v>#N/A Requesting Data...3380194053</v>
        <stp/>
        <stp>BDP|17256394620941701040</stp>
        <tr r="AC29" s="8"/>
        <tr r="AC29" s="8"/>
      </tp>
      <tp t="s">
        <v>#N/A Requesting Data...3288457796</v>
        <stp/>
        <stp>BDP|13154288905024610223</stp>
        <tr r="AE306" s="3"/>
        <tr r="AE306" s="3"/>
      </tp>
      <tp t="s">
        <v>#N/A Requesting Data...4101309996</v>
        <stp/>
        <stp>BDP|15092036582053964906</stp>
        <tr r="AG322" s="3"/>
        <tr r="AG322" s="3"/>
      </tp>
      <tp t="s">
        <v>#N/A Requesting Data...3522435191</v>
        <stp/>
        <stp>BDP|12489185643289306940</stp>
        <tr r="O35" s="3"/>
      </tp>
      <tp t="s">
        <v>#N/A Requesting Data...3897162962</v>
        <stp/>
        <stp>BDP|11718697183119188141</stp>
        <tr r="AD345" s="3"/>
        <tr r="AD345" s="3"/>
      </tp>
      <tp t="s">
        <v>#N/A Requesting Data...3677602615</v>
        <stp/>
        <stp>BDP|15837129852970293627</stp>
        <tr r="AK104" s="3"/>
        <tr r="AK104" s="3"/>
      </tp>
      <tp t="s">
        <v>#N/A N/A</v>
        <stp/>
        <stp>BDP|11810461060380555434</stp>
        <tr r="X142" s="3"/>
      </tp>
      <tp t="s">
        <v>#N/A Requesting Data...3261761694</v>
        <stp/>
        <stp>BDP|14562416574038919813</stp>
        <tr r="L142" s="4"/>
        <tr r="L142" s="4"/>
      </tp>
      <tp t="s">
        <v>#N/A Requesting Data...3649113837</v>
        <stp/>
        <stp>BDP|13965181289419415440</stp>
        <tr r="AG331" s="3"/>
        <tr r="AG331" s="3"/>
      </tp>
      <tp t="s">
        <v>#N/A Requesting Data...4022682154</v>
        <stp/>
        <stp>BDP|13503691314720468341</stp>
        <tr r="L354" s="3"/>
      </tp>
      <tp t="s">
        <v>#N/A Requesting Data...4064380258</v>
        <stp/>
        <stp>BDP|13661500725291937220</stp>
        <tr r="O66" s="3"/>
      </tp>
      <tp t="s">
        <v>#N/A Requesting Data...3656572941</v>
        <stp/>
        <stp>BDP|14057160250772638586</stp>
        <tr r="K153" s="4"/>
      </tp>
      <tp t="s">
        <v>#N/A Requesting Data...3225819327</v>
        <stp/>
        <stp>BDP|14681398728693618190</stp>
        <tr r="AA176" s="3"/>
        <tr r="AA176" s="3"/>
      </tp>
      <tp t="s">
        <v>#N/A Requesting Data...3266333535</v>
        <stp/>
        <stp>BDP|12513383710351601636</stp>
        <tr r="AD76" s="3"/>
        <tr r="AD76" s="3"/>
      </tp>
      <tp t="s">
        <v>#N/A N/A</v>
        <stp/>
        <stp>BDP|15816717754470519005</stp>
        <tr r="X278" s="3"/>
      </tp>
      <tp t="s">
        <v>#N/A Requesting Data...3734863935</v>
        <stp/>
        <stp>BDP|17856715514047370161</stp>
        <tr r="AJ355" s="3"/>
        <tr r="AJ355" s="3"/>
      </tp>
      <tp t="s">
        <v>#N/A Requesting Data...4041111122</v>
        <stp/>
        <stp>BDP|16796546543688878808</stp>
        <tr r="N287" s="3"/>
      </tp>
      <tp t="s">
        <v>#N/A Requesting Data...3236284522</v>
        <stp/>
        <stp>BDP|15277716758716193629</stp>
        <tr r="R64" s="4"/>
        <tr r="R64" s="4"/>
      </tp>
      <tp t="s">
        <v>#N/A Requesting Data...3211438985</v>
        <stp/>
        <stp>BDP|16380146425356149483</stp>
        <tr r="AB69" s="3"/>
        <tr r="AB69" s="3"/>
      </tp>
      <tp t="s">
        <v>#N/A Requesting Data...3771379234</v>
        <stp/>
        <stp>BDP|15579938098760618233</stp>
        <tr r="AG89" s="3"/>
        <tr r="AG89" s="3"/>
      </tp>
      <tp t="s">
        <v>#N/A Requesting Data...4079498558</v>
        <stp/>
        <stp>BDP|12445171006211698587</stp>
        <tr r="R229" s="4"/>
        <tr r="R229" s="4"/>
      </tp>
      <tp t="s">
        <v>#N/A Requesting Data...3758478300</v>
        <stp/>
        <stp>BDP|12993214673779254926</stp>
        <tr r="L95" s="3"/>
      </tp>
      <tp t="s">
        <v>#N/A Requesting Data...3908775318</v>
        <stp/>
        <stp>BDP|14438281120551411238</stp>
        <tr r="AA62" s="3"/>
        <tr r="AA62" s="3"/>
      </tp>
      <tp t="s">
        <v>#N/A Requesting Data...3687281744</v>
        <stp/>
        <stp>BDP|11867084195848745790</stp>
        <tr r="AG329" s="3"/>
        <tr r="AG329" s="3"/>
      </tp>
      <tp t="s">
        <v>#N/A Requesting Data...3385410232</v>
        <stp/>
        <stp>BDP|12778362008353682543</stp>
        <tr r="AH287" s="3"/>
        <tr r="AH287" s="3"/>
      </tp>
      <tp t="s">
        <v>#N/A Requesting Data...4148178201</v>
        <stp/>
        <stp>BDP|18089632989692991388</stp>
        <tr r="AF318" s="3"/>
        <tr r="AF318" s="3"/>
      </tp>
      <tp t="s">
        <v>#N/A Requesting Data...3237648144</v>
        <stp/>
        <stp>BDP|10669388216230083539</stp>
        <tr r="AG342" s="3"/>
        <tr r="AG342" s="3"/>
      </tp>
      <tp t="s">
        <v>#N/A Requesting Data...3827216666</v>
        <stp/>
        <stp>BDP|10548259739193544574</stp>
        <tr r="AA247" s="3"/>
        <tr r="AA247" s="3"/>
      </tp>
      <tp t="s">
        <v>#N/A Requesting Data...3900742931</v>
        <stp/>
        <stp>BDP|14833727840622195208</stp>
        <tr r="AE141" s="3"/>
        <tr r="AE141" s="3"/>
      </tp>
      <tp t="s">
        <v>#N/A Requesting Data...4175095115</v>
        <stp/>
        <stp>BDP|16709456349101040000</stp>
        <tr r="D170" s="3"/>
      </tp>
      <tp t="s">
        <v>#N/A Requesting Data...3821899563</v>
        <stp/>
        <stp>BDP|17494625583028983677</stp>
        <tr r="D67" s="3"/>
      </tp>
      <tp t="s">
        <v>#N/A Requesting Data...3201356610</v>
        <stp/>
        <stp>BDP|14589083510882236043</stp>
        <tr r="AI292" s="3"/>
        <tr r="AI292" s="3"/>
      </tp>
      <tp t="s">
        <v>#N/A Requesting Data...3502975977</v>
        <stp/>
        <stp>BDP|18273820369447364614</stp>
        <tr r="AH328" s="3"/>
        <tr r="AH328" s="3"/>
      </tp>
      <tp t="s">
        <v>#N/A Requesting Data...3631601781</v>
        <stp/>
        <stp>BDP|14359422330363863725</stp>
        <tr r="L221" s="3"/>
      </tp>
      <tp t="s">
        <v>#N/A Requesting Data...4160874003</v>
        <stp/>
        <stp>BDP|18259392206359469524</stp>
        <tr r="AA193" s="3"/>
        <tr r="AA193" s="3"/>
      </tp>
      <tp t="s">
        <v>#N/A Requesting Data...3788013846</v>
        <stp/>
        <stp>BDP|14452357918799062825</stp>
        <tr r="AI282" s="3"/>
        <tr r="AI282" s="3"/>
      </tp>
      <tp t="s">
        <v>#N/A Requesting Data...4269499581</v>
        <stp/>
        <stp>BDP|17275673766078129893</stp>
        <tr r="K7" s="3"/>
      </tp>
      <tp t="s">
        <v>#N/A Requesting Data...3689877830</v>
        <stp/>
        <stp>BDP|15348563848566317556</stp>
        <tr r="Z189" s="3"/>
        <tr r="Z189" s="3"/>
      </tp>
      <tp t="s">
        <v>#N/A Requesting Data...3696814977</v>
        <stp/>
        <stp>BDP|11888075066142504278</stp>
        <tr r="L44" s="4"/>
        <tr r="L44" s="4"/>
      </tp>
      <tp t="s">
        <v>#N/A Requesting Data...4116798209</v>
        <stp/>
        <stp>BDP|12498024652362717295</stp>
        <tr r="J316" s="3"/>
        <tr r="J316" s="3"/>
        <tr r="J316" s="3"/>
      </tp>
      <tp t="s">
        <v>#N/A Requesting Data...4230708464</v>
        <stp/>
        <stp>BDP|17292203616422776193</stp>
        <tr r="J176" s="3"/>
        <tr r="J176" s="3"/>
        <tr r="J176" s="3"/>
      </tp>
      <tp t="s">
        <v>#N/A Requesting Data...3890133538</v>
        <stp/>
        <stp>BDP|17666575637312997450</stp>
        <tr r="AK241" s="3"/>
        <tr r="AK241" s="3"/>
      </tp>
      <tp t="s">
        <v>#N/A Requesting Data...3377122026</v>
        <stp/>
        <stp>BDP|10889930589871998710</stp>
        <tr r="AI109" s="3"/>
        <tr r="AI109" s="3"/>
      </tp>
      <tp t="s">
        <v>#N/A Requesting Data...3854557071</v>
        <stp/>
        <stp>BDP|14112752099198528529</stp>
        <tr r="AB363" s="3"/>
        <tr r="AB363" s="3"/>
      </tp>
      <tp t="s">
        <v>#N/A Requesting Data...4193710862</v>
        <stp/>
        <stp>BDP|17946935143855511865</stp>
        <tr r="L80" s="3"/>
      </tp>
      <tp t="s">
        <v>#N/A Requesting Data...3632246238</v>
        <stp/>
        <stp>BDP|15139984603488278321</stp>
        <tr r="Z139" s="3"/>
        <tr r="Z139" s="3"/>
      </tp>
      <tp t="s">
        <v>#N/A Requesting Data...3314465765</v>
        <stp/>
        <stp>BDP|18430261414599813543</stp>
        <tr r="V113" s="3"/>
      </tp>
      <tp t="s">
        <v>#N/A Requesting Data...4118043856</v>
        <stp/>
        <stp>BDP|10531014572259428982</stp>
        <tr r="K276" s="3"/>
      </tp>
      <tp t="s">
        <v>#N/A Requesting Data...4141428661</v>
        <stp/>
        <stp>BDP|16979591205456875270</stp>
        <tr r="O286" s="3"/>
      </tp>
      <tp t="s">
        <v>#N/A Requesting Data...4136523372</v>
        <stp/>
        <stp>BDP|15149919146846538992</stp>
        <tr r="V7" s="3"/>
      </tp>
      <tp t="s">
        <v>#N/A Requesting Data...3347972326</v>
        <stp/>
        <stp>BDP|16798835093750855025</stp>
        <tr r="K211" s="3"/>
      </tp>
      <tp t="s">
        <v>#N/A Requesting Data...3270364588</v>
        <stp/>
        <stp>BDP|11164931992546419098</stp>
        <tr r="J162" s="3"/>
        <tr r="J162" s="3"/>
        <tr r="J162" s="3"/>
      </tp>
      <tp t="s">
        <v>#N/A Requesting Data...3663199582</v>
        <stp/>
        <stp>BDP|11391080242401624325</stp>
        <tr r="L292" s="3"/>
      </tp>
      <tp t="s">
        <v>#N/A Requesting Data...3507459590</v>
        <stp/>
        <stp>BDP|18099328309644558838</stp>
        <tr r="K20" s="4"/>
      </tp>
      <tp t="s">
        <v>#N/A Requesting Data...3422562861</v>
        <stp/>
        <stp>BDP|11188344136042624486</stp>
        <tr r="D8" s="3"/>
      </tp>
      <tp t="s">
        <v>#N/A Requesting Data...3279908409</v>
        <stp/>
        <stp>BDP|17786385336043117354</stp>
        <tr r="AG311" s="3"/>
        <tr r="AG311" s="3"/>
      </tp>
      <tp t="s">
        <v>#N/A Requesting Data...3873895478</v>
        <stp/>
        <stp>BDP|14672169322742828274</stp>
        <tr r="AE338" s="3"/>
        <tr r="AE338" s="3"/>
      </tp>
      <tp t="s">
        <v>#N/A Requesting Data...3689721977</v>
        <stp/>
        <stp>BDP|15916378130620138223</stp>
        <tr r="L205" s="3"/>
      </tp>
      <tp t="s">
        <v>#N/A Requesting Data...4154611372</v>
        <stp/>
        <stp>BDP|16901497155151198190</stp>
        <tr r="AA343" s="3"/>
        <tr r="AA343" s="3"/>
      </tp>
      <tp t="s">
        <v>#N/A Requesting Data...4184012688</v>
        <stp/>
        <stp>BDP|18130499390526345464</stp>
        <tr r="K57" s="3"/>
      </tp>
      <tp t="s">
        <v>#N/A Requesting Data...3400473416</v>
        <stp/>
        <stp>BDP|17729051472052549588</stp>
        <tr r="S250" s="4"/>
        <tr r="S250" s="4"/>
      </tp>
      <tp t="s">
        <v>#N/A Requesting Data...3614478965</v>
        <stp/>
        <stp>BDP|11105668663376177081</stp>
        <tr r="U221" s="4"/>
        <tr r="U221" s="4"/>
      </tp>
      <tp t="s">
        <v>#N/A Requesting Data...4273031635</v>
        <stp/>
        <stp>BDP|17734909689543469275</stp>
        <tr r="AE116" s="3"/>
        <tr r="AE116" s="3"/>
      </tp>
      <tp t="s">
        <v>#N/A Requesting Data...3862166999</v>
        <stp/>
        <stp>BDP|17543115298321748965</stp>
        <tr r="AC236" s="3"/>
        <tr r="AC236" s="3"/>
      </tp>
      <tp t="s">
        <v>#N/A Requesting Data...4267477262</v>
        <stp/>
        <stp>BDP|10824294426300834725</stp>
        <tr r="AB14" s="3"/>
        <tr r="AB14" s="3"/>
      </tp>
      <tp t="s">
        <v>#N/A Requesting Data...4088165739</v>
        <stp/>
        <stp>BDP|18051171558113415867</stp>
        <tr r="L55" s="3"/>
      </tp>
      <tp t="s">
        <v>#N/A Requesting Data...4260591430</v>
        <stp/>
        <stp>BDP|17832406702541329543</stp>
        <tr r="J228" s="3"/>
        <tr r="J228" s="3"/>
        <tr r="J228" s="3"/>
      </tp>
      <tp t="s">
        <v>#N/A Requesting Data...4035869980</v>
        <stp/>
        <stp>BDP|15246142009935461669</stp>
        <tr r="AJ240" s="3"/>
        <tr r="AJ240" s="3"/>
      </tp>
      <tp t="s">
        <v>#N/A Requesting Data...4039980783</v>
        <stp/>
        <stp>BDP|16380071505363931259</stp>
        <tr r="AC44" s="8"/>
        <tr r="AC44" s="8"/>
      </tp>
      <tp t="s">
        <v>#N/A Requesting Data...3459522512</v>
        <stp/>
        <stp>BDP|10753397113102460743</stp>
        <tr r="Q5" s="4"/>
        <tr r="Q5" s="4"/>
      </tp>
      <tp t="s">
        <v>#N/A Requesting Data...4104058452</v>
        <stp/>
        <stp>BDP|11288792991471123969</stp>
        <tr r="AK204" s="3"/>
        <tr r="AK204" s="3"/>
      </tp>
      <tp t="s">
        <v>#N/A Requesting Data...3264733240</v>
        <stp/>
        <stp>BDP|11965352443447377613</stp>
        <tr r="AG312" s="3"/>
        <tr r="AG312" s="3"/>
      </tp>
      <tp t="s">
        <v>#N/A N/A</v>
        <stp/>
        <stp>BDP|15943768062090712366</stp>
        <tr r="W60" s="3"/>
      </tp>
      <tp t="s">
        <v>#N/A N/A</v>
        <stp/>
        <stp>BDP|17317470933956312183</stp>
        <tr r="X318" s="3"/>
      </tp>
      <tp t="s">
        <v>#N/A Requesting Data...3309746669</v>
        <stp/>
        <stp>BDP|11514399911991433558</stp>
        <tr r="AE337" s="3"/>
        <tr r="AE337" s="3"/>
      </tp>
      <tp t="s">
        <v>#N/A Requesting Data...4188367427</v>
        <stp/>
        <stp>BDP|10056030366548031999</stp>
        <tr r="AF221" s="3"/>
        <tr r="AF221" s="3"/>
      </tp>
      <tp t="s">
        <v>#N/A Requesting Data...3336130791</v>
        <stp/>
        <stp>BDP|16716999297265358466</stp>
        <tr r="R173" s="4"/>
        <tr r="R173" s="4"/>
      </tp>
      <tp t="s">
        <v>#N/A Requesting Data...4268213319</v>
        <stp/>
        <stp>BDP|16490991037042641905</stp>
        <tr r="AK88" s="3"/>
        <tr r="AK88" s="3"/>
      </tp>
      <tp t="s">
        <v>#N/A Requesting Data...3950614610</v>
        <stp/>
        <stp>BDP|11379156232137915319</stp>
        <tr r="N158" s="3"/>
      </tp>
      <tp t="s">
        <v>#N/A Requesting Data...3980870147</v>
        <stp/>
        <stp>BDP|11532096940033357138</stp>
        <tr r="J307" s="3"/>
        <tr r="J307" s="3"/>
      </tp>
      <tp t="s">
        <v>#N/A Requesting Data...4102463159</v>
        <stp/>
        <stp>BDP|11984015274572829382</stp>
        <tr r="R24" s="4"/>
        <tr r="R24" s="4"/>
      </tp>
      <tp t="s">
        <v>#N/A Requesting Data...3246300081</v>
        <stp/>
        <stp>BDP|16820608912917288143</stp>
        <tr r="AK316" s="3"/>
        <tr r="AK316" s="3"/>
      </tp>
      <tp t="s">
        <v>#N/A Requesting Data...3309574347</v>
        <stp/>
        <stp>BDP|17754123108947462651</stp>
        <tr r="L138" s="3"/>
      </tp>
      <tp t="s">
        <v>#N/A Requesting Data...4112288776</v>
        <stp/>
        <stp>BDP|11588055744370061287</stp>
        <tr r="K61" s="4"/>
        <tr r="K61" s="4"/>
      </tp>
      <tp t="s">
        <v>#N/A Requesting Data...3373870204</v>
        <stp/>
        <stp>BDP|13860205867831315104</stp>
        <tr r="O340" s="3"/>
      </tp>
      <tp t="s">
        <v>#N/A Requesting Data...3438051649</v>
        <stp/>
        <stp>BDP|10336746219314083520</stp>
        <tr r="AH126" s="3"/>
        <tr r="AH126" s="3"/>
      </tp>
      <tp t="s">
        <v>#N/A Requesting Data...3443249934</v>
        <stp/>
        <stp>BDP|17786344790428861272</stp>
        <tr r="AD144" s="3"/>
        <tr r="AD144" s="3"/>
      </tp>
      <tp t="s">
        <v>#N/A Requesting Data...4022263179</v>
        <stp/>
        <stp>BDP|10373376569340019210</stp>
        <tr r="D285" s="3"/>
      </tp>
      <tp t="s">
        <v>#N/A Requesting Data...3918611430</v>
        <stp/>
        <stp>BDP|15437289890870006902</stp>
        <tr r="AE35" s="3"/>
        <tr r="AE35" s="3"/>
      </tp>
      <tp t="s">
        <v>#N/A Requesting Data...3765028752</v>
        <stp/>
        <stp>BDP|13357520081221576890</stp>
        <tr r="T192" s="4"/>
        <tr r="T192" s="4"/>
      </tp>
      <tp t="s">
        <v>#N/A Requesting Data...2531352619</v>
        <stp/>
        <stp>BDP|17922861798011800034</stp>
        <tr r="U96" s="4"/>
        <tr r="U96" s="4"/>
      </tp>
      <tp t="s">
        <v>#N/A N/A</v>
        <stp/>
        <stp>BDP|10921312352777123673</stp>
        <tr r="Y214" s="3"/>
      </tp>
      <tp t="s">
        <v>#N/A Requesting Data...3387325473</v>
        <stp/>
        <stp>BDP|13085528673733429590</stp>
        <tr r="D341" s="3"/>
      </tp>
      <tp t="s">
        <v>#N/A Requesting Data...4088248505</v>
        <stp/>
        <stp>BDP|10764475288108124355</stp>
        <tr r="N106" s="3"/>
      </tp>
      <tp t="s">
        <v>#N/A Requesting Data...4066320730</v>
        <stp/>
        <stp>BDP|11019748773596889030</stp>
        <tr r="V365" s="3"/>
      </tp>
      <tp t="s">
        <v>#N/A Requesting Data...3604683982</v>
        <stp/>
        <stp>BDP|12168059856845922571</stp>
        <tr r="AD274" s="3"/>
        <tr r="AD274" s="3"/>
      </tp>
      <tp t="s">
        <v>#N/A Requesting Data...3636986209</v>
        <stp/>
        <stp>BDP|16882087218823499334</stp>
        <tr r="S123" s="4"/>
        <tr r="S123" s="4"/>
      </tp>
      <tp t="s">
        <v>#N/A Requesting Data...3883007318</v>
        <stp/>
        <stp>BDP|15959494516902171586</stp>
        <tr r="O309" s="3"/>
      </tp>
      <tp t="s">
        <v>#N/A Requesting Data...4211411448</v>
        <stp/>
        <stp>BDP|16116144427055490795</stp>
        <tr r="AG300" s="3"/>
        <tr r="AG300" s="3"/>
      </tp>
      <tp t="s">
        <v>#N/A Requesting Data...3946245761</v>
        <stp/>
        <stp>BDP|12596627508513421040</stp>
        <tr r="AI36" s="3"/>
        <tr r="AI36" s="3"/>
      </tp>
      <tp t="s">
        <v>#N/A N/A</v>
        <stp/>
        <stp>BDP|11453561669565009049</stp>
        <tr r="X140" s="3"/>
      </tp>
      <tp t="s">
        <v>#N/A Requesting Data...3451124591</v>
        <stp/>
        <stp>BDP|15202799975272400054</stp>
        <tr r="U175" s="4"/>
        <tr r="U175" s="4"/>
      </tp>
      <tp t="s">
        <v>#N/A Requesting Data...3344636469</v>
        <stp/>
        <stp>BDP|17932953697653706339</stp>
        <tr r="R149" s="4"/>
      </tp>
      <tp t="s">
        <v>#N/A Requesting Data...3388279323</v>
        <stp/>
        <stp>BDP|16299075638161005323</stp>
        <tr r="O319" s="3"/>
      </tp>
      <tp t="s">
        <v>#N/A Requesting Data...3733873740</v>
        <stp/>
        <stp>BDP|11794357408387147247</stp>
        <tr r="AG241" s="3"/>
        <tr r="AG241" s="3"/>
      </tp>
      <tp t="s">
        <v>#N/A Requesting Data...3566248623</v>
        <stp/>
        <stp>BDP|10768766317194175588</stp>
        <tr r="M253" s="3"/>
      </tp>
      <tp t="s">
        <v>#N/A Requesting Data...3996002397</v>
        <stp/>
        <stp>BDP|11432508725745967479</stp>
        <tr r="V153" s="3"/>
      </tp>
      <tp t="s">
        <v>#N/A Requesting Data...3615948599</v>
        <stp/>
        <stp>BDP|13226250300341824701</stp>
        <tr r="AA258" s="3"/>
        <tr r="AA258" s="3"/>
      </tp>
      <tp t="s">
        <v>#N/A Requesting Data...4054329154</v>
        <stp/>
        <stp>BDP|10103413862241950444</stp>
        <tr r="J262" s="3"/>
        <tr r="J262" s="3"/>
      </tp>
      <tp t="s">
        <v>#N/A Requesting Data...4272448280</v>
        <stp/>
        <stp>BDP|13076690081062141863</stp>
        <tr r="U56" s="4"/>
        <tr r="U56" s="4"/>
      </tp>
      <tp t="s">
        <v>#N/A N/A</v>
        <stp/>
        <stp>BDP|17707997741415316835</stp>
        <tr r="Y304" s="3"/>
      </tp>
      <tp t="s">
        <v>#N/A N/A</v>
        <stp/>
        <stp>BDP|13656507352976881234</stp>
        <tr r="X39" s="3"/>
      </tp>
      <tp t="s">
        <v>#N/A Requesting Data...3504924575</v>
        <stp/>
        <stp>BDP|12258988393560588536</stp>
        <tr r="I158" s="4"/>
        <tr r="I158" s="4"/>
      </tp>
      <tp t="s">
        <v>#N/A Requesting Data...3320638197</v>
        <stp/>
        <stp>BDP|13634249555257889405</stp>
        <tr r="AF335" s="3"/>
        <tr r="AF335" s="3"/>
      </tp>
      <tp t="s">
        <v>#N/A Requesting Data...3634290565</v>
        <stp/>
        <stp>BDP|13045292945586207416</stp>
        <tr r="AH191" s="3"/>
        <tr r="AH191" s="3"/>
      </tp>
      <tp t="s">
        <v>#N/A Requesting Data...4012430204</v>
        <stp/>
        <stp>BDP|14212811147609249696</stp>
        <tr r="AB166" s="3"/>
        <tr r="AB166" s="3"/>
      </tp>
      <tp t="s">
        <v>#N/A Requesting Data...3775911385</v>
        <stp/>
        <stp>BDP|16519548362286410491</stp>
        <tr r="AI235" s="3"/>
        <tr r="AI235" s="3"/>
      </tp>
      <tp t="s">
        <v>#N/A N/A</v>
        <stp/>
        <stp>BDP|13531148729410174772</stp>
        <tr r="W166" s="3"/>
      </tp>
      <tp t="s">
        <v>#N/A Requesting Data...4090689179</v>
        <stp/>
        <stp>BDP|15353998096654423660</stp>
        <tr r="AF26" s="3"/>
        <tr r="AF26" s="3"/>
      </tp>
      <tp t="s">
        <v>#N/A N/A</v>
        <stp/>
        <stp>BDP|12178566293539349099</stp>
        <tr r="Y129" s="3"/>
      </tp>
      <tp t="s">
        <v>#N/A Requesting Data...3639380829</v>
        <stp/>
        <stp>BDP|14503440779774283446</stp>
        <tr r="I84" s="4"/>
        <tr r="I84" s="4"/>
      </tp>
      <tp t="s">
        <v>#N/A Requesting Data...3399510934</v>
        <stp/>
        <stp>BDP|17858926344078621569</stp>
        <tr r="AI264" s="3"/>
        <tr r="AI264" s="3"/>
      </tp>
      <tp t="s">
        <v>#N/A Requesting Data...3725427784</v>
        <stp/>
        <stp>BDP|15054389048526695388</stp>
        <tr r="R14" s="4"/>
        <tr r="R14" s="4"/>
      </tp>
      <tp t="s">
        <v>#N/A Requesting Data...3989762007</v>
        <stp/>
        <stp>BDP|11200960521288942529</stp>
        <tr r="D193" s="3"/>
      </tp>
      <tp t="s">
        <v>#N/A Requesting Data...3867669943</v>
        <stp/>
        <stp>BDP|15066675731963038487</stp>
        <tr r="M77" s="3"/>
      </tp>
      <tp t="s">
        <v>#N/A Requesting Data...3691180659</v>
        <stp/>
        <stp>BDP|17347258441491905704</stp>
        <tr r="Q192" s="4"/>
        <tr r="Q192" s="4"/>
      </tp>
      <tp t="s">
        <v>#N/A Requesting Data...3748881587</v>
        <stp/>
        <stp>BDP|15867523924185592051</stp>
        <tr r="J101" s="3"/>
        <tr r="J101" s="3"/>
        <tr r="J101" s="3"/>
      </tp>
      <tp t="s">
        <v>#N/A Requesting Data...3392825583</v>
        <stp/>
        <stp>BDP|14600355918320742121</stp>
        <tr r="AD346" s="3"/>
        <tr r="AD346" s="3"/>
      </tp>
      <tp t="s">
        <v>#N/A N/A</v>
        <stp/>
        <stp>BDP|15599450744900333292</stp>
        <tr r="Y162" s="3"/>
      </tp>
      <tp t="s">
        <v>#N/A Requesting Data...3674287593</v>
        <stp/>
        <stp>BDP|16718255637663320381</stp>
        <tr r="AI112" s="3"/>
        <tr r="AI112" s="3"/>
      </tp>
      <tp t="s">
        <v>#N/A Requesting Data...3649148715</v>
        <stp/>
        <stp>BDP|13645506358280849483</stp>
        <tr r="AD39" s="3"/>
        <tr r="AD39" s="3"/>
      </tp>
      <tp t="s">
        <v>#N/A Requesting Data...4260979892</v>
        <stp/>
        <stp>BDP|16286145447807813373</stp>
        <tr r="AE212" s="3"/>
        <tr r="AE212" s="3"/>
      </tp>
      <tp t="s">
        <v>#N/A Requesting Data...3651232996</v>
        <stp/>
        <stp>BDP|10851073778491169182</stp>
        <tr r="AA241" s="3"/>
        <tr r="AA241" s="3"/>
      </tp>
      <tp t="s">
        <v>#N/A Requesting Data...3327005481</v>
        <stp/>
        <stp>BDP|15439631654531460094</stp>
        <tr r="AJ148" s="3"/>
        <tr r="AJ148" s="3"/>
      </tp>
      <tp t="s">
        <v>#N/A Requesting Data...4263275439</v>
        <stp/>
        <stp>BDP|11804660153724370105</stp>
        <tr r="AI24" s="3"/>
        <tr r="AI24" s="3"/>
      </tp>
      <tp t="s">
        <v>#N/A Requesting Data...3719635677</v>
        <stp/>
        <stp>BDP|10256381018814886141</stp>
        <tr r="P14" s="3"/>
      </tp>
      <tp t="s">
        <v>#N/A Requesting Data...3387233012</v>
        <stp/>
        <stp>BDP|15914435976492820358</stp>
        <tr r="G49" s="8"/>
        <tr r="G49" s="8"/>
      </tp>
      <tp t="s">
        <v>#N/A Requesting Data...3727440810</v>
        <stp/>
        <stp>BDP|16867009249904797175</stp>
        <tr r="AD250" s="3"/>
      </tp>
      <tp t="s">
        <v>#N/A Requesting Data...3495623518</v>
        <stp/>
        <stp>BDP|11588620787039813190</stp>
        <tr r="AE22" s="3"/>
        <tr r="AE22" s="3"/>
      </tp>
      <tp t="s">
        <v>#N/A Requesting Data...4034037546</v>
        <stp/>
        <stp>BDP|15995385304877655628</stp>
        <tr r="AC213" s="3"/>
        <tr r="AC213" s="3"/>
      </tp>
      <tp t="s">
        <v>#N/A Requesting Data...3945559673</v>
        <stp/>
        <stp>BDP|11084708928841965200</stp>
        <tr r="J103" s="3"/>
        <tr r="J103" s="3"/>
        <tr r="J103" s="3"/>
      </tp>
      <tp t="s">
        <v>#N/A Requesting Data...4166480000</v>
        <stp/>
        <stp>BDP|12829906929146285823</stp>
        <tr r="K95" s="4"/>
        <tr r="K95" s="4"/>
      </tp>
      <tp t="s">
        <v>#N/A Requesting Data...3790411443</v>
        <stp/>
        <stp>BDP|16895241510100432294</stp>
        <tr r="AK234" s="3"/>
        <tr r="AK234" s="3"/>
      </tp>
      <tp t="s">
        <v>#N/A N/A</v>
        <stp/>
        <stp>BDP|10326050387777117819</stp>
        <tr r="W215" s="3"/>
      </tp>
      <tp t="s">
        <v>#N/A Requesting Data...4275863333</v>
        <stp/>
        <stp>BDP|10456746161701690760</stp>
        <tr r="J95" s="3"/>
        <tr r="J95" s="3"/>
        <tr r="J95" s="3"/>
      </tp>
      <tp t="s">
        <v>#N/A Requesting Data...3943439880</v>
        <stp/>
        <stp>BDP|17700866017940673915</stp>
        <tr r="M88" s="3"/>
      </tp>
      <tp t="s">
        <v>#N/A Requesting Data...3847584818</v>
        <stp/>
        <stp>BDP|16187424673091569347</stp>
        <tr r="Q234" s="4"/>
      </tp>
      <tp t="s">
        <v>#N/A Requesting Data...3809981942</v>
        <stp/>
        <stp>BDP|16334409752050911097</stp>
        <tr r="Z170" s="3"/>
        <tr r="Z170" s="3"/>
      </tp>
      <tp t="s">
        <v>#N/A Requesting Data...3335804308</v>
        <stp/>
        <stp>BDP|17100262753827703028</stp>
        <tr r="AB6" s="8"/>
        <tr r="AB6" s="8"/>
      </tp>
      <tp t="s">
        <v>#N/A Requesting Data...3307018205</v>
        <stp/>
        <stp>BDP|13825803085337585398</stp>
        <tr r="AE263" s="3"/>
        <tr r="AE263" s="3"/>
      </tp>
      <tp t="s">
        <v>#N/A Requesting Data...3384819349</v>
        <stp/>
        <stp>BDP|12386240377063496351</stp>
        <tr r="P188" s="3"/>
      </tp>
      <tp t="s">
        <v>#N/A Requesting Data...3802967580</v>
        <stp/>
        <stp>BDP|16440526559349871866</stp>
        <tr r="R205" s="4"/>
        <tr r="R205" s="4"/>
      </tp>
      <tp t="s">
        <v>#N/A Requesting Data...3408952163</v>
        <stp/>
        <stp>BDP|10425435434570342010</stp>
        <tr r="K332" s="3"/>
      </tp>
      <tp t="s">
        <v>#N/A Requesting Data...3680286525</v>
        <stp/>
        <stp>BDP|15751321731476145442</stp>
        <tr r="Z61" s="8"/>
        <tr r="Z61" s="8"/>
      </tp>
      <tp t="s">
        <v>#N/A N/A</v>
        <stp/>
        <stp>BDP|12654006776950157209</stp>
        <tr r="Y130" s="3"/>
      </tp>
      <tp t="s">
        <v>#N/A Requesting Data...3789293466</v>
        <stp/>
        <stp>BDP|10094892376988820065</stp>
        <tr r="U191" s="4"/>
        <tr r="U191" s="4"/>
      </tp>
      <tp t="s">
        <v>#N/A Requesting Data...3918672321</v>
        <stp/>
        <stp>BDP|17961227023155143581</stp>
        <tr r="AE79" s="3"/>
        <tr r="AE79" s="3"/>
      </tp>
      <tp t="s">
        <v>#N/A Requesting Data...3903390351</v>
        <stp/>
        <stp>BDP|10615734527084346605</stp>
        <tr r="O49" s="3"/>
      </tp>
      <tp t="s">
        <v>#N/A Requesting Data...3946957435</v>
        <stp/>
        <stp>BDP|11850229282539989505</stp>
        <tr r="L153" s="3"/>
      </tp>
      <tp t="s">
        <v>#N/A Requesting Data...4256019588</v>
        <stp/>
        <stp>BDP|18193474794613127132</stp>
        <tr r="R49" s="4"/>
        <tr r="R49" s="4"/>
      </tp>
      <tp t="s">
        <v>#N/A Requesting Data...3647670356</v>
        <stp/>
        <stp>BDP|13439651612081131229</stp>
        <tr r="AK221" s="3"/>
        <tr r="AK221" s="3"/>
      </tp>
      <tp t="s">
        <v>#N/A Requesting Data...3633325663</v>
        <stp/>
        <stp>BDP|13196360928686969366</stp>
        <tr r="AD169" s="3"/>
        <tr r="AD169" s="3"/>
      </tp>
      <tp t="s">
        <v>#N/A Requesting Data...3849070306</v>
        <stp/>
        <stp>BDP|14419977496014598700</stp>
        <tr r="Q237" s="4"/>
        <tr r="Q237" s="4"/>
      </tp>
      <tp t="s">
        <v>#N/A Requesting Data...3428094071</v>
        <stp/>
        <stp>BDP|10028317779327088480</stp>
        <tr r="J145" s="3"/>
        <tr r="J145" s="3"/>
        <tr r="J145" s="3"/>
      </tp>
      <tp t="s">
        <v>#N/A Requesting Data...3707406928</v>
        <stp/>
        <stp>BDP|10414054120161324428</stp>
        <tr r="M16" s="3"/>
      </tp>
      <tp t="s">
        <v>#N/A Requesting Data...3900035270</v>
        <stp/>
        <stp>BDP|14275515464585508529</stp>
        <tr r="AB193" s="3"/>
        <tr r="AB193" s="3"/>
      </tp>
      <tp t="s">
        <v>#N/A Requesting Data...3981126357</v>
        <stp/>
        <stp>BDP|10581275879936388482</stp>
        <tr r="V297" s="3"/>
      </tp>
      <tp t="s">
        <v>#N/A Requesting Data...4179480327</v>
        <stp/>
        <stp>BDP|16577427201701698403</stp>
        <tr r="M192" s="3"/>
      </tp>
      <tp t="s">
        <v>#N/A Requesting Data...3356046937</v>
        <stp/>
        <stp>BDP|18375279576213417960</stp>
        <tr r="Z117" s="3"/>
        <tr r="Z117" s="3"/>
      </tp>
      <tp t="s">
        <v>#N/A Requesting Data...4008078338</v>
        <stp/>
        <stp>BDP|11816379713945491184</stp>
        <tr r="M112" s="3"/>
      </tp>
      <tp t="s">
        <v>#N/A Requesting Data...4219617175</v>
        <stp/>
        <stp>BDP|14131734220095230307</stp>
        <tr r="K107" s="3"/>
      </tp>
      <tp t="s">
        <v>#N/A Requesting Data...4247160320</v>
        <stp/>
        <stp>BDP|11535699605512054299</stp>
        <tr r="AK273" s="3"/>
        <tr r="AK273" s="3"/>
      </tp>
      <tp t="s">
        <v>#N/A Requesting Data...4024995261</v>
        <stp/>
        <stp>BDP|17821686823345310101</stp>
        <tr r="S166" s="4"/>
        <tr r="S166" s="4"/>
      </tp>
      <tp t="s">
        <v>#N/A Requesting Data...4274566239</v>
        <stp/>
        <stp>BDP|17148018354926755337</stp>
        <tr r="L257" s="4"/>
        <tr r="L257" s="4"/>
      </tp>
      <tp t="s">
        <v>#N/A Requesting Data...3849647738</v>
        <stp/>
        <stp>BDP|14923360241734616083</stp>
        <tr r="T120" s="4"/>
      </tp>
      <tp t="s">
        <v>#N/A Requesting Data...4108595605</v>
        <stp/>
        <stp>BDP|15847790627257643005</stp>
        <tr r="AC117" s="3"/>
        <tr r="AC117" s="3"/>
      </tp>
      <tp t="s">
        <v>#N/A Requesting Data...3482696675</v>
        <stp/>
        <stp>BDP|12223617168326861337</stp>
        <tr r="K140" s="3"/>
      </tp>
      <tp t="s">
        <v>#N/A N/A</v>
        <stp/>
        <stp>BDP|12380092879543785142</stp>
        <tr r="W157" s="3"/>
      </tp>
      <tp t="s">
        <v>#N/A Requesting Data...4099650442</v>
        <stp/>
        <stp>BDP|13308354894246670844</stp>
        <tr r="I179" s="4"/>
        <tr r="I179" s="4"/>
      </tp>
      <tp t="s">
        <v>#N/A Requesting Data...3386971625</v>
        <stp/>
        <stp>BDP|15467759243770255108</stp>
        <tr r="Z224" s="3"/>
        <tr r="Z224" s="3"/>
      </tp>
      <tp t="s">
        <v>#N/A Requesting Data...3375488787</v>
        <stp/>
        <stp>BDP|12494532822951329365</stp>
        <tr r="V320" s="3"/>
      </tp>
      <tp t="s">
        <v>#N/A Requesting Data...3339176877</v>
        <stp/>
        <stp>BDP|12618080188025406825</stp>
        <tr r="K212" s="3"/>
      </tp>
      <tp t="s">
        <v>#N/A Requesting Data...3756157317</v>
        <stp/>
        <stp>BDP|16498103476210042717</stp>
        <tr r="Q88" s="4"/>
        <tr r="Q88" s="4"/>
      </tp>
      <tp t="s">
        <v>#N/A N/A</v>
        <stp/>
        <stp>BDP|13009722142552185524</stp>
        <tr r="X164" s="3"/>
      </tp>
      <tp t="s">
        <v>#N/A Requesting Data...3633861093</v>
        <stp/>
        <stp>BDP|17874009979351365611</stp>
        <tr r="D243" s="3"/>
      </tp>
      <tp t="s">
        <v>#N/A Requesting Data...3451763102</v>
        <stp/>
        <stp>BDP|15254461758096773589</stp>
        <tr r="Q28" s="4"/>
        <tr r="Q28" s="4"/>
      </tp>
      <tp t="s">
        <v>#N/A Requesting Data...3945930879</v>
        <stp/>
        <stp>BDP|15456825566025328908</stp>
        <tr r="AK188" s="3"/>
        <tr r="AK188" s="3"/>
      </tp>
      <tp t="s">
        <v>#N/A Requesting Data...3406969240</v>
        <stp/>
        <stp>BDP|17891290600267209501</stp>
        <tr r="AJ77" s="3"/>
        <tr r="AJ77" s="3"/>
      </tp>
      <tp t="s">
        <v>#N/A Requesting Data...3676092983</v>
        <stp/>
        <stp>BDP|10573769456121520434</stp>
        <tr r="AE232" s="3"/>
        <tr r="AE232" s="3"/>
      </tp>
      <tp t="s">
        <v>#N/A Requesting Data...3563738543</v>
        <stp/>
        <stp>BDP|13540838933799444626</stp>
        <tr r="AJ287" s="3"/>
        <tr r="AJ287" s="3"/>
      </tp>
      <tp t="s">
        <v>#N/A Requesting Data...2858028043</v>
        <stp/>
        <stp>BDP|11571284808436292241</stp>
        <tr r="U141" s="4"/>
        <tr r="U141" s="4"/>
      </tp>
      <tp t="s">
        <v>#N/A Requesting Data...4239370869</v>
        <stp/>
        <stp>BDP|13223123746060693137</stp>
        <tr r="Q198" s="4"/>
        <tr r="Q198" s="4"/>
      </tp>
      <tp t="s">
        <v>#N/A Requesting Data...4185920935</v>
        <stp/>
        <stp>BDP|11965454431988918977</stp>
        <tr r="K112" s="4"/>
        <tr r="K112" s="4"/>
      </tp>
      <tp t="s">
        <v>#N/A Requesting Data...3360583226</v>
        <stp/>
        <stp>BDP|13454251492727285828</stp>
        <tr r="AG14" s="3"/>
        <tr r="AG14" s="3"/>
      </tp>
      <tp t="s">
        <v>#N/A Requesting Data...3439371294</v>
        <stp/>
        <stp>BDP|11709747469000079792</stp>
        <tr r="S41" s="4"/>
        <tr r="S41" s="4"/>
      </tp>
      <tp t="s">
        <v>#N/A Requesting Data...3731776188</v>
        <stp/>
        <stp>BDP|14535562563300419072</stp>
        <tr r="Z76" s="8"/>
        <tr r="Z76" s="8"/>
      </tp>
      <tp t="s">
        <v>#N/A Requesting Data...3862454237</v>
        <stp/>
        <stp>BDP|11549986964909295083</stp>
        <tr r="Q128" s="4"/>
      </tp>
      <tp t="s">
        <v>#N/A Requesting Data...4079754721</v>
        <stp/>
        <stp>BDP|15355885373159251495</stp>
        <tr r="R132" s="4"/>
      </tp>
      <tp t="s">
        <v>#N/A Requesting Data...3608912310</v>
        <stp/>
        <stp>BDP|11744714506027042633</stp>
        <tr r="AC309" s="3"/>
        <tr r="AC309" s="3"/>
      </tp>
      <tp t="s">
        <v>#N/A Requesting Data...3685623648</v>
        <stp/>
        <stp>BDP|14892988897216338577</stp>
        <tr r="R52" s="4"/>
        <tr r="R52" s="4"/>
      </tp>
      <tp t="s">
        <v>#N/A Requesting Data...3732678625</v>
        <stp/>
        <stp>BDP|15688045377870120571</stp>
        <tr r="AI237" s="3"/>
        <tr r="AI237" s="3"/>
      </tp>
      <tp t="s">
        <v>#N/A Requesting Data...3776915157</v>
        <stp/>
        <stp>BDP|16089747476927524642</stp>
        <tr r="AI162" s="3"/>
        <tr r="AI162" s="3"/>
      </tp>
      <tp t="s">
        <v>#N/A Requesting Data...2145053743</v>
        <stp/>
        <stp>BDP|13125449082898541012</stp>
        <tr r="U67" s="4"/>
        <tr r="U67" s="4"/>
      </tp>
      <tp t="s">
        <v>#N/A Requesting Data...3672578328</v>
        <stp/>
        <stp>BDP|17419337254602301435</stp>
        <tr r="AE44" s="3"/>
        <tr r="AE44" s="3"/>
      </tp>
      <tp t="s">
        <v>#N/A N/A</v>
        <stp/>
        <stp>BDP|13418831647438388009</stp>
        <tr r="X289" s="3"/>
      </tp>
      <tp t="s">
        <v>#N/A Requesting Data...3677766073</v>
        <stp/>
        <stp>BDP|10367816877188477023</stp>
        <tr r="L19" s="4"/>
        <tr r="L19" s="4"/>
      </tp>
      <tp t="s">
        <v>#N/A Requesting Data...4170817333</v>
        <stp/>
        <stp>BDP|16888886325868062364</stp>
        <tr r="AG304" s="3"/>
        <tr r="AG304" s="3"/>
      </tp>
      <tp t="s">
        <v>#N/A Requesting Data...4036295693</v>
        <stp/>
        <stp>BDP|10394045324592567744</stp>
        <tr r="D16" s="3"/>
      </tp>
      <tp t="s">
        <v>#N/A Requesting Data...3928051426</v>
        <stp/>
        <stp>BDP|13774611882268398256</stp>
        <tr r="AA185" s="3"/>
        <tr r="AA185" s="3"/>
      </tp>
      <tp t="s">
        <v>#N/A Requesting Data...3819747139</v>
        <stp/>
        <stp>BDP|17830449743053942344</stp>
        <tr r="AB369" s="3"/>
        <tr r="AB369" s="3"/>
      </tp>
      <tp t="s">
        <v>#N/A Requesting Data...3602319261</v>
        <stp/>
        <stp>BDP|12196324361203851383</stp>
        <tr r="AJ159" s="3"/>
        <tr r="AJ159" s="3"/>
      </tp>
      <tp t="s">
        <v>#N/A Requesting Data...3509989105</v>
        <stp/>
        <stp>BDP|17979217116866551595</stp>
        <tr r="J141" s="3"/>
        <tr r="J141" s="3"/>
        <tr r="J141" s="3"/>
      </tp>
      <tp t="s">
        <v>#N/A N/A</v>
        <stp/>
        <stp>BDP|17073191565437991075</stp>
        <tr r="X155" s="3"/>
      </tp>
      <tp t="s">
        <v>#N/A Requesting Data...3600491959</v>
        <stp/>
        <stp>BDP|14989796716532407706</stp>
        <tr r="Q165" s="4"/>
        <tr r="Q165" s="4"/>
      </tp>
      <tp t="s">
        <v>#N/A Requesting Data...4030514833</v>
        <stp/>
        <stp>BDP|18104155522939721533</stp>
        <tr r="Q71" s="4"/>
        <tr r="Q71" s="4"/>
      </tp>
      <tp t="s">
        <v>#N/A Requesting Data...3512709457</v>
        <stp/>
        <stp>BDP|14287114280692764860</stp>
        <tr r="K123" s="3"/>
      </tp>
      <tp t="s">
        <v>#N/A Requesting Data...4121177143</v>
        <stp/>
        <stp>BDP|12385082408507323221</stp>
        <tr r="AK117" s="3"/>
        <tr r="AK117" s="3"/>
      </tp>
      <tp t="s">
        <v>#N/A Requesting Data...3803343258</v>
        <stp/>
        <stp>BDP|13543974467899781203</stp>
        <tr r="O206" s="3"/>
      </tp>
      <tp t="s">
        <v>#N/A Requesting Data...4266158027</v>
        <stp/>
        <stp>BDP|12227174908773648796</stp>
        <tr r="AJ79" s="3"/>
        <tr r="AJ79" s="3"/>
      </tp>
      <tp t="s">
        <v>#N/A Requesting Data...4108151722</v>
        <stp/>
        <stp>BDP|11769518989058981344</stp>
        <tr r="Z314" s="3"/>
        <tr r="Z314" s="3"/>
      </tp>
      <tp t="s">
        <v>#N/A N/A</v>
        <stp/>
        <stp>BDP|13428040824721339757</stp>
        <tr r="Y278" s="3"/>
      </tp>
      <tp t="s">
        <v>#N/A Requesting Data...3794284185</v>
        <stp/>
        <stp>BDP|11261067474103725253</stp>
        <tr r="V132" s="3"/>
      </tp>
      <tp t="s">
        <v>#N/A Requesting Data...3452739671</v>
        <stp/>
        <stp>BDP|11524567151461486749</stp>
        <tr r="I235" s="4"/>
        <tr r="I235" s="4"/>
      </tp>
      <tp t="s">
        <v>#N/A Requesting Data...3913819784</v>
        <stp/>
        <stp>BDP|16179671505316019114</stp>
        <tr r="AE245" s="3"/>
        <tr r="AE245" s="3"/>
      </tp>
      <tp t="s">
        <v>#N/A Requesting Data...4216786480</v>
        <stp/>
        <stp>BDP|11156791759361005530</stp>
        <tr r="AD311" s="3"/>
      </tp>
      <tp t="s">
        <v>#N/A N/A</v>
        <stp/>
        <stp>BDP|11968582000865737649</stp>
        <tr r="X63" s="3"/>
      </tp>
      <tp t="s">
        <v>#N/A Requesting Data...4284927313</v>
        <stp/>
        <stp>BDP|11384083750862022197</stp>
        <tr r="AB17" s="8"/>
        <tr r="AB17" s="8"/>
      </tp>
      <tp t="s">
        <v>#N/A Requesting Data...4120144409</v>
        <stp/>
        <stp>BDP|13130205332614304126</stp>
        <tr r="O360" s="3"/>
      </tp>
      <tp t="s">
        <v>#N/A Requesting Data...4115620243</v>
        <stp/>
        <stp>BDP|16333626954892697011</stp>
        <tr r="I129" s="4"/>
        <tr r="I129" s="4"/>
      </tp>
      <tp t="s">
        <v>#N/A Requesting Data...3521967731</v>
        <stp/>
        <stp>BDP|16766746070280353123</stp>
        <tr r="AD363" s="3"/>
        <tr r="AD363" s="3"/>
      </tp>
      <tp t="s">
        <v>#N/A Requesting Data...3592881186</v>
        <stp/>
        <stp>BDP|16471001200055458427</stp>
        <tr r="AF191" s="3"/>
        <tr r="AF191" s="3"/>
      </tp>
      <tp t="s">
        <v>#N/A Requesting Data...3662771269</v>
        <stp/>
        <stp>BDP|13670011714392557744</stp>
        <tr r="AF232" s="3"/>
        <tr r="AF232" s="3"/>
      </tp>
      <tp t="s">
        <v>#N/A Requesting Data...4173421072</v>
        <stp/>
        <stp>BDP|11693181945854835717</stp>
        <tr r="O153" s="3"/>
      </tp>
      <tp t="s">
        <v>#N/A Requesting Data...4093899321</v>
        <stp/>
        <stp>BDP|12780549412901681054</stp>
        <tr r="AB34" s="3"/>
        <tr r="AB34" s="3"/>
      </tp>
      <tp t="s">
        <v>#N/A Requesting Data...3909921242</v>
        <stp/>
        <stp>BDP|14946561784428911604</stp>
        <tr r="AB106" s="3"/>
        <tr r="AB106" s="3"/>
      </tp>
      <tp t="s">
        <v>#N/A Requesting Data...3487992231</v>
        <stp/>
        <stp>BDP|13157173073532291021</stp>
        <tr r="AE325" s="3"/>
        <tr r="AE325" s="3"/>
      </tp>
      <tp t="s">
        <v>#N/A Requesting Data...3824181212</v>
        <stp/>
        <stp>BDP|10112650605527099647</stp>
        <tr r="AC31" s="3"/>
        <tr r="AC31" s="3"/>
      </tp>
      <tp t="s">
        <v>#N/A N/A</v>
        <stp/>
        <stp>BDP|14618349730941680213</stp>
        <tr r="Y122" s="3"/>
      </tp>
      <tp t="s">
        <v>#N/A Requesting Data...3441892945</v>
        <stp/>
        <stp>BDP|14777073276306784246</stp>
        <tr r="K90" s="3"/>
      </tp>
      <tp t="s">
        <v>#N/A N/A</v>
        <stp/>
        <stp>BDP|10501589330443979212</stp>
        <tr r="W343" s="3"/>
      </tp>
      <tp t="s">
        <v>#N/A Requesting Data...4116975367</v>
        <stp/>
        <stp>BDP|11772812781143488562</stp>
        <tr r="N233" s="3"/>
      </tp>
      <tp t="s">
        <v>#N/A Requesting Data...4045221217</v>
        <stp/>
        <stp>BDP|12287105183785116955</stp>
        <tr r="L241" s="3"/>
      </tp>
      <tp t="s">
        <v>#N/A Requesting Data...3630602426</v>
        <stp/>
        <stp>BDP|17742879431398627322</stp>
        <tr r="R221" s="4"/>
        <tr r="R221" s="4"/>
      </tp>
      <tp t="s">
        <v>#N/A Requesting Data...3434727866</v>
        <stp/>
        <stp>BDP|16963817691608990850</stp>
        <tr r="AJ87" s="3"/>
        <tr r="AJ87" s="3"/>
      </tp>
      <tp t="s">
        <v>#N/A Requesting Data...2662003296</v>
        <stp/>
        <stp>BDP|11004731397990602875</stp>
        <tr r="U70" s="4"/>
        <tr r="U70" s="4"/>
      </tp>
      <tp t="s">
        <v>#N/A N/A</v>
        <stp/>
        <stp>BDP|15298851827818756028</stp>
        <tr r="Y138" s="3"/>
      </tp>
      <tp t="s">
        <v>#N/A Requesting Data...3689806749</v>
        <stp/>
        <stp>BDP|13590445266043424563</stp>
        <tr r="AJ18" s="3"/>
        <tr r="AJ18" s="3"/>
      </tp>
      <tp t="s">
        <v>#N/A Requesting Data...4147302637</v>
        <stp/>
        <stp>BDP|13062753595978695239</stp>
        <tr r="J194" s="3"/>
        <tr r="J194" s="3"/>
        <tr r="J194" s="3"/>
      </tp>
      <tp t="s">
        <v>#N/A Requesting Data...4172522507</v>
        <stp/>
        <stp>BDP|10334365301831406552</stp>
        <tr r="M242" s="3"/>
      </tp>
      <tp t="s">
        <v>#N/A N/A</v>
        <stp/>
        <stp>BDP|13513908607275070870</stp>
        <tr r="X230" s="3"/>
      </tp>
      <tp t="s">
        <v>#N/A Requesting Data...3900736878</v>
        <stp/>
        <stp>BDP|16720670281857018848</stp>
        <tr r="P227" s="3"/>
      </tp>
      <tp t="s">
        <v>#N/A N/A</v>
        <stp/>
        <stp>BDP|17994758746006817571</stp>
        <tr r="Y342" s="3"/>
      </tp>
      <tp t="s">
        <v>#N/A Requesting Data...3846511910</v>
        <stp/>
        <stp>BDP|11546970632475124942</stp>
        <tr r="O156" s="3"/>
      </tp>
      <tp t="s">
        <v>#N/A Requesting Data...3532483361</v>
        <stp/>
        <stp>BDP|10412654402143006262</stp>
        <tr r="AD94" s="3"/>
        <tr r="AD94" s="3"/>
      </tp>
      <tp t="s">
        <v>#N/A Requesting Data...3849810175</v>
        <stp/>
        <stp>BDP|12193750007150770219</stp>
        <tr r="M315" s="3"/>
      </tp>
      <tp t="s">
        <v>#N/A Requesting Data...3529501649</v>
        <stp/>
        <stp>BDP|10075423184078064337</stp>
        <tr r="AE114" s="3"/>
        <tr r="AE114" s="3"/>
      </tp>
      <tp t="s">
        <v>#N/A Requesting Data...3862215699</v>
        <stp/>
        <stp>BDP|14173613615263710772</stp>
        <tr r="K198" s="4"/>
      </tp>
      <tp t="s">
        <v>#N/A Requesting Data...3847970559</v>
        <stp/>
        <stp>BDP|15832026546686905007</stp>
        <tr r="Z322" s="3"/>
        <tr r="Z322" s="3"/>
      </tp>
      <tp t="s">
        <v>#N/A Requesting Data...4041511575</v>
        <stp/>
        <stp>BDP|15072049121410463048</stp>
        <tr r="AK42" s="3"/>
        <tr r="AK42" s="3"/>
      </tp>
      <tp t="s">
        <v>#N/A Requesting Data...4059196040</v>
        <stp/>
        <stp>BDP|16756664463605357459</stp>
        <tr r="AE81" s="3"/>
        <tr r="AE81" s="3"/>
      </tp>
      <tp t="s">
        <v>#N/A Requesting Data...3567569552</v>
        <stp/>
        <stp>BDP|11892227021341756783</stp>
        <tr r="K131" s="3"/>
      </tp>
      <tp t="s">
        <v>#N/A Requesting Data...3814866056</v>
        <stp/>
        <stp>BDP|10065209095474701860</stp>
        <tr r="AA14" s="3"/>
        <tr r="AA14" s="3"/>
      </tp>
      <tp t="s">
        <v>#N/A Requesting Data...3660424535</v>
        <stp/>
        <stp>BDP|12469913491457725279</stp>
        <tr r="L253" s="3"/>
      </tp>
      <tp t="s">
        <v>#N/A Requesting Data...3776194267</v>
        <stp/>
        <stp>BDP|13434709223108326903</stp>
        <tr r="AF237" s="3"/>
        <tr r="AF237" s="3"/>
      </tp>
      <tp t="s">
        <v>#N/A N/A</v>
        <stp/>
        <stp>BDP|15102241705765187556</stp>
        <tr r="W236" s="3"/>
      </tp>
      <tp t="s">
        <v>#N/A Requesting Data...3788446492</v>
        <stp/>
        <stp>BDP|11265285146707055789</stp>
        <tr r="AJ190" s="3"/>
        <tr r="AJ190" s="3"/>
      </tp>
      <tp t="s">
        <v>#N/A Requesting Data...3646651800</v>
        <stp/>
        <stp>BDP|14505378317703664271</stp>
        <tr r="D323" s="3"/>
      </tp>
      <tp t="s">
        <v>#N/A Requesting Data...3833411668</v>
        <stp/>
        <stp>BDP|10371180475095392491</stp>
        <tr r="P183" s="3"/>
      </tp>
      <tp t="s">
        <v>#N/A Requesting Data...3593608879</v>
        <stp/>
        <stp>BDP|14441718450102625370</stp>
        <tr r="AC277" s="3"/>
        <tr r="AC277" s="3"/>
      </tp>
      <tp t="s">
        <v>#N/A N/A</v>
        <stp/>
        <stp>BDP|14054719844514043410</stp>
        <tr r="X78" s="3"/>
      </tp>
      <tp t="s">
        <v>#N/A Requesting Data...4209603914</v>
        <stp/>
        <stp>BDP|17482020661402322403</stp>
        <tr r="K214" s="3"/>
      </tp>
      <tp t="s">
        <v>#N/A Requesting Data...4115191268</v>
        <stp/>
        <stp>BDP|14644603673376717468</stp>
        <tr r="AJ354" s="3"/>
        <tr r="AJ354" s="3"/>
      </tp>
      <tp t="s">
        <v>#N/A Requesting Data...3864062497</v>
        <stp/>
        <stp>BDP|12139918290987280266</stp>
        <tr r="AG147" s="3"/>
        <tr r="AG147" s="3"/>
      </tp>
      <tp t="s">
        <v>#N/A Requesting Data...3688669194</v>
        <stp/>
        <stp>BDP|14112604501492506712</stp>
        <tr r="Z16" s="3"/>
        <tr r="Z16" s="3"/>
      </tp>
      <tp t="s">
        <v>#N/A Requesting Data...4115436339</v>
        <stp/>
        <stp>BDP|15195765245870171170</stp>
        <tr r="AB291" s="3"/>
        <tr r="AB291" s="3"/>
      </tp>
      <tp t="s">
        <v>#N/A N/A</v>
        <stp/>
        <stp>BDP|11093674279384294385</stp>
        <tr r="Y359" s="3"/>
      </tp>
      <tp t="s">
        <v>#N/A Requesting Data...3895046055</v>
        <stp/>
        <stp>BDP|18364602091683603300</stp>
        <tr r="AI240" s="3"/>
        <tr r="AI240" s="3"/>
      </tp>
      <tp t="s">
        <v>#N/A Requesting Data...4286620464</v>
        <stp/>
        <stp>BDP|14436585858181658260</stp>
        <tr r="K83" s="3"/>
      </tp>
      <tp t="s">
        <v>#N/A Requesting Data...3845822624</v>
        <stp/>
        <stp>BDP|16977946791560121194</stp>
        <tr r="N97" s="3"/>
      </tp>
      <tp t="s">
        <v>#N/A Requesting Data...4077657232</v>
        <stp/>
        <stp>BDP|16315983362148836651</stp>
        <tr r="J255" s="3"/>
        <tr r="J255" s="3"/>
        <tr r="J255" s="3"/>
      </tp>
      <tp t="s">
        <v>#N/A N/A</v>
        <stp/>
        <stp>BDP|15006056114601340265</stp>
        <tr r="X18" s="3"/>
      </tp>
      <tp t="s">
        <v>#N/A Requesting Data...3803275684</v>
        <stp/>
        <stp>BDP|17310427632372743500</stp>
        <tr r="AI47" s="3"/>
        <tr r="AI47" s="3"/>
      </tp>
      <tp t="s">
        <v>#N/A Requesting Data...3572174841</v>
        <stp/>
        <stp>BDP|11143461945716077065</stp>
        <tr r="Q152" s="4"/>
        <tr r="Q152" s="4"/>
      </tp>
      <tp t="s">
        <v>#N/A Requesting Data...2618279213</v>
        <stp/>
        <stp>BDP|14602531552191706240</stp>
        <tr r="U132" s="4"/>
        <tr r="U132" s="4"/>
      </tp>
      <tp t="s">
        <v>#N/A Requesting Data...3673908756</v>
        <stp/>
        <stp>BDP|14109776560131279300</stp>
        <tr r="N325" s="3"/>
      </tp>
      <tp t="s">
        <v>#N/A Requesting Data...3487857931</v>
        <stp/>
        <stp>BDP|12762124140079045916</stp>
        <tr r="AK37" s="3"/>
        <tr r="AK37" s="3"/>
      </tp>
      <tp t="s">
        <v>#N/A Requesting Data...3458792027</v>
        <stp/>
        <stp>BDP|13315124830271343765</stp>
        <tr r="AE312" s="3"/>
        <tr r="AE312" s="3"/>
      </tp>
      <tp t="s">
        <v>#N/A Requesting Data...4033044786</v>
        <stp/>
        <stp>BDP|16026876880739108825</stp>
        <tr r="AJ277" s="3"/>
        <tr r="AJ277" s="3"/>
      </tp>
      <tp t="s">
        <v>#N/A Requesting Data...3596894743</v>
        <stp/>
        <stp>BDP|14713460205345224226</stp>
        <tr r="L53" s="3"/>
      </tp>
      <tp t="s">
        <v>#N/A Requesting Data...3526206727</v>
        <stp/>
        <stp>BDP|17061317760637196248</stp>
        <tr r="O350" s="3"/>
      </tp>
      <tp t="s">
        <v>#N/A Requesting Data...3842871215</v>
        <stp/>
        <stp>BDP|18176290963299925262</stp>
        <tr r="N76" s="3"/>
      </tp>
      <tp t="s">
        <v>#N/A Requesting Data...3794820626</v>
        <stp/>
        <stp>BDP|17930617097497822809</stp>
        <tr r="AI177" s="3"/>
        <tr r="AI177" s="3"/>
      </tp>
      <tp t="s">
        <v>#N/A N/A</v>
        <stp/>
        <stp>BDP|11094712147136927383</stp>
        <tr r="Y139" s="3"/>
      </tp>
      <tp t="s">
        <v>#N/A Requesting Data...3885509905</v>
        <stp/>
        <stp>BDP|12077627771812105651</stp>
        <tr r="S26" s="4"/>
      </tp>
      <tp t="s">
        <v>#N/A Requesting Data...3925172416</v>
        <stp/>
        <stp>BDP|15255693867103993126</stp>
        <tr r="L73" s="3"/>
      </tp>
      <tp t="s">
        <v>#N/A Requesting Data...3470645617</v>
        <stp/>
        <stp>BDP|15553226332896717552</stp>
        <tr r="Z234" s="3"/>
        <tr r="Z234" s="3"/>
      </tp>
      <tp t="s">
        <v>#N/A Requesting Data...3628919649</v>
        <stp/>
        <stp>BDP|12525755505706694441</stp>
        <tr r="L177" s="3"/>
      </tp>
      <tp t="s">
        <v>#N/A N/A</v>
        <stp/>
        <stp>BDP|16151735806731515769</stp>
        <tr r="X341" s="3"/>
      </tp>
      <tp t="s">
        <v>#N/A Requesting Data...4193914601</v>
        <stp/>
        <stp>BDP|12113170151850646162</stp>
        <tr r="L178" s="4"/>
        <tr r="L178" s="4"/>
      </tp>
      <tp t="s">
        <v>#N/A Requesting Data...3737100882</v>
        <stp/>
        <stp>BDP|10070119893166297978</stp>
        <tr r="K166" s="3"/>
      </tp>
      <tp t="s">
        <v>#N/A Requesting Data...3682576004</v>
        <stp/>
        <stp>BDP|11513665205740494054</stp>
        <tr r="AA128" s="3"/>
        <tr r="AA128" s="3"/>
      </tp>
      <tp t="s">
        <v>#N/A Requesting Data...3682299396</v>
        <stp/>
        <stp>BDP|11546569938929996950</stp>
        <tr r="D241" s="3"/>
      </tp>
      <tp t="s">
        <v>#N/A Requesting Data...4165722509</v>
        <stp/>
        <stp>BDP|15727849080462476005</stp>
        <tr r="AH184" s="3"/>
        <tr r="AH184" s="3"/>
      </tp>
      <tp t="s">
        <v>#N/A Requesting Data...3676637036</v>
        <stp/>
        <stp>BDP|12978986237379090617</stp>
        <tr r="R126" s="4"/>
        <tr r="R126" s="4"/>
      </tp>
      <tp t="s">
        <v>#N/A Requesting Data...3778725098</v>
        <stp/>
        <stp>BDP|11030242636257088057</stp>
        <tr r="N218" s="3"/>
      </tp>
      <tp t="s">
        <v>#N/A Requesting Data...4275931112</v>
        <stp/>
        <stp>BDP|11265439976980738577</stp>
        <tr r="AD242" s="3"/>
        <tr r="AD242" s="3"/>
      </tp>
      <tp t="s">
        <v>#N/A Requesting Data...3951264780</v>
        <stp/>
        <stp>BDP|10435922545078073244</stp>
        <tr r="D289" s="3"/>
      </tp>
      <tp t="s">
        <v>#N/A Requesting Data...3755625413</v>
        <stp/>
        <stp>BDP|14517957886266349421</stp>
        <tr r="S164" s="4"/>
        <tr r="S164" s="4"/>
      </tp>
      <tp t="s">
        <v>#N/A Requesting Data...3933532276</v>
        <stp/>
        <stp>BDP|16936567832026228186</stp>
        <tr r="K312" s="3"/>
      </tp>
      <tp t="s">
        <v>#N/A Requesting Data...3472545577</v>
        <stp/>
        <stp>BDP|11548918247558183356</stp>
        <tr r="O259" s="3"/>
      </tp>
      <tp t="s">
        <v>#N/A Requesting Data...3556693129</v>
        <stp/>
        <stp>BDP|17304300814641712371</stp>
        <tr r="L85" s="3"/>
      </tp>
      <tp t="s">
        <v>#N/A Requesting Data...4219070598</v>
        <stp/>
        <stp>BDP|16617795692168933730</stp>
        <tr r="I161" s="4"/>
        <tr r="I161" s="4"/>
      </tp>
      <tp t="s">
        <v>#N/A Requesting Data...3803877092</v>
        <stp/>
        <stp>BDP|11203662406392609237</stp>
        <tr r="AH153" s="3"/>
        <tr r="AH153" s="3"/>
      </tp>
      <tp t="s">
        <v>#N/A Requesting Data...3787525249</v>
        <stp/>
        <stp>BDP|15582699665267824567</stp>
        <tr r="Z26" s="3"/>
        <tr r="Z26" s="3"/>
      </tp>
      <tp t="s">
        <v>#N/A N/A</v>
        <stp/>
        <stp>BDP|10475213255127345747</stp>
        <tr r="W43" s="3"/>
      </tp>
      <tp t="s">
        <v>#N/A Requesting Data...3463328086</v>
        <stp/>
        <stp>BDP|16995905131458981365</stp>
        <tr r="J12" s="3"/>
        <tr r="J12" s="3"/>
        <tr r="J12" s="3"/>
      </tp>
      <tp t="s">
        <v>#N/A Requesting Data...4283178421</v>
        <stp/>
        <stp>BDP|15857573377790991073</stp>
        <tr r="J250" s="3"/>
        <tr r="J250" s="3"/>
        <tr r="J250" s="3"/>
      </tp>
      <tp t="s">
        <v>#N/A Requesting Data...3807729775</v>
        <stp/>
        <stp>BDP|11357943172310785846</stp>
        <tr r="AD197" s="3"/>
        <tr r="AD197" s="3"/>
      </tp>
      <tp t="s">
        <v>#N/A Requesting Data...3781062894</v>
        <stp/>
        <stp>BDP|11737930194217420129</stp>
        <tr r="K32" s="3"/>
      </tp>
      <tp t="s">
        <v>#N/A Requesting Data...3479501171</v>
        <stp/>
        <stp>BDP|11542372626162142539</stp>
        <tr r="AE215" s="3"/>
        <tr r="AE215" s="3"/>
      </tp>
      <tp t="s">
        <v>#N/A Requesting Data...3952368861</v>
        <stp/>
        <stp>BDP|12632666530612548238</stp>
        <tr r="V213" s="3"/>
      </tp>
      <tp t="s">
        <v>#N/A Requesting Data...3692316656</v>
        <stp/>
        <stp>BDP|12378631961884093178</stp>
        <tr r="P321" s="3"/>
      </tp>
      <tp t="s">
        <v>#N/A Requesting Data...3901893282</v>
        <stp/>
        <stp>BDP|14613008661754121103</stp>
        <tr r="K65" s="3"/>
      </tp>
      <tp t="s">
        <v>#N/A Requesting Data...3944979969</v>
        <stp/>
        <stp>BDP|16782042807111656040</stp>
        <tr r="K306" s="3"/>
      </tp>
      <tp t="s">
        <v>#N/A Requesting Data...3556888240</v>
        <stp/>
        <stp>BDP|14408456417913728573</stp>
        <tr r="M54" s="3"/>
      </tp>
      <tp t="s">
        <v>#N/A Requesting Data...4145672642</v>
        <stp/>
        <stp>BDP|14656296915147590796</stp>
        <tr r="Q255" s="4"/>
        <tr r="Q255" s="4"/>
      </tp>
      <tp t="s">
        <v>#N/A Requesting Data...3839335361</v>
        <stp/>
        <stp>BDP|11619932833684888880</stp>
        <tr r="AF103" s="3"/>
        <tr r="AF103" s="3"/>
      </tp>
      <tp t="s">
        <v>#N/A Requesting Data...4165514890</v>
        <stp/>
        <stp>BDP|17751813307800413832</stp>
        <tr r="T137" s="4"/>
        <tr r="T137" s="4"/>
      </tp>
      <tp t="s">
        <v>#N/A Requesting Data...3481756243</v>
        <stp/>
        <stp>BDP|13076502004832260307</stp>
        <tr r="N301" s="3"/>
      </tp>
      <tp t="s">
        <v>#N/A Requesting Data...4005364354</v>
        <stp/>
        <stp>BDP|18139446786360212376</stp>
        <tr r="AG65" s="3"/>
        <tr r="AG65" s="3"/>
      </tp>
      <tp t="s">
        <v>#N/A Requesting Data...3805412394</v>
        <stp/>
        <stp>BDP|13454763927909294813</stp>
        <tr r="Q114" s="4"/>
        <tr r="Q114" s="4"/>
      </tp>
      <tp t="s">
        <v>#N/A Requesting Data...3532870667</v>
        <stp/>
        <stp>BDP|11552119580989497669</stp>
        <tr r="V283" s="3"/>
      </tp>
      <tp t="s">
        <v>#N/A N/A</v>
        <stp/>
        <stp>BDP|12833894305578675540</stp>
        <tr r="Y221" s="3"/>
      </tp>
      <tp t="s">
        <v>#N/A N/A</v>
        <stp/>
        <stp>BDP|16696053514165487556</stp>
        <tr r="W133" s="3"/>
      </tp>
      <tp t="s">
        <v>#N/A Requesting Data...3945071814</v>
        <stp/>
        <stp>BDP|17432142661693344447</stp>
        <tr r="AF199" s="3"/>
        <tr r="AF199" s="3"/>
      </tp>
      <tp t="s">
        <v>#N/A Requesting Data...3736481639</v>
        <stp/>
        <stp>BDP|15396628670364003776</stp>
        <tr r="AF271" s="3"/>
        <tr r="AF271" s="3"/>
      </tp>
      <tp t="s">
        <v>#N/A Requesting Data...3910067744</v>
        <stp/>
        <stp>BDP|10800475515188666959</stp>
        <tr r="D335" s="3"/>
      </tp>
      <tp t="s">
        <v>#N/A Requesting Data...3782299132</v>
        <stp/>
        <stp>BDP|13875866077420761878</stp>
        <tr r="K135" s="3"/>
      </tp>
      <tp t="s">
        <v>#N/A Requesting Data...4145320107</v>
        <stp/>
        <stp>BDP|15278837889255816498</stp>
        <tr r="AF58" s="3"/>
        <tr r="AF58" s="3"/>
      </tp>
      <tp t="s">
        <v>#N/A Requesting Data...3989485441</v>
        <stp/>
        <stp>BDP|10809328512615526346</stp>
        <tr r="AE153" s="3"/>
        <tr r="AE153" s="3"/>
      </tp>
      <tp t="s">
        <v>#N/A Requesting Data...3972234929</v>
        <stp/>
        <stp>BDP|13082258491988832455</stp>
        <tr r="AB308" s="3"/>
        <tr r="AB308" s="3"/>
      </tp>
      <tp t="s">
        <v>#N/A Requesting Data...4057775790</v>
        <stp/>
        <stp>BDP|15047692581737776869</stp>
        <tr r="S100" s="4"/>
        <tr r="S100" s="4"/>
      </tp>
      <tp t="s">
        <v>#N/A Requesting Data...3507123319</v>
        <stp/>
        <stp>BDP|13982526663221974584</stp>
        <tr r="AC125" s="3"/>
        <tr r="AC125" s="3"/>
      </tp>
      <tp t="s">
        <v>#N/A Requesting Data...4164007241</v>
        <stp/>
        <stp>BDP|11268146652038890954</stp>
        <tr r="Q170" s="4"/>
        <tr r="Q170" s="4"/>
      </tp>
      <tp t="s">
        <v>#N/A Requesting Data...4235020353</v>
        <stp/>
        <stp>BDP|15749447755723995361</stp>
        <tr r="T243" s="4"/>
        <tr r="T243" s="4"/>
      </tp>
      <tp t="s">
        <v>#N/A Requesting Data...4068229344</v>
        <stp/>
        <stp>BDP|17390786241993193323</stp>
        <tr r="AF220" s="3"/>
        <tr r="AF220" s="3"/>
      </tp>
      <tp t="s">
        <v>#N/A Requesting Data...3965171609</v>
        <stp/>
        <stp>BDP|14264702079903395318</stp>
        <tr r="K275" s="3"/>
      </tp>
      <tp t="s">
        <v>#N/A N/A</v>
        <stp/>
        <stp>BDP|13686121357833357096</stp>
        <tr r="X334" s="3"/>
      </tp>
      <tp t="s">
        <v>#N/A Requesting Data...4124375782</v>
        <stp/>
        <stp>BDP|17352092241541169635</stp>
        <tr r="AC53" s="8"/>
        <tr r="AC53" s="8"/>
      </tp>
      <tp t="s">
        <v>#N/A Requesting Data...3612891179</v>
        <stp/>
        <stp>BDP|17512079098942109820</stp>
        <tr r="AA25" s="3"/>
        <tr r="AA25" s="3"/>
      </tp>
      <tp t="s">
        <v>#N/A Requesting Data...3516779076</v>
        <stp/>
        <stp>BDP|15846444459127986758</stp>
        <tr r="M57" s="3"/>
      </tp>
      <tp t="s">
        <v>#N/A N/A</v>
        <stp/>
        <stp>BDP|13307714642124919003</stp>
        <tr r="Y251" s="3"/>
      </tp>
      <tp t="s">
        <v>#N/A Requesting Data...4045941217</v>
        <stp/>
        <stp>BDP|15716336722378863875</stp>
        <tr r="T209" s="4"/>
        <tr r="T209" s="4"/>
      </tp>
      <tp t="s">
        <v>#N/A Requesting Data...2735035567</v>
        <stp/>
        <stp>BDP|18264426144218461493</stp>
        <tr r="U200" s="4"/>
        <tr r="U200" s="4"/>
      </tp>
      <tp t="s">
        <v>#N/A Requesting Data...4075750245</v>
        <stp/>
        <stp>BDP|12783541510656987430</stp>
        <tr r="AD84" s="8"/>
        <tr r="AD84" s="8"/>
      </tp>
      <tp t="s">
        <v>#N/A Requesting Data...3843071070</v>
        <stp/>
        <stp>BDP|14758231667786815225</stp>
        <tr r="AI108" s="3"/>
        <tr r="AI108" s="3"/>
      </tp>
      <tp t="s">
        <v>#N/A Requesting Data...4246046879</v>
        <stp/>
        <stp>BDP|16208058540732691483</stp>
        <tr r="S230" s="4"/>
        <tr r="S230" s="4"/>
      </tp>
      <tp t="s">
        <v>#N/A Requesting Data...3629743402</v>
        <stp/>
        <stp>BDP|14421260086788450295</stp>
        <tr r="D58" s="3"/>
      </tp>
      <tp t="s">
        <v>#N/A Requesting Data...4061923890</v>
        <stp/>
        <stp>BDP|18416896424457843182</stp>
        <tr r="R53" s="4"/>
        <tr r="R53" s="4"/>
      </tp>
      <tp t="s">
        <v>#N/A Requesting Data...3711017810</v>
        <stp/>
        <stp>BDP|14511103306674333592</stp>
        <tr r="AF270" s="3"/>
        <tr r="AF270" s="3"/>
      </tp>
      <tp t="s">
        <v>#N/A Requesting Data...4131947406</v>
        <stp/>
        <stp>BDP|17966720037964273363</stp>
        <tr r="AH201" s="3"/>
        <tr r="AH201" s="3"/>
      </tp>
      <tp t="s">
        <v>#N/A Requesting Data...4168237359</v>
        <stp/>
        <stp>BDP|15944605355877323571</stp>
        <tr r="AC368" s="3"/>
        <tr r="AC368" s="3"/>
      </tp>
      <tp t="s">
        <v>#N/A Requesting Data...4164922414</v>
        <stp/>
        <stp>BDP|17910309544685146142</stp>
        <tr r="V73" s="3"/>
      </tp>
      <tp t="s">
        <v>#N/A Requesting Data...3981254529</v>
        <stp/>
        <stp>BDP|15231399820589719941</stp>
        <tr r="Z243" s="3"/>
        <tr r="Z243" s="3"/>
      </tp>
      <tp t="s">
        <v>#N/A Requesting Data...4149831569</v>
        <stp/>
        <stp>BDP|11424696616647485575</stp>
        <tr r="K235" s="3"/>
      </tp>
      <tp t="s">
        <v>#N/A Requesting Data...4260161296</v>
        <stp/>
        <stp>BDP|16241524479972525246</stp>
        <tr r="M22" s="3"/>
      </tp>
      <tp t="s">
        <v>#N/A Requesting Data...4285666359</v>
        <stp/>
        <stp>BDP|10840698254272504583</stp>
        <tr r="N313" s="3"/>
      </tp>
      <tp t="s">
        <v>#N/A Requesting Data...4106091047</v>
        <stp/>
        <stp>BDP|10145781733511341119</stp>
        <tr r="AI293" s="3"/>
        <tr r="AI293" s="3"/>
      </tp>
      <tp t="s">
        <v>#N/A Requesting Data...4127747072</v>
        <stp/>
        <stp>BDP|16342830959966637972</stp>
        <tr r="O246" s="3"/>
      </tp>
      <tp t="s">
        <v>#N/A Requesting Data...4181281862</v>
        <stp/>
        <stp>BDP|15217130808196842698</stp>
        <tr r="AG204" s="3"/>
        <tr r="AG204" s="3"/>
      </tp>
      <tp t="s">
        <v>#N/A Requesting Data...4095915433</v>
        <stp/>
        <stp>BDP|12633385947153371223</stp>
        <tr r="P201" s="3"/>
      </tp>
      <tp t="s">
        <v>#N/A Requesting Data...4280582046</v>
        <stp/>
        <stp>BDP|17010130978515362000</stp>
        <tr r="AK47" s="3"/>
        <tr r="AK47" s="3"/>
      </tp>
      <tp t="s">
        <v>#N/A Requesting Data...4038431849</v>
        <stp/>
        <stp>BDP|10436160374515841760</stp>
        <tr r="V361" s="3"/>
      </tp>
      <tp t="s">
        <v>#N/A N/A</v>
        <stp/>
        <stp>BDP|14204336439292317235</stp>
        <tr r="X281" s="3"/>
      </tp>
      <tp t="s">
        <v>#N/A Requesting Data...3821158240</v>
        <stp/>
        <stp>BDP|14524764170947968729</stp>
        <tr r="AE272" s="3"/>
        <tr r="AE272" s="3"/>
      </tp>
      <tp t="s">
        <v>#N/A Requesting Data...3543517361</v>
        <stp/>
        <stp>BDP|16941082755377509095</stp>
        <tr r="AG280" s="3"/>
        <tr r="AG280" s="3"/>
      </tp>
      <tp t="s">
        <v>#N/A Requesting Data...3672847528</v>
        <stp/>
        <stp>BDP|13516406823887885667</stp>
        <tr r="R151" s="4"/>
        <tr r="R151" s="4"/>
      </tp>
      <tp t="s">
        <v>#N/A Requesting Data...3550306321</v>
        <stp/>
        <stp>BDP|13411772677924589395</stp>
        <tr r="AJ161" s="3"/>
        <tr r="AJ161" s="3"/>
      </tp>
      <tp t="s">
        <v>#N/A Requesting Data...4268847909</v>
        <stp/>
        <stp>BDP|13419408059072380466</stp>
        <tr r="O254" s="3"/>
      </tp>
      <tp t="s">
        <v>#N/A Requesting Data...3623785053</v>
        <stp/>
        <stp>BDP|13271340217001195488</stp>
        <tr r="AA222" s="3"/>
        <tr r="AA222" s="3"/>
      </tp>
      <tp t="s">
        <v>#N/A Requesting Data...3886796904</v>
        <stp/>
        <stp>BDP|17889280487959613094</stp>
        <tr r="AK183" s="3"/>
        <tr r="AK183" s="3"/>
      </tp>
      <tp t="s">
        <v>#N/A N/A</v>
        <stp/>
        <stp>BDP|10777625437979029892</stp>
        <tr r="Y223" s="3"/>
      </tp>
      <tp t="s">
        <v>#N/A Requesting Data...3843816829</v>
        <stp/>
        <stp>BDP|11426134899935060852</stp>
        <tr r="AK162" s="3"/>
        <tr r="AK162" s="3"/>
      </tp>
      <tp t="s">
        <v>#N/A N/A</v>
        <stp/>
        <stp>BDP|16253583012922740441</stp>
        <tr r="Y260" s="3"/>
      </tp>
      <tp t="s">
        <v>#N/A Requesting Data...4051467529</v>
        <stp/>
        <stp>BDP|10093971009739503405</stp>
        <tr r="AE313" s="3"/>
        <tr r="AE313" s="3"/>
      </tp>
      <tp t="s">
        <v>#N/A Requesting Data...4101219632</v>
        <stp/>
        <stp>BDP|11108445258247793317</stp>
        <tr r="O43" s="3"/>
      </tp>
      <tp t="s">
        <v>#N/A Requesting Data...3786918997</v>
        <stp/>
        <stp>BDP|13893363890424371961</stp>
        <tr r="AF218" s="3"/>
        <tr r="AF218" s="3"/>
      </tp>
      <tp t="s">
        <v>#N/A Requesting Data...3599363328</v>
        <stp/>
        <stp>BDP|18201463610099635098</stp>
        <tr r="M290" s="3"/>
      </tp>
      <tp t="s">
        <v>#N/A Requesting Data...3735573208</v>
        <stp/>
        <stp>BDP|14683559811050175489</stp>
        <tr r="Q95" s="4"/>
        <tr r="Q95" s="4"/>
      </tp>
      <tp t="s">
        <v>#N/A Requesting Data...3916838843</v>
        <stp/>
        <stp>BDP|16853590566212409389</stp>
        <tr r="T12" s="4"/>
        <tr r="T12" s="4"/>
      </tp>
      <tp t="s">
        <v>#N/A Requesting Data...4291776750</v>
        <stp/>
        <stp>BDP|17187832417132907875</stp>
        <tr r="AF334" s="3"/>
        <tr r="AF334" s="3"/>
      </tp>
      <tp t="s">
        <v>#N/A Requesting Data...3924727935</v>
        <stp/>
        <stp>BDP|11948578915438673961</stp>
        <tr r="AI122" s="3"/>
        <tr r="AI122" s="3"/>
      </tp>
      <tp t="s">
        <v>#N/A Requesting Data...3864298147</v>
        <stp/>
        <stp>BDP|15706427077532961009</stp>
        <tr r="P187" s="3"/>
      </tp>
      <tp t="s">
        <v>#N/A Requesting Data...4212621669</v>
        <stp/>
        <stp>BDP|16203285736086373541</stp>
        <tr r="K245" s="4"/>
        <tr r="K245" s="4"/>
      </tp>
      <tp t="s">
        <v>#N/A N/A</v>
        <stp/>
        <stp>BDP|14234347919691108350</stp>
        <tr r="X294" s="3"/>
      </tp>
      <tp t="s">
        <v>#N/A Requesting Data...4092148370</v>
        <stp/>
        <stp>BDP|10645781794903475959</stp>
        <tr r="L308" s="3"/>
      </tp>
      <tp t="s">
        <v>#N/A Requesting Data...4221320545</v>
        <stp/>
        <stp>BDP|16265633766554999658</stp>
        <tr r="N321" s="3"/>
      </tp>
      <tp t="s">
        <v>#N/A Requesting Data...4058610570</v>
        <stp/>
        <stp>BDP|12836513704117251444</stp>
        <tr r="G55" s="8"/>
        <tr r="G55" s="8"/>
      </tp>
      <tp t="s">
        <v>#N/A Requesting Data...3685375712</v>
        <stp/>
        <stp>BDP|11203621679602366616</stp>
        <tr r="D160" s="3"/>
      </tp>
      <tp t="s">
        <v>#N/A Requesting Data...3939377511</v>
        <stp/>
        <stp>BDP|16083054820055692583</stp>
        <tr r="AD254" s="3"/>
      </tp>
      <tp t="s">
        <v>#N/A Requesting Data...4276498162</v>
        <stp/>
        <stp>BDP|10753261038232751755</stp>
        <tr r="AG160" s="3"/>
        <tr r="AG160" s="3"/>
      </tp>
      <tp t="s">
        <v>#N/A Requesting Data...3704091225</v>
        <stp/>
        <stp>BDP|17437972592342311196</stp>
        <tr r="AK250" s="3"/>
        <tr r="AK250" s="3"/>
      </tp>
      <tp t="s">
        <v>#N/A Requesting Data...4062110461</v>
        <stp/>
        <stp>BDP|11243728812826174587</stp>
        <tr r="D223" s="3"/>
      </tp>
      <tp t="s">
        <v>#N/A Requesting Data...3251280164</v>
        <stp/>
        <stp>BDP|18409680027258203026</stp>
        <tr r="U65" s="4"/>
        <tr r="U65" s="4"/>
      </tp>
      <tp t="s">
        <v>#N/A Requesting Data...3996426580</v>
        <stp/>
        <stp>BDP|13213630075434721283</stp>
        <tr r="R124" s="4"/>
        <tr r="R124" s="4"/>
      </tp>
      <tp t="s">
        <v>#N/A Requesting Data...3890020669</v>
        <stp/>
        <stp>BDP|14941561854140397026</stp>
        <tr r="N207" s="3"/>
      </tp>
      <tp t="s">
        <v>#N/A Requesting Data...4260926909</v>
        <stp/>
        <stp>BDP|10920938609818194580</stp>
        <tr r="J364" s="3"/>
        <tr r="J364" s="3"/>
      </tp>
      <tp t="s">
        <v>#N/A Requesting Data...4078013229</v>
        <stp/>
        <stp>BDP|14426522209134221179</stp>
        <tr r="AK174" s="3"/>
        <tr r="AK174" s="3"/>
      </tp>
      <tp t="s">
        <v>#N/A Requesting Data...3679957372</v>
        <stp/>
        <stp>BDP|16213838263528838407</stp>
        <tr r="AB75" s="8"/>
        <tr r="AB75" s="8"/>
      </tp>
      <tp t="s">
        <v>#N/A Requesting Data...3712107812</v>
        <stp/>
        <stp>BDP|11162543013225584490</stp>
        <tr r="Z151" s="3"/>
        <tr r="Z151" s="3"/>
      </tp>
      <tp t="s">
        <v>#N/A Requesting Data...3894665761</v>
        <stp/>
        <stp>BDP|14492442024406724093</stp>
        <tr r="M346" s="3"/>
      </tp>
      <tp t="s">
        <v>#N/A Requesting Data...3716764931</v>
        <stp/>
        <stp>BDP|14918075115756360728</stp>
        <tr r="Q164" s="4"/>
        <tr r="Q164" s="4"/>
      </tp>
      <tp t="s">
        <v>#N/A N/A</v>
        <stp/>
        <stp>BDP|12394797616220452024</stp>
        <tr r="W328" s="3"/>
      </tp>
      <tp t="s">
        <v>#N/A Requesting Data...3923202105</v>
        <stp/>
        <stp>BDP|12565363858017093710</stp>
        <tr r="AG42" s="3"/>
        <tr r="AG42" s="3"/>
      </tp>
      <tp t="s">
        <v>#N/A Requesting Data...4158116212</v>
        <stp/>
        <stp>BDP|13924807296453450517</stp>
        <tr r="AI247" s="3"/>
        <tr r="AI247" s="3"/>
      </tp>
      <tp t="s">
        <v>#N/A Requesting Data...4236538480</v>
        <stp/>
        <stp>BDP|17999268176070344607</stp>
        <tr r="AA230" s="3"/>
        <tr r="AA230" s="3"/>
      </tp>
      <tp t="s">
        <v>#N/A Requesting Data...3978921262</v>
        <stp/>
        <stp>BDP|13428531095088115390</stp>
        <tr r="R32" s="4"/>
        <tr r="R32" s="4"/>
      </tp>
      <tp t="s">
        <v>#N/A Requesting Data...3687996125</v>
        <stp/>
        <stp>BDP|15923483303563153691</stp>
        <tr r="U209" s="4"/>
        <tr r="U209" s="4"/>
      </tp>
      <tp t="s">
        <v>#N/A Requesting Data...4063894074</v>
        <stp/>
        <stp>BDP|14898733002880257710</stp>
        <tr r="K32" s="4"/>
        <tr r="K32" s="4"/>
      </tp>
      <tp t="s">
        <v>#N/A Requesting Data...2396980653</v>
        <stp/>
        <stp>BDP|14790038867647149185</stp>
        <tr r="U120" s="4"/>
        <tr r="U120" s="4"/>
      </tp>
      <tp t="s">
        <v>#N/A N/A</v>
        <stp/>
        <stp>BDP|10525140873733859106</stp>
        <tr r="W135" s="3"/>
      </tp>
      <tp t="s">
        <v>#N/A Requesting Data...4283695830</v>
        <stp/>
        <stp>BDP|11329274621117610293</stp>
        <tr r="T193" s="4"/>
        <tr r="T193" s="4"/>
      </tp>
      <tp t="s">
        <v>#N/A Requesting Data...3828103124</v>
        <stp/>
        <stp>BDP|15517586569423879161</stp>
        <tr r="L16" s="3"/>
      </tp>
      <tp t="s">
        <v>#N/A Requesting Data...4125674672</v>
        <stp/>
        <stp>BDP|14703787013555132374</stp>
        <tr r="L150" s="4"/>
        <tr r="L150" s="4"/>
      </tp>
      <tp t="s">
        <v>#N/A Requesting Data...3667128755</v>
        <stp/>
        <stp>BDP|14544533560400522394</stp>
        <tr r="T237" s="4"/>
        <tr r="T237" s="4"/>
      </tp>
      <tp t="s">
        <v>#N/A Requesting Data...3987388996</v>
        <stp/>
        <stp>BDP|14374155562222658581</stp>
        <tr r="AF70" s="3"/>
        <tr r="AF70" s="3"/>
      </tp>
      <tp t="s">
        <v>#N/A Requesting Data...4271410754</v>
        <stp/>
        <stp>BDP|17425669519632094610</stp>
        <tr r="AB174" s="3"/>
        <tr r="AB174" s="3"/>
      </tp>
      <tp t="s">
        <v>#N/A N/A</v>
        <stp/>
        <stp>BDP|13689289968967890445</stp>
        <tr r="Y208" s="3"/>
      </tp>
      <tp t="s">
        <v>#N/A Requesting Data...3893866266</v>
        <stp/>
        <stp>BDP|17144026730238126886</stp>
        <tr r="O78" s="3"/>
      </tp>
      <tp t="s">
        <v>#N/A Requesting Data...3935024799</v>
        <stp/>
        <stp>BDP|17778053544557829047</stp>
        <tr r="AC85" s="3"/>
        <tr r="AC85" s="3"/>
      </tp>
      <tp t="s">
        <v>#N/A N/A</v>
        <stp/>
        <stp>BDP|10768173438845060350</stp>
        <tr r="X33" s="3"/>
      </tp>
      <tp t="s">
        <v>#N/A Requesting Data...3675322858</v>
        <stp/>
        <stp>BDP|11096175302372047680</stp>
        <tr r="AI32" s="3"/>
        <tr r="AI32" s="3"/>
      </tp>
      <tp t="s">
        <v>#N/A N/A</v>
        <stp/>
        <stp>BDP|13911111633632449728</stp>
        <tr r="Y171" s="3"/>
      </tp>
      <tp t="s">
        <v>#N/A Requesting Data...3729368375</v>
        <stp/>
        <stp>BDP|17052739942466525693</stp>
        <tr r="AI291" s="3"/>
        <tr r="AI291" s="3"/>
      </tp>
      <tp t="s">
        <v>#N/A Requesting Data...3781142129</v>
        <stp/>
        <stp>BDP|10536532815929631984</stp>
        <tr r="R212" s="4"/>
        <tr r="R212" s="4"/>
      </tp>
      <tp t="s">
        <v>#N/A Requesting Data...3644250746</v>
        <stp/>
        <stp>BDP|16729350213846917654</stp>
        <tr r="J231" s="3"/>
        <tr r="J231" s="3"/>
        <tr r="J231" s="3"/>
      </tp>
      <tp t="s">
        <v>#N/A Requesting Data...4139563204</v>
        <stp/>
        <stp>BDP|15955433433333039549</stp>
        <tr r="AK142" s="3"/>
        <tr r="AK142" s="3"/>
      </tp>
      <tp t="s">
        <v>#N/A Requesting Data...4223884625</v>
        <stp/>
        <stp>BDP|15052264246402586582</stp>
        <tr r="O52" s="3"/>
      </tp>
      <tp t="s">
        <v>#N/A Requesting Data...4020186927</v>
        <stp/>
        <stp>BDP|14155664276148560999</stp>
        <tr r="N176" s="3"/>
      </tp>
      <tp t="s">
        <v>#N/A Requesting Data...4060057140</v>
        <stp/>
        <stp>BDP|11975258101926684161</stp>
        <tr r="L86" s="3"/>
      </tp>
      <tp t="s">
        <v>#N/A Requesting Data...3935264776</v>
        <stp/>
        <stp>BDP|10029080696305282814</stp>
        <tr r="AJ44" s="3"/>
        <tr r="AJ44" s="3"/>
      </tp>
      <tp t="s">
        <v>#N/A Requesting Data...4146673700</v>
        <stp/>
        <stp>BDP|12634551557242054496</stp>
        <tr r="L154" s="4"/>
        <tr r="L154" s="4"/>
      </tp>
      <tp t="s">
        <v>#N/A N/A</v>
        <stp/>
        <stp>BDP|17778819317579505399</stp>
        <tr r="Y111" s="3"/>
      </tp>
      <tp t="s">
        <v>#N/A Requesting Data...3757426120</v>
        <stp/>
        <stp>BDP|13902739035406774558</stp>
        <tr r="J33" s="3"/>
        <tr r="J33" s="3"/>
        <tr r="J33" s="3"/>
      </tp>
      <tp t="s">
        <v>#N/A Requesting Data...3711191592</v>
        <stp/>
        <stp>BDP|15245063705081927055</stp>
        <tr r="AF109" s="3"/>
        <tr r="AF109" s="3"/>
      </tp>
      <tp t="s">
        <v>#N/A Requesting Data...4170083339</v>
        <stp/>
        <stp>BDP|16601542671773885368</stp>
        <tr r="U214" s="4"/>
        <tr r="U214" s="4"/>
      </tp>
      <tp t="s">
        <v>#N/A Requesting Data...4197952353</v>
        <stp/>
        <stp>BDP|14203003933756443584</stp>
        <tr r="O167" s="3"/>
      </tp>
      <tp t="s">
        <v>#N/A Requesting Data...4129232776</v>
        <stp/>
        <stp>BDP|13668227726253997470</stp>
        <tr r="AJ343" s="3"/>
        <tr r="AJ343" s="3"/>
      </tp>
      <tp t="s">
        <v>#N/A Requesting Data...3636151587</v>
        <stp/>
        <stp>BDP|14115198272062401420</stp>
        <tr r="AA294" s="3"/>
        <tr r="AA294" s="3"/>
      </tp>
      <tp t="s">
        <v>#N/A Requesting Data...3764259588</v>
        <stp/>
        <stp>BDP|10815466355925091078</stp>
        <tr r="I32" s="4"/>
        <tr r="I32" s="4"/>
      </tp>
      <tp t="s">
        <v>#N/A Requesting Data...3620829372</v>
        <stp/>
        <stp>BDP|12121640629313771179</stp>
        <tr r="L94" s="4"/>
        <tr r="L94" s="4"/>
      </tp>
      <tp t="s">
        <v>#N/A Requesting Data...4134401660</v>
        <stp/>
        <stp>BDP|17004745278111406249</stp>
        <tr r="AH38" s="3"/>
        <tr r="AH38" s="3"/>
      </tp>
      <tp t="s">
        <v>#N/A Requesting Data...4096143511</v>
        <stp/>
        <stp>BDP|11635532148444089011</stp>
        <tr r="S16" s="4"/>
      </tp>
      <tp t="s">
        <v>#N/A Requesting Data...3799197914</v>
        <stp/>
        <stp>BDP|12951991640439878246</stp>
        <tr r="AG248" s="3"/>
        <tr r="AG248" s="3"/>
      </tp>
      <tp t="s">
        <v>#N/A Requesting Data...3816573335</v>
        <stp/>
        <stp>BDP|14725695263386044610</stp>
        <tr r="AH219" s="3"/>
        <tr r="AH219" s="3"/>
      </tp>
      <tp t="s">
        <v>#N/A Requesting Data...4121550890</v>
        <stp/>
        <stp>BDP|14921507653533774317</stp>
        <tr r="I94" s="4"/>
        <tr r="I94" s="4"/>
      </tp>
      <tp t="s">
        <v>#N/A Requesting Data...4224443052</v>
        <stp/>
        <stp>BDP|12155567142730149786</stp>
        <tr r="AA233" s="3"/>
        <tr r="AA233" s="3"/>
      </tp>
      <tp t="s">
        <v>#N/A Requesting Data...3662118572</v>
        <stp/>
        <stp>BDP|17376275566580711791</stp>
        <tr r="Q103" s="4"/>
        <tr r="Q103" s="4"/>
      </tp>
      <tp t="s">
        <v>#N/A N/A</v>
        <stp/>
        <stp>BDP|15068145161562836413</stp>
        <tr r="Y148" s="3"/>
      </tp>
      <tp t="s">
        <v>#N/A Requesting Data...4039930530</v>
        <stp/>
        <stp>BDP|10292460913930970121</stp>
        <tr r="R48" s="4"/>
      </tp>
      <tp t="s">
        <v>#N/A Requesting Data...3752340002</v>
        <stp/>
        <stp>BDP|13527308208233041719</stp>
        <tr r="O160" s="3"/>
      </tp>
      <tp t="s">
        <v>#N/A Requesting Data...4049049706</v>
        <stp/>
        <stp>BDP|10256158001936903331</stp>
        <tr r="AI48" s="3"/>
        <tr r="AI48" s="3"/>
      </tp>
      <tp t="s">
        <v>#N/A Requesting Data...4224322660</v>
        <stp/>
        <stp>BDP|12712386700530503566</stp>
        <tr r="AD157" s="3"/>
        <tr r="AD157" s="3"/>
      </tp>
      <tp t="s">
        <v>#N/A Requesting Data...3624363058</v>
        <stp/>
        <stp>BDP|10721784185038362354</stp>
        <tr r="R130" s="4"/>
        <tr r="R130" s="4"/>
      </tp>
      <tp t="s">
        <v>#N/A Requesting Data...3729697680</v>
        <stp/>
        <stp>BDP|17306700165466303490</stp>
        <tr r="J42" s="3"/>
        <tr r="J42" s="3"/>
        <tr r="J42" s="3"/>
      </tp>
      <tp t="s">
        <v>#N/A Requesting Data...3923637880</v>
        <stp/>
        <stp>BDP|12449299861100350202</stp>
        <tr r="Z270" s="3"/>
        <tr r="Z270" s="3"/>
      </tp>
      <tp t="s">
        <v>#N/A Requesting Data...4149981199</v>
        <stp/>
        <stp>BDP|14323395471036759238</stp>
        <tr r="G34" s="8"/>
        <tr r="G34" s="8"/>
      </tp>
      <tp t="s">
        <v>#N/A Requesting Data...3917413577</v>
        <stp/>
        <stp>BDP|15827718703141683739</stp>
        <tr r="AC14" s="3"/>
        <tr r="AC14" s="3"/>
      </tp>
      <tp t="s">
        <v>#N/A Requesting Data...3801855104</v>
        <stp/>
        <stp>BDP|15221597074396085506</stp>
        <tr r="S36" s="4"/>
        <tr r="S36" s="4"/>
      </tp>
      <tp t="s">
        <v>#N/A Requesting Data...3878941749</v>
        <stp/>
        <stp>BDP|18416107589864311117</stp>
        <tr r="AB68" s="8"/>
        <tr r="AB68" s="8"/>
      </tp>
      <tp t="s">
        <v>#N/A Requesting Data...4239939615</v>
        <stp/>
        <stp>BDP|17323577988448664658</stp>
        <tr r="AK178" s="3"/>
        <tr r="AK178" s="3"/>
      </tp>
      <tp t="s">
        <v>#N/A Requesting Data...4229054782</v>
        <stp/>
        <stp>BDP|16056976569938526544</stp>
        <tr r="L179" s="4"/>
        <tr r="L179" s="4"/>
      </tp>
      <tp t="s">
        <v>#N/A Requesting Data...4264540021</v>
        <stp/>
        <stp>BDP|11878302340842580026</stp>
        <tr r="AK82" s="3"/>
        <tr r="AK82" s="3"/>
      </tp>
      <tp t="s">
        <v>#N/A Requesting Data...4154461183</v>
        <stp/>
        <stp>BDP|11085206418813131566</stp>
        <tr r="AJ33" s="3"/>
        <tr r="AJ33" s="3"/>
      </tp>
      <tp t="s">
        <v>#N/A Requesting Data...4022480346</v>
        <stp/>
        <stp>BDP|15725199314172780321</stp>
        <tr r="J114" s="3"/>
        <tr r="J114" s="3"/>
        <tr r="J114" s="3"/>
      </tp>
      <tp t="s">
        <v>#N/A N/A</v>
        <stp/>
        <stp>BDP|11246857164132906951</stp>
        <tr r="X87" s="3"/>
      </tp>
      <tp t="s">
        <v>#N/A Requesting Data...3642005259</v>
        <stp/>
        <stp>BDP|14153914718838635019</stp>
        <tr r="AG13" s="3"/>
        <tr r="AG13" s="3"/>
      </tp>
      <tp t="s">
        <v>#N/A Requesting Data...3974761818</v>
        <stp/>
        <stp>BDP|16302655729896341038</stp>
        <tr r="V90" s="3"/>
      </tp>
      <tp t="s">
        <v>#N/A Requesting Data...4237623243</v>
        <stp/>
        <stp>BDP|16724987605578509301</stp>
        <tr r="J296" s="3"/>
        <tr r="J296" s="3"/>
        <tr r="J296" s="3"/>
      </tp>
      <tp t="s">
        <v>#N/A Requesting Data...3923952412</v>
        <stp/>
        <stp>BDP|10113350272088896819</stp>
        <tr r="O176" s="3"/>
      </tp>
      <tp t="s">
        <v>#N/A Requesting Data...3768534317</v>
        <stp/>
        <stp>BDP|17355601322206728195</stp>
        <tr r="M151" s="3"/>
      </tp>
      <tp t="s">
        <v>#N/A Requesting Data...3862851520</v>
        <stp/>
        <stp>BDP|17553847695245346785</stp>
        <tr r="AD49" s="3"/>
        <tr r="AD49" s="3"/>
      </tp>
      <tp t="s">
        <v>#N/A Requesting Data...4010362399</v>
        <stp/>
        <stp>BDP|11060467630236949400</stp>
        <tr r="K37" s="3"/>
      </tp>
      <tp t="s">
        <v>#N/A Requesting Data...4202091372</v>
        <stp/>
        <stp>BDP|14743798126503197667</stp>
        <tr r="Z134" s="3"/>
        <tr r="Z134" s="3"/>
      </tp>
      <tp t="s">
        <v>#N/A Requesting Data...4118585601</v>
        <stp/>
        <stp>BDP|17437532803043336587</stp>
        <tr r="AF128" s="3"/>
        <tr r="AF128" s="3"/>
      </tp>
      <tp t="s">
        <v>#N/A Requesting Data...3811474371</v>
        <stp/>
        <stp>BDP|12364940708626129909</stp>
        <tr r="AD54" s="3"/>
        <tr r="AD54" s="3"/>
      </tp>
      <tp t="s">
        <v>#N/A Requesting Data...4188348176</v>
        <stp/>
        <stp>BDP|16379640937976906175</stp>
        <tr r="K340" s="3"/>
      </tp>
      <tp t="s">
        <v>#N/A N/A</v>
        <stp/>
        <stp>BDP|17047708301712624692</stp>
        <tr r="Y296" s="3"/>
      </tp>
      <tp t="s">
        <v>#N/A Requesting Data...3974784051</v>
        <stp/>
        <stp>BDP|17401663304311890402</stp>
        <tr r="I156" s="4"/>
        <tr r="I156" s="4"/>
      </tp>
      <tp t="s">
        <v>#N/A Requesting Data...3899211160</v>
        <stp/>
        <stp>BDP|11552956980613797794</stp>
        <tr r="AC97" s="3"/>
        <tr r="AC97" s="3"/>
      </tp>
      <tp t="s">
        <v>#N/A Requesting Data...4093324037</v>
        <stp/>
        <stp>BDP|17883312801240275047</stp>
        <tr r="D308" s="3"/>
      </tp>
      <tp t="s">
        <v>#N/A Requesting Data...4256432603</v>
        <stp/>
        <stp>BDP|16997313662432538512</stp>
        <tr r="AG86" s="3"/>
        <tr r="AG86" s="3"/>
      </tp>
      <tp t="s">
        <v>#N/A Requesting Data...3888944140</v>
        <stp/>
        <stp>BDP|11580713751156235194</stp>
        <tr r="P113" s="3"/>
      </tp>
      <tp t="s">
        <v>#N/A Requesting Data...4186593007</v>
        <stp/>
        <stp>BDP|17342590127472799645</stp>
        <tr r="AD230" s="3"/>
        <tr r="AD230" s="3"/>
      </tp>
      <tp t="s">
        <v>#N/A Requesting Data...4189316279</v>
        <stp/>
        <stp>BDP|10021153895109673584</stp>
        <tr r="N226" s="3"/>
      </tp>
      <tp t="s">
        <v>#N/A N/A</v>
        <stp/>
        <stp>BDP|12421644289499030172</stp>
        <tr r="Y176" s="3"/>
      </tp>
      <tp t="s">
        <v>#N/A N/A</v>
        <stp/>
        <stp>BDP|14976972060289922694</stp>
        <tr r="W352" s="3"/>
      </tp>
      <tp t="s">
        <v>#N/A Requesting Data...3793794590</v>
        <stp/>
        <stp>BDP|16368254025566958443</stp>
        <tr r="Q13" s="4"/>
        <tr r="Q13" s="4"/>
      </tp>
      <tp t="s">
        <v>#N/A Requesting Data...2068557677</v>
        <stp/>
        <stp>BDP|12439423171182019790</stp>
        <tr r="U249" s="4"/>
        <tr r="U249" s="4"/>
      </tp>
      <tp t="s">
        <v>#N/A N/A</v>
        <stp/>
        <stp>BDP|11536493878284872222</stp>
        <tr r="X244" s="3"/>
      </tp>
      <tp t="s">
        <v>#N/A Requesting Data...3833477484</v>
        <stp/>
        <stp>BDP|16587669972087947462</stp>
        <tr r="K254" s="4"/>
        <tr r="K254" s="4"/>
      </tp>
      <tp t="s">
        <v>#N/A Requesting Data...3700056029</v>
        <stp/>
        <stp>BDP|13917824246258340304</stp>
        <tr r="Z301" s="3"/>
        <tr r="Z301" s="3"/>
      </tp>
      <tp t="s">
        <v>#N/A Requesting Data...3929490480</v>
        <stp/>
        <stp>BDP|17564051579096420233</stp>
        <tr r="D248" s="3"/>
      </tp>
      <tp t="s">
        <v>#N/A Requesting Data...3756484856</v>
        <stp/>
        <stp>BDP|15805007461327667014</stp>
        <tr r="D149" s="3"/>
      </tp>
      <tp t="s">
        <v>#N/A Requesting Data...3913966125</v>
        <stp/>
        <stp>BDP|14328144101423902217</stp>
        <tr r="Q86" s="4"/>
        <tr r="Q86" s="4"/>
      </tp>
      <tp t="s">
        <v>#N/A N/A</v>
        <stp/>
        <stp>BDP|15413139708859728967</stp>
        <tr r="Y230" s="3"/>
      </tp>
      <tp t="s">
        <v>#N/A Requesting Data...3705582389</v>
        <stp/>
        <stp>BDP|15344478822925827203</stp>
        <tr r="Q201" s="4"/>
        <tr r="Q201" s="4"/>
      </tp>
      <tp t="s">
        <v>#N/A Requesting Data...4030699714</v>
        <stp/>
        <stp>BDP|10059347399879441785</stp>
        <tr r="AH22" s="3"/>
        <tr r="AH22" s="3"/>
      </tp>
      <tp t="s">
        <v>#N/A Requesting Data...4235304048</v>
        <stp/>
        <stp>BDP|10575909640740704932</stp>
        <tr r="AA209" s="3"/>
        <tr r="AA209" s="3"/>
      </tp>
      <tp t="s">
        <v>#N/A Requesting Data...4009168649</v>
        <stp/>
        <stp>BDP|10743484411782757388</stp>
        <tr r="AA287" s="3"/>
        <tr r="AA287" s="3"/>
      </tp>
      <tp t="s">
        <v>#N/A Requesting Data...3807944992</v>
        <stp/>
        <stp>BDP|14112513156815326542</stp>
        <tr r="V352" s="3"/>
      </tp>
      <tp t="s">
        <v>#N/A N/A</v>
        <stp/>
        <stp>BDP|16509709290549658520</stp>
        <tr r="X232" s="3"/>
      </tp>
      <tp t="s">
        <v>#N/A Requesting Data...4254862743</v>
        <stp/>
        <stp>BDP|10582244421644610072</stp>
        <tr r="AJ225" s="3"/>
        <tr r="AJ225" s="3"/>
      </tp>
      <tp t="s">
        <v>#N/A N/A</v>
        <stp/>
        <stp>BDP|15127218213656308413</stp>
        <tr r="X143" s="3"/>
      </tp>
      <tp t="s">
        <v>#N/A Requesting Data...3985249483</v>
        <stp/>
        <stp>BDP|11309723536952639306</stp>
        <tr r="AB62" s="8"/>
        <tr r="AB62" s="8"/>
      </tp>
      <tp t="s">
        <v>#N/A Requesting Data...3911417332</v>
        <stp/>
        <stp>BDP|10532154836103523529</stp>
        <tr r="O179" s="3"/>
      </tp>
      <tp t="s">
        <v>#N/A Requesting Data...3931179985</v>
        <stp/>
        <stp>BDP|13571755351155722072</stp>
        <tr r="AI314" s="3"/>
      </tp>
      <tp t="s">
        <v>#N/A Requesting Data...4271606045</v>
        <stp/>
        <stp>BDP|10487148367584678700</stp>
        <tr r="P110" s="3"/>
      </tp>
      <tp t="s">
        <v>#N/A Requesting Data...3813825181</v>
        <stp/>
        <stp>BDP|10698638456841501678</stp>
        <tr r="K75" s="3"/>
      </tp>
      <tp t="s">
        <v>#N/A Requesting Data...3728556005</v>
        <stp/>
        <stp>BDP|10529644899282842911</stp>
        <tr r="O33" s="3"/>
      </tp>
      <tp t="s">
        <v>#N/A N/A</v>
        <stp/>
        <stp>BDP|13809278879321494333</stp>
        <tr r="W88" s="3"/>
      </tp>
      <tp t="s">
        <v>#N/A N/A</v>
        <stp/>
        <stp>BDP|17345056905571237203</stp>
        <tr r="W106" s="3"/>
      </tp>
      <tp t="s">
        <v>#N/A Requesting Data...4049031634</v>
        <stp/>
        <stp>BDP|15714488557831840112</stp>
        <tr r="AC191" s="3"/>
        <tr r="AC191" s="3"/>
      </tp>
      <tp t="s">
        <v>#N/A Requesting Data...3716667175</v>
        <stp/>
        <stp>BDP|17952883213438638257</stp>
        <tr r="R206" s="4"/>
        <tr r="R206" s="4"/>
      </tp>
      <tp t="s">
        <v>#N/A Requesting Data...4058608799</v>
        <stp/>
        <stp>BDP|17645506417440145714</stp>
        <tr r="J192" s="3"/>
        <tr r="J192" s="3"/>
        <tr r="J192" s="3"/>
      </tp>
      <tp t="s">
        <v>#N/A N/A</v>
        <stp/>
        <stp>BDP|12346411558293917423</stp>
        <tr r="W151" s="3"/>
      </tp>
      <tp t="s">
        <v>#N/A Requesting Data...4163857307</v>
        <stp/>
        <stp>BDP|16711316371115756317</stp>
        <tr r="R217" s="4"/>
        <tr r="R217" s="4"/>
      </tp>
      <tp t="s">
        <v>#N/A Requesting Data...4200096987</v>
        <stp/>
        <stp>BDP|14259319855634161277</stp>
        <tr r="AD266" s="3"/>
      </tp>
      <tp t="s">
        <v>#N/A N/A</v>
        <stp/>
        <stp>BDP|15328019246946603328</stp>
        <tr r="X357" s="3"/>
      </tp>
      <tp t="s">
        <v>#N/A Requesting Data...3818570130</v>
        <stp/>
        <stp>BDP|10083640333317468637</stp>
        <tr r="M13" s="3"/>
      </tp>
      <tp t="s">
        <v>#N/A Requesting Data...3858744052</v>
        <stp/>
        <stp>BDP|12608350828296300188</stp>
        <tr r="S152" s="4"/>
        <tr r="S152" s="4"/>
      </tp>
      <tp t="s">
        <v>#N/A Requesting Data...3863532346</v>
        <stp/>
        <stp>BDP|15073057832001782302</stp>
        <tr r="AE322" s="3"/>
        <tr r="AE322" s="3"/>
      </tp>
      <tp t="s">
        <v>#N/A Requesting Data...4170508427</v>
        <stp/>
        <stp>BDP|17701330131801768224</stp>
        <tr r="N88" s="3"/>
      </tp>
      <tp t="s">
        <v>#N/A Requesting Data...3842023798</v>
        <stp/>
        <stp>BDP|15500629067152673366</stp>
        <tr r="AG255" s="3"/>
        <tr r="AG255" s="3"/>
      </tp>
      <tp t="s">
        <v>#N/A Requesting Data...3881401748</v>
        <stp/>
        <stp>BDP|14668053087031623928</stp>
        <tr r="AD62" s="8"/>
        <tr r="AD62" s="8"/>
      </tp>
      <tp t="s">
        <v>#N/A Requesting Data...4086346962</v>
        <stp/>
        <stp>BDP|12335656606875132511</stp>
        <tr r="AE291" s="3"/>
        <tr r="AE291" s="3"/>
      </tp>
      <tp t="s">
        <v>#N/A Requesting Data...3703366688</v>
        <stp/>
        <stp>BDP|10299854056190808992</stp>
        <tr r="AK220" s="3"/>
        <tr r="AK220" s="3"/>
      </tp>
      <tp t="s">
        <v>#N/A Requesting Data...3813889972</v>
        <stp/>
        <stp>BDP|14137399247912747589</stp>
        <tr r="AE102" s="3"/>
        <tr r="AE102" s="3"/>
      </tp>
      <tp t="s">
        <v>#N/A Requesting Data...4275738930</v>
        <stp/>
        <stp>BDP|10927785742007334009</stp>
        <tr r="Z247" s="3"/>
        <tr r="Z247" s="3"/>
      </tp>
      <tp t="s">
        <v>#N/A Requesting Data...3999815755</v>
        <stp/>
        <stp>BDP|12763830392340717719</stp>
        <tr r="K256" s="4"/>
        <tr r="K256" s="4"/>
      </tp>
      <tp t="s">
        <v>#N/A Requesting Data...3778630884</v>
        <stp/>
        <stp>BDP|10565456185709008154</stp>
        <tr r="Z308" s="3"/>
        <tr r="Z308" s="3"/>
      </tp>
      <tp t="s">
        <v>#N/A Requesting Data...4075569760</v>
        <stp/>
        <stp>BDP|11626464616546625602</stp>
        <tr r="AI242" s="3"/>
        <tr r="AI242" s="3"/>
      </tp>
      <tp t="s">
        <v>#N/A Requesting Data...4165388440</v>
        <stp/>
        <stp>BDP|12113476369171822575</stp>
        <tr r="L80" s="4"/>
        <tr r="L80" s="4"/>
      </tp>
      <tp t="s">
        <v>#N/A Requesting Data...4113945009</v>
        <stp/>
        <stp>BDP|15706820226029501261</stp>
        <tr r="AB168" s="3"/>
        <tr r="AB168" s="3"/>
      </tp>
      <tp t="s">
        <v>#N/A Requesting Data...3863049509</v>
        <stp/>
        <stp>BDP|13037421756656768032</stp>
        <tr r="AH179" s="3"/>
        <tr r="AH179" s="3"/>
      </tp>
      <tp t="s">
        <v>#N/A Requesting Data...3881542589</v>
        <stp/>
        <stp>BDP|10548542466446360144</stp>
        <tr r="Z313" s="3"/>
        <tr r="Z313" s="3"/>
      </tp>
      <tp t="s">
        <v>#N/A Requesting Data...3689414338</v>
        <stp/>
        <stp>BDP|17237421625174469112</stp>
        <tr r="AG336" s="3"/>
        <tr r="AG336" s="3"/>
      </tp>
      <tp t="s">
        <v>#N/A N/A</v>
        <stp/>
        <stp>BDP|12358292509721306507</stp>
        <tr r="Y73" s="3"/>
      </tp>
      <tp t="s">
        <v>#N/A Requesting Data...4272401281</v>
        <stp/>
        <stp>BDP|15429261534509637902</stp>
        <tr r="G5" s="8"/>
        <tr r="G5" s="8"/>
      </tp>
      <tp t="s">
        <v>#N/A Requesting Data...3892926623</v>
        <stp/>
        <stp>BDP|12877290032651265610</stp>
        <tr r="AA339" s="3"/>
        <tr r="AA339" s="3"/>
      </tp>
      <tp t="s">
        <v>#N/A N/A</v>
        <stp/>
        <stp>BDP|16417351853334366010</stp>
        <tr r="U82" s="4"/>
        <tr r="U82" s="4"/>
      </tp>
      <tp t="s">
        <v>#N/A Requesting Data...3711623611</v>
        <stp/>
        <stp>BDP|15853303594602454980</stp>
        <tr r="AA17" s="8"/>
        <tr r="AA17" s="8"/>
      </tp>
      <tp t="s">
        <v>#N/A Requesting Data...4176092496</v>
        <stp/>
        <stp>BDP|16390178146876531141</stp>
        <tr r="AB5" s="3"/>
        <tr r="AB5" s="3"/>
      </tp>
      <tp t="s">
        <v>#N/A Requesting Data...4084268011</v>
        <stp/>
        <stp>BDP|14747296859061322679</stp>
        <tr r="K43" s="4"/>
        <tr r="K43" s="4"/>
      </tp>
      <tp t="s">
        <v>#N/A Requesting Data...4125881637</v>
        <stp/>
        <stp>BDP|12009838314347772834</stp>
        <tr r="I78" s="4"/>
        <tr r="I78" s="4"/>
      </tp>
      <tp t="s">
        <v>#N/A Requesting Data...3771378195</v>
        <stp/>
        <stp>BDP|17907951809448155278</stp>
        <tr r="AA16" s="3"/>
        <tr r="AA16" s="3"/>
      </tp>
      <tp t="s">
        <v>#N/A Requesting Data...4003263425</v>
        <stp/>
        <stp>BDP|16778498908457535100</stp>
        <tr r="AE328" s="3"/>
        <tr r="AE328" s="3"/>
      </tp>
      <tp t="s">
        <v>#N/A Requesting Data...3703263212</v>
        <stp/>
        <stp>BDP|13163601266921615620</stp>
        <tr r="AA200" s="3"/>
      </tp>
      <tp t="s">
        <v>#N/A Requesting Data...3839371477</v>
        <stp/>
        <stp>BDP|14183744147326309522</stp>
        <tr r="AB362" s="3"/>
        <tr r="AB362" s="3"/>
      </tp>
      <tp t="s">
        <v>#N/A Requesting Data...3937869749</v>
        <stp/>
        <stp>BDP|15449008405493236207</stp>
        <tr r="Q56" s="4"/>
        <tr r="Q56" s="4"/>
      </tp>
      <tp t="s">
        <v>#N/A Requesting Data...3808281139</v>
        <stp/>
        <stp>BDP|14066127851397888389</stp>
        <tr r="J243" s="3"/>
        <tr r="J243" s="3"/>
      </tp>
      <tp t="s">
        <v>#N/A Requesting Data...4074374035</v>
        <stp/>
        <stp>BDP|16187911697411668328</stp>
        <tr r="L14" s="3"/>
      </tp>
      <tp t="s">
        <v>#N/A N/A</v>
        <stp/>
        <stp>BDP|17116099451514288286</stp>
        <tr r="Y280" s="3"/>
      </tp>
      <tp t="s">
        <v>#N/A Requesting Data...3746984007</v>
        <stp/>
        <stp>BDP|13333703304805524519</stp>
        <tr r="I227" s="4"/>
        <tr r="I227" s="4"/>
      </tp>
      <tp t="s">
        <v>#N/A Requesting Data...4032949547</v>
        <stp/>
        <stp>BDP|12328265489218717486</stp>
        <tr r="D284" s="3"/>
      </tp>
      <tp t="s">
        <v>#N/A Requesting Data...4006081203</v>
        <stp/>
        <stp>BDP|17957527749042065016</stp>
        <tr r="AF53" s="3"/>
        <tr r="AF53" s="3"/>
      </tp>
      <tp t="s">
        <v>#N/A Requesting Data...3782901587</v>
        <stp/>
        <stp>BDP|17938488072234729479</stp>
        <tr r="O257" s="3"/>
      </tp>
      <tp t="s">
        <v>#N/A Requesting Data...4275136116</v>
        <stp/>
        <stp>BDP|15493485904835204095</stp>
        <tr r="AK116" s="3"/>
        <tr r="AK116" s="3"/>
      </tp>
      <tp t="s">
        <v>#N/A Requesting Data...4204034267</v>
        <stp/>
        <stp>BDP|15244262411785574737</stp>
        <tr r="K317" s="3"/>
      </tp>
      <tp t="s">
        <v>#N/A Requesting Data...3981833187</v>
        <stp/>
        <stp>BDP|14601092626801982333</stp>
        <tr r="AH68" s="3"/>
        <tr r="AH68" s="3"/>
      </tp>
      <tp t="s">
        <v>#N/A Requesting Data...4035912450</v>
        <stp/>
        <stp>BDP|16426036244531712771</stp>
        <tr r="AJ348" s="3"/>
        <tr r="AJ348" s="3"/>
      </tp>
      <tp t="s">
        <v>#N/A Requesting Data...2505276739</v>
        <stp/>
        <stp>BDP|17183661659980535083</stp>
        <tr r="U47" s="4"/>
        <tr r="U47" s="4"/>
      </tp>
      <tp t="s">
        <v>#N/A Requesting Data...4131363865</v>
        <stp/>
        <stp>BDP|14871657678735649404</stp>
        <tr r="M47" s="3"/>
      </tp>
      <tp t="s">
        <v>#N/A Requesting Data...3965365742</v>
        <stp/>
        <stp>BDP|15015161023593131171</stp>
        <tr r="AE29" s="3"/>
        <tr r="AE29" s="3"/>
      </tp>
      <tp t="s">
        <v>#N/A Requesting Data...4164966918</v>
        <stp/>
        <stp>BDP|10729362623697792269</stp>
        <tr r="Q149" s="4"/>
      </tp>
      <tp t="s">
        <v>#N/A Requesting Data...3815711625</v>
        <stp/>
        <stp>BDP|14034258854325242209</stp>
        <tr r="AF301" s="3"/>
        <tr r="AF301" s="3"/>
      </tp>
      <tp t="s">
        <v>#N/A Requesting Data...4078669169</v>
        <stp/>
        <stp>BDP|17966862481382544186</stp>
        <tr r="AF278" s="3"/>
      </tp>
      <tp t="s">
        <v>#N/A Requesting Data...4171635277</v>
        <stp/>
        <stp>BDP|13063245002725454014</stp>
        <tr r="S22" s="4"/>
        <tr r="S22" s="4"/>
      </tp>
      <tp t="s">
        <v>#N/A Requesting Data...4197411927</v>
        <stp/>
        <stp>BDP|11544726060190421405</stp>
        <tr r="J260" s="3"/>
        <tr r="J260" s="3"/>
        <tr r="J260" s="3"/>
      </tp>
      <tp t="s">
        <v>#N/A Requesting Data...3890173745</v>
        <stp/>
        <stp>BDP|17279084160801077498</stp>
        <tr r="N286" s="3"/>
      </tp>
      <tp t="s">
        <v>#N/A Requesting Data...3864955837</v>
        <stp/>
        <stp>BDP|10818679064185907103</stp>
        <tr r="M274" s="3"/>
      </tp>
      <tp t="s">
        <v>#N/A Requesting Data...4125119042</v>
        <stp/>
        <stp>BDP|15735659183819482670</stp>
        <tr r="V337" s="3"/>
      </tp>
      <tp t="s">
        <v>#N/A N/A</v>
        <stp/>
        <stp>BDP|13781962083071142716</stp>
        <tr r="X239" s="3"/>
      </tp>
      <tp t="s">
        <v>#N/A Requesting Data...3907060641</v>
        <stp/>
        <stp>BDP|17794713515550143505</stp>
        <tr r="AE135" s="3"/>
        <tr r="AE135" s="3"/>
      </tp>
      <tp t="s">
        <v>#N/A Requesting Data...4280006734</v>
        <stp/>
        <stp>BDP|15143597874026785596</stp>
        <tr r="AG145" s="3"/>
        <tr r="AG145" s="3"/>
      </tp>
      <tp t="s">
        <v>#N/A Requesting Data...4042360273</v>
        <stp/>
        <stp>BDP|16520035676756042329</stp>
        <tr r="D50" s="3"/>
      </tp>
      <tp t="s">
        <v>#N/A Requesting Data...3996726457</v>
        <stp/>
        <stp>BDP|14936098472701851684</stp>
        <tr r="J299" s="3"/>
        <tr r="J299" s="3"/>
        <tr r="J299" s="3"/>
      </tp>
      <tp t="s">
        <v>#N/A Requesting Data...4126979537</v>
        <stp/>
        <stp>BDP|16047251362723260578</stp>
        <tr r="AK310" s="3"/>
        <tr r="AK310" s="3"/>
      </tp>
      <tp t="s">
        <v>#N/A Requesting Data...3879399200</v>
        <stp/>
        <stp>BDP|17503498096148036688</stp>
        <tr r="I125" s="4"/>
        <tr r="I125" s="4"/>
      </tp>
      <tp t="s">
        <v>#N/A Requesting Data...3767962807</v>
        <stp/>
        <stp>BDP|17331607074756104441</stp>
        <tr r="AE194" s="3"/>
        <tr r="AE194" s="3"/>
      </tp>
      <tp t="s">
        <v>#N/A Requesting Data...4281904593</v>
        <stp/>
        <stp>BDP|13510811407948682770</stp>
        <tr r="AK160" s="3"/>
        <tr r="AK160" s="3"/>
      </tp>
      <tp t="s">
        <v>#N/A Requesting Data...4033972761</v>
        <stp/>
        <stp>BDP|11299621434316087663</stp>
        <tr r="AB326" s="3"/>
        <tr r="AB326" s="3"/>
      </tp>
      <tp t="s">
        <v>#N/A Requesting Data...3812056688</v>
        <stp/>
        <stp>BDP|16060642642479255962</stp>
        <tr r="R150" s="4"/>
        <tr r="R150" s="4"/>
      </tp>
      <tp t="s">
        <v>#N/A Requesting Data...3942123537</v>
        <stp/>
        <stp>BDP|15316052947300319506</stp>
        <tr r="AK63" s="3"/>
        <tr r="AK63" s="3"/>
      </tp>
      <tp t="s">
        <v>#N/A Requesting Data...3786986334</v>
        <stp/>
        <stp>BDP|18173503766649452610</stp>
        <tr r="P130" s="3"/>
      </tp>
      <tp t="s">
        <v>#N/A Requesting Data...4076800460</v>
        <stp/>
        <stp>BDP|10947021015736438387</stp>
        <tr r="AD187" s="3"/>
        <tr r="AD187" s="3"/>
      </tp>
      <tp t="s">
        <v>#N/A Requesting Data...3920586475</v>
        <stp/>
        <stp>BDP|17712206228627413496</stp>
        <tr r="S218" s="4"/>
        <tr r="S218" s="4"/>
      </tp>
      <tp t="s">
        <v>#N/A N/A</v>
        <stp/>
        <stp>BDP|10038562532793515132</stp>
        <tr r="W206" s="3"/>
      </tp>
      <tp t="s">
        <v>#N/A Requesting Data...4069931554</v>
        <stp/>
        <stp>BDP|12742109905654180317</stp>
        <tr r="AE254" s="3"/>
        <tr r="AE254" s="3"/>
      </tp>
      <tp t="s">
        <v>#N/A Requesting Data...4291993442</v>
        <stp/>
        <stp>BDP|15276015143126505377</stp>
        <tr r="AH310" s="3"/>
        <tr r="AH310" s="3"/>
      </tp>
      <tp t="s">
        <v>#N/A Requesting Data...4136047416</v>
        <stp/>
        <stp>BDP|15866119688411361976</stp>
        <tr r="AB292" s="3"/>
        <tr r="AB292" s="3"/>
      </tp>
      <tp t="s">
        <v>#N/A Requesting Data...4177718727</v>
        <stp/>
        <stp>BDP|16651596802506978118</stp>
        <tr r="I217" s="4"/>
        <tr r="I217" s="4"/>
      </tp>
      <tp t="s">
        <v>#N/A Requesting Data...4133304592</v>
        <stp/>
        <stp>BDP|14266032601185521508</stp>
        <tr r="AD182" s="3"/>
        <tr r="AD182" s="3"/>
      </tp>
      <tp t="s">
        <v>#N/A Requesting Data...4054078562</v>
        <stp/>
        <stp>BDP|16377609513180103540</stp>
        <tr r="AA345" s="3"/>
        <tr r="AA345" s="3"/>
      </tp>
      <tp t="s">
        <v>#N/A Requesting Data...3764277096</v>
        <stp/>
        <stp>BDP|12775228439290953707</stp>
        <tr r="L46" s="3"/>
      </tp>
      <tp t="s">
        <v>#N/A Requesting Data...4242017475</v>
        <stp/>
        <stp>BDP|12890694312678270942</stp>
        <tr r="L150" s="3"/>
      </tp>
      <tp t="s">
        <v>#N/A Requesting Data...4148358462</v>
        <stp/>
        <stp>BDP|17939626038537540139</stp>
        <tr r="Q232" s="4"/>
        <tr r="Q232" s="4"/>
      </tp>
      <tp t="s">
        <v>#N/A Requesting Data...4090266739</v>
        <stp/>
        <stp>BDP|17000077514484670608</stp>
        <tr r="AB361" s="3"/>
        <tr r="AB361" s="3"/>
      </tp>
      <tp t="s">
        <v>#N/A Requesting Data...4030106924</v>
        <stp/>
        <stp>BDP|11035217906955682249</stp>
        <tr r="J130" s="3"/>
        <tr r="J130" s="3"/>
        <tr r="J130" s="3"/>
      </tp>
      <tp t="s">
        <v>#N/A Requesting Data...3865553375</v>
        <stp/>
        <stp>BDP|16491600454717061654</stp>
        <tr r="G51" s="8"/>
        <tr r="G51" s="8"/>
      </tp>
      <tp t="s">
        <v>#N/A Requesting Data...4039732791</v>
        <stp/>
        <stp>BDP|16014452370074200520</stp>
        <tr r="AK307" s="3"/>
        <tr r="AK307" s="3"/>
      </tp>
      <tp t="s">
        <v>#N/A Requesting Data...4187899588</v>
        <stp/>
        <stp>BDP|15039495049124109546</stp>
        <tr r="AH23" s="3"/>
        <tr r="AH23" s="3"/>
      </tp>
      <tp t="s">
        <v>#N/A Requesting Data...3814441884</v>
        <stp/>
        <stp>BDP|11176305869349466997</stp>
        <tr r="AG21" s="3"/>
        <tr r="AG21" s="3"/>
      </tp>
      <tp t="s">
        <v>#N/A N/A</v>
        <stp/>
        <stp>BDP|12565176771747730711</stp>
        <tr r="W334" s="3"/>
      </tp>
      <tp t="s">
        <v>#N/A Requesting Data...4182660503</v>
        <stp/>
        <stp>BDP|16555322277220336662</stp>
        <tr r="K51" s="4"/>
        <tr r="K51" s="4"/>
      </tp>
      <tp t="s">
        <v>#N/A Requesting Data...4014622840</v>
        <stp/>
        <stp>BDP|12843561943820070791</stp>
        <tr r="AK132" s="3"/>
        <tr r="AK132" s="3"/>
      </tp>
      <tp t="s">
        <v>#N/A Requesting Data...4165458683</v>
        <stp/>
        <stp>BDP|16847075453574892307</stp>
        <tr r="M91" s="3"/>
      </tp>
      <tp t="s">
        <v>#N/A Requesting Data...4102684844</v>
        <stp/>
        <stp>BDP|13595080178235896598</stp>
        <tr r="AD192" s="3"/>
        <tr r="AD192" s="3"/>
      </tp>
      <tp t="s">
        <v>#N/A Requesting Data...4080656928</v>
        <stp/>
        <stp>BDP|17592362112025647436</stp>
        <tr r="J7" s="3"/>
        <tr r="J7" s="3"/>
        <tr r="J7" s="3"/>
      </tp>
      <tp t="s">
        <v>#N/A Requesting Data...4055609204</v>
        <stp/>
        <stp>BDP|17426242121786662539</stp>
        <tr r="AH77" s="3"/>
        <tr r="AH77" s="3"/>
      </tp>
      <tp t="s">
        <v>#N/A Requesting Data...4106561034</v>
        <stp/>
        <stp>BDP|17197439977262645279</stp>
        <tr r="G53" s="8"/>
        <tr r="G53" s="8"/>
      </tp>
      <tp t="s">
        <v>#N/A Requesting Data...2749136203</v>
        <stp/>
        <stp>BDP|15591541403072558632</stp>
        <tr r="U43" s="4"/>
        <tr r="U43" s="4"/>
      </tp>
      <tp t="s">
        <v>#N/A Requesting Data...3908765176</v>
        <stp/>
        <stp>BDP|14933988912439518123</stp>
        <tr r="AG223" s="3"/>
        <tr r="AG223" s="3"/>
      </tp>
      <tp t="s">
        <v>#N/A Requesting Data...3903981267</v>
        <stp/>
        <stp>BDP|10609472165107775178</stp>
        <tr r="V286" s="3"/>
      </tp>
      <tp t="s">
        <v>#N/A Requesting Data...4205520308</v>
        <stp/>
        <stp>BDP|16367115023282384365</stp>
        <tr r="K278" s="3"/>
      </tp>
      <tp t="s">
        <v>#N/A Requesting Data...4055305174</v>
        <stp/>
        <stp>BDP|16298895438220474935</stp>
        <tr r="AH318" s="3"/>
        <tr r="AH318" s="3"/>
      </tp>
      <tp t="s">
        <v>#N/A Requesting Data...4248143026</v>
        <stp/>
        <stp>BDP|16481247630731542210</stp>
        <tr r="AC201" s="3"/>
        <tr r="AC201" s="3"/>
      </tp>
      <tp t="s">
        <v>#N/A Requesting Data...3832311876</v>
        <stp/>
        <stp>BDP|18108862755081784016</stp>
        <tr r="P230" s="3"/>
      </tp>
      <tp t="s">
        <v>#N/A Requesting Data...4129803587</v>
        <stp/>
        <stp>BDP|16762510986017202865</stp>
        <tr r="L232" s="3"/>
      </tp>
      <tp t="s">
        <v>#N/A Requesting Data...4211763056</v>
        <stp/>
        <stp>BDP|12060262471220679353</stp>
        <tr r="AK5" s="3"/>
        <tr r="AK5" s="3"/>
      </tp>
      <tp t="s">
        <v>#N/A Requesting Data...4007134346</v>
        <stp/>
        <stp>BDP|15388429236695052330</stp>
        <tr r="AJ185" s="3"/>
        <tr r="AJ185" s="3"/>
      </tp>
      <tp t="s">
        <v>#N/A Requesting Data...3838489108</v>
        <stp/>
        <stp>BDP|15192333133530343169</stp>
        <tr r="J239" s="3"/>
        <tr r="J239" s="3"/>
        <tr r="J239" s="3"/>
      </tp>
      <tp t="s">
        <v>#N/A Requesting Data...3932709359</v>
        <stp/>
        <stp>BDP|13557104794298342766</stp>
        <tr r="AD46" s="3"/>
        <tr r="AD46" s="3"/>
      </tp>
      <tp t="s">
        <v>#N/A Requesting Data...3890693533</v>
        <stp/>
        <stp>BDP|12585640896229184022</stp>
        <tr r="J179" s="3"/>
        <tr r="J179" s="3"/>
        <tr r="J179" s="3"/>
      </tp>
      <tp t="s">
        <v>#N/A Requesting Data...3879568173</v>
        <stp/>
        <stp>BDP|14827073604006818677</stp>
        <tr r="AE199" s="3"/>
        <tr r="AE199" s="3"/>
      </tp>
      <tp t="s">
        <v>#N/A Requesting Data...4095660000</v>
        <stp/>
        <stp>BDP|12756046102780544607</stp>
        <tr r="AK127" s="3"/>
        <tr r="AK127" s="3"/>
      </tp>
      <tp t="s">
        <v>#N/A Requesting Data...4065881462</v>
        <stp/>
        <stp>BDP|13847530025079967937</stp>
        <tr r="AK187" s="3"/>
        <tr r="AK187" s="3"/>
      </tp>
      <tp t="s">
        <v>#N/A Requesting Data...3902805492</v>
        <stp/>
        <stp>BDP|14483875884884364406</stp>
        <tr r="D259" s="3"/>
      </tp>
      <tp t="s">
        <v>#N/A Requesting Data...4127010459</v>
        <stp/>
        <stp>BDP|12269021827453308707</stp>
        <tr r="Q19" s="4"/>
        <tr r="Q19" s="4"/>
      </tp>
      <tp t="s">
        <v>#N/A Requesting Data...3863687493</v>
        <stp/>
        <stp>BDP|13045739415060511178</stp>
        <tr r="AG91" s="3"/>
        <tr r="AG91" s="3"/>
      </tp>
      <tp t="s">
        <v>#N/A Requesting Data...4038555823</v>
        <stp/>
        <stp>BDP|17584402513075246335</stp>
        <tr r="L43" s="3"/>
      </tp>
      <tp t="s">
        <v>#N/A Requesting Data...3914772620</v>
        <stp/>
        <stp>BDP|12166473562626547269</stp>
        <tr r="I58" s="4"/>
        <tr r="I58" s="4"/>
      </tp>
      <tp t="s">
        <v>#N/A Requesting Data...3840933909</v>
        <stp/>
        <stp>BDP|17124246052733163718</stp>
        <tr r="AK253" s="3"/>
        <tr r="AK253" s="3"/>
      </tp>
      <tp t="s">
        <v>#N/A Requesting Data...3797596881</v>
        <stp/>
        <stp>BDP|15921075469711043609</stp>
        <tr r="T136" s="4"/>
        <tr r="T136" s="4"/>
      </tp>
      <tp t="s">
        <v>#N/A Requesting Data...4039036696</v>
        <stp/>
        <stp>BDP|17656998658387848887</stp>
        <tr r="AB227" s="3"/>
        <tr r="AB227" s="3"/>
      </tp>
      <tp t="s">
        <v>#N/A Requesting Data...4081298404</v>
        <stp/>
        <stp>BDP|15578279384663022816</stp>
        <tr r="Z325" s="3"/>
        <tr r="Z325" s="3"/>
      </tp>
      <tp t="s">
        <v>#N/A Requesting Data...3983095520</v>
        <stp/>
        <stp>BDP|17026803805883304815</stp>
        <tr r="AH64" s="3"/>
        <tr r="AH64" s="3"/>
      </tp>
      <tp t="s">
        <v>#N/A Requesting Data...3803375040</v>
        <stp/>
        <stp>BDP|17430311941333458778</stp>
        <tr r="N205" s="3"/>
      </tp>
      <tp t="s">
        <v>#N/A Requesting Data...3957213085</v>
        <stp/>
        <stp>BDP|11137075906560535523</stp>
        <tr r="AB131" s="3"/>
        <tr r="AB131" s="3"/>
      </tp>
      <tp t="s">
        <v>#N/A Requesting Data...4261986200</v>
        <stp/>
        <stp>BDP|15540616767255059446</stp>
        <tr r="D125" s="3"/>
      </tp>
      <tp t="s">
        <v>#N/A Requesting Data...4108409696</v>
        <stp/>
        <stp>BDP|17620319217789261859</stp>
        <tr r="L169" s="4"/>
        <tr r="L169" s="4"/>
      </tp>
      <tp t="s">
        <v>#N/A Requesting Data...3812969088</v>
        <stp/>
        <stp>BDP|11564067967571530265</stp>
        <tr r="N317" s="3"/>
      </tp>
      <tp t="s">
        <v>#N/A Requesting Data...3846886862</v>
        <stp/>
        <stp>BDP|14889421771690592397</stp>
        <tr r="D221" s="3"/>
      </tp>
      <tp t="s">
        <v>#N/A N/A</v>
        <stp/>
        <stp>BDP|13130122264673661361</stp>
        <tr r="W261" s="3"/>
      </tp>
      <tp t="s">
        <v>#N/A Requesting Data...4128992905</v>
        <stp/>
        <stp>BDP|11839468916275688596</stp>
        <tr r="AA251" s="3"/>
        <tr r="AA251" s="3"/>
      </tp>
      <tp t="s">
        <v>#N/A Requesting Data...4131904700</v>
        <stp/>
        <stp>BDP|17712371368882770488</stp>
        <tr r="T24" s="4"/>
        <tr r="T24" s="4"/>
      </tp>
      <tp t="s">
        <v>#N/A Requesting Data...4173189748</v>
        <stp/>
        <stp>BDP|14696284519640278329</stp>
        <tr r="D114" s="3"/>
      </tp>
      <tp t="s">
        <v>#N/A Requesting Data...3827972504</v>
        <stp/>
        <stp>BDP|11875586079723867465</stp>
        <tr r="N15" s="3"/>
      </tp>
      <tp t="s">
        <v>#N/A Requesting Data...4190083729</v>
        <stp/>
        <stp>BDP|13951653850161962525</stp>
        <tr r="R204" s="4"/>
        <tr r="R204" s="4"/>
      </tp>
      <tp t="s">
        <v>#N/A N/A</v>
        <stp/>
        <stp>BDP|15260588865196989413</stp>
        <tr r="Y353" s="3"/>
      </tp>
      <tp t="s">
        <v>#N/A Requesting Data...4037138452</v>
        <stp/>
        <stp>BDP|10030210041310474233</stp>
        <tr r="AF311" s="3"/>
        <tr r="AF311" s="3"/>
      </tp>
      <tp t="s">
        <v>#N/A Requesting Data...4217222976</v>
        <stp/>
        <stp>BDP|11033550942740489448</stp>
        <tr r="T117" s="4"/>
        <tr r="T117" s="4"/>
      </tp>
      <tp t="s">
        <v>#N/A Requesting Data...4121635974</v>
        <stp/>
        <stp>BDP|13405928402709116735</stp>
        <tr r="AF95" s="3"/>
        <tr r="AF95" s="3"/>
      </tp>
      <tp t="s">
        <v>#N/A Requesting Data...3885624609</v>
        <stp/>
        <stp>BDP|16433689034012945575</stp>
        <tr r="D145" s="3"/>
      </tp>
      <tp t="s">
        <v>#N/A Requesting Data...3991230358</v>
        <stp/>
        <stp>BDP|17000648898094873824</stp>
        <tr r="AD87" s="3"/>
        <tr r="AD87" s="3"/>
      </tp>
      <tp t="s">
        <v>#N/A Requesting Data...3896159815</v>
        <stp/>
        <stp>BDP|14384755576182708216</stp>
        <tr r="AA221" s="3"/>
        <tr r="AA221" s="3"/>
      </tp>
      <tp t="s">
        <v>#N/A Requesting Data...4227459074</v>
        <stp/>
        <stp>BDP|14359376563034420158</stp>
        <tr r="AH311" s="3"/>
      </tp>
      <tp t="s">
        <v>#N/A Requesting Data...4019405181</v>
        <stp/>
        <stp>BDP|17565008476567429310</stp>
        <tr r="D142" s="3"/>
      </tp>
      <tp t="s">
        <v>#N/A Requesting Data...3977861967</v>
        <stp/>
        <stp>BDP|16335665346671286171</stp>
        <tr r="D30" s="3"/>
      </tp>
      <tp t="s">
        <v>#N/A N/A</v>
        <stp/>
        <stp>BDP|15646079345836783352</stp>
        <tr r="W39" s="3"/>
      </tp>
      <tp t="s">
        <v>#N/A Requesting Data...4213152236</v>
        <stp/>
        <stp>BDP|11756170110471377459</stp>
        <tr r="V19" s="3"/>
      </tp>
      <tp t="s">
        <v>#N/A Requesting Data...4235313830</v>
        <stp/>
        <stp>BDP|16394891685424922600</stp>
        <tr r="J246" s="3"/>
        <tr r="J246" s="3"/>
        <tr r="J246" s="3"/>
      </tp>
      <tp t="s">
        <v>#N/A Requesting Data...3891835123</v>
        <stp/>
        <stp>BDP|14046900882986303770</stp>
        <tr r="AG133" s="3"/>
        <tr r="AG133" s="3"/>
      </tp>
      <tp t="s">
        <v>#N/A Requesting Data...3973129167</v>
        <stp/>
        <stp>BDP|16079241879177291093</stp>
        <tr r="AB313" s="3"/>
        <tr r="AB313" s="3"/>
      </tp>
      <tp t="s">
        <v>#N/A Requesting Data...4065445902</v>
        <stp/>
        <stp>BDP|17880461340301955212</stp>
        <tr r="AF77" s="3"/>
        <tr r="AF77" s="3"/>
      </tp>
      <tp t="s">
        <v>#N/A Requesting Data...3811315594</v>
        <stp/>
        <stp>BDP|17409769114723438640</stp>
        <tr r="AI111" s="3"/>
        <tr r="AI111" s="3"/>
      </tp>
      <tp t="s">
        <v>#N/A Requesting Data...4187517143</v>
        <stp/>
        <stp>BDP|12250075117222792537</stp>
        <tr r="AE256" s="3"/>
        <tr r="AE256" s="3"/>
      </tp>
      <tp t="s">
        <v>#N/A Requesting Data...4139157624</v>
        <stp/>
        <stp>BDP|17529871204229758278</stp>
        <tr r="S99" s="4"/>
        <tr r="S99" s="4"/>
      </tp>
      <tp t="s">
        <v>#N/A Requesting Data...3811391930</v>
        <stp/>
        <stp>BDP|15091471877226410428</stp>
        <tr r="I218" s="4"/>
      </tp>
      <tp t="s">
        <v>#N/A Requesting Data...3940590804</v>
        <stp/>
        <stp>BDP|10377502059086508296</stp>
        <tr r="M365" s="3"/>
      </tp>
      <tp t="s">
        <v>#N/A Requesting Data...3921112184</v>
        <stp/>
        <stp>BDP|16535533866165765415</stp>
        <tr r="Z19" s="8"/>
        <tr r="Z19" s="8"/>
      </tp>
      <tp t="s">
        <v>#N/A Requesting Data...4249357924</v>
        <stp/>
        <stp>BDP|16342964547667119855</stp>
        <tr r="D314" s="3"/>
      </tp>
      <tp t="s">
        <v>#N/A Requesting Data...3937669408</v>
        <stp/>
        <stp>BDP|16659562936053849783</stp>
        <tr r="L145" s="4"/>
        <tr r="L145" s="4"/>
      </tp>
      <tp t="s">
        <v>#N/A Requesting Data...3998435278</v>
        <stp/>
        <stp>BDP|15317381669987787336</stp>
        <tr r="AK55" s="3"/>
        <tr r="AK55" s="3"/>
      </tp>
      <tp t="s">
        <v>#N/A Requesting Data...3827019433</v>
        <stp/>
        <stp>BDP|17138307814304219510</stp>
        <tr r="AH351" s="3"/>
        <tr r="AH351" s="3"/>
      </tp>
      <tp t="s">
        <v>#N/A Requesting Data...3995446769</v>
        <stp/>
        <stp>BDP|18440649381746241458</stp>
        <tr r="P32" s="3"/>
      </tp>
      <tp t="s">
        <v>#N/A Requesting Data...3820901944</v>
        <stp/>
        <stp>BDP|13326540600792076017</stp>
        <tr r="P116" s="3"/>
      </tp>
      <tp t="s">
        <v>#N/A Requesting Data...3862186716</v>
        <stp/>
        <stp>BDP|16358351040064356134</stp>
        <tr r="AK366" s="3"/>
        <tr r="AK366" s="3"/>
      </tp>
      <tp t="s">
        <v>#N/A N/A</v>
        <stp/>
        <stp>BDP|15843382108566762490</stp>
        <tr r="Y365" s="3"/>
      </tp>
      <tp t="s">
        <v>#N/A Requesting Data...4042732430</v>
        <stp/>
        <stp>BDP|17986562723486289283</stp>
        <tr r="AD302" s="3"/>
      </tp>
      <tp t="s">
        <v>#N/A Requesting Data...4045152167</v>
        <stp/>
        <stp>BDP|17575300527370550215</stp>
        <tr r="Z6" s="3"/>
        <tr r="Z6" s="3"/>
      </tp>
      <tp t="s">
        <v>#N/A Requesting Data...4076116791</v>
        <stp/>
        <stp>BDP|10465809290144577082</stp>
        <tr r="D131" s="3"/>
      </tp>
      <tp t="s">
        <v>#N/A Requesting Data...3991675513</v>
        <stp/>
        <stp>BDP|14058630232961106596</stp>
        <tr r="I131" s="4"/>
        <tr r="I131" s="4"/>
      </tp>
      <tp t="s">
        <v>#N/A Requesting Data...4174254258</v>
        <stp/>
        <stp>BDP|18198367485370828636</stp>
        <tr r="AF321" s="3"/>
        <tr r="AF321" s="3"/>
      </tp>
      <tp t="s">
        <v>#N/A Requesting Data...3897509549</v>
        <stp/>
        <stp>BDP|13722782616537989795</stp>
        <tr r="M258" s="3"/>
      </tp>
      <tp t="s">
        <v>#N/A Requesting Data...4276517944</v>
        <stp/>
        <stp>BDP|10126568570617764095</stp>
        <tr r="AH361" s="3"/>
        <tr r="AH361" s="3"/>
      </tp>
      <tp t="s">
        <v>#N/A N/A</v>
        <stp/>
        <stp>BDP|12239725373690997737</stp>
        <tr r="Y357" s="3"/>
      </tp>
      <tp t="s">
        <v>#N/A Requesting Data...4042658461</v>
        <stp/>
        <stp>BDP|14412782602553038578</stp>
        <tr r="AD325" s="3"/>
        <tr r="AD325" s="3"/>
      </tp>
      <tp t="s">
        <v>#N/A Requesting Data...4133116305</v>
        <stp/>
        <stp>BDP|10835844712689459539</stp>
        <tr r="S60" s="4"/>
        <tr r="S60" s="4"/>
      </tp>
      <tp t="s">
        <v>#N/A Requesting Data...3902022438</v>
        <stp/>
        <stp>BDP|17292077215196154586</stp>
        <tr r="K47" s="4"/>
        <tr r="K47" s="4"/>
      </tp>
      <tp t="s">
        <v>#N/A Requesting Data...3902755858</v>
        <stp/>
        <stp>BDP|10075625586762512988</stp>
        <tr r="AH297" s="3"/>
        <tr r="AH297" s="3"/>
      </tp>
      <tp t="s">
        <v>#N/A Requesting Data...4128035621</v>
        <stp/>
        <stp>BDP|15566966002120840906</stp>
        <tr r="AC109" s="3"/>
        <tr r="AC109" s="3"/>
      </tp>
      <tp t="s">
        <v>#N/A Requesting Data...3988523329</v>
        <stp/>
        <stp>BDP|13106138811476398096</stp>
        <tr r="V76" s="3"/>
      </tp>
      <tp t="s">
        <v>#N/A Requesting Data...4003954285</v>
        <stp/>
        <stp>BDP|11858542226447251414</stp>
        <tr r="K163" s="3"/>
      </tp>
      <tp t="s">
        <v>#N/A Requesting Data...3841454846</v>
        <stp/>
        <stp>BDP|13710234089754186858</stp>
        <tr r="K15" s="4"/>
        <tr r="K15" s="4"/>
      </tp>
      <tp t="s">
        <v>#N/A Requesting Data...4161032275</v>
        <stp/>
        <stp>BDP|15522159706806929760</stp>
        <tr r="AJ340" s="3"/>
        <tr r="AJ340" s="3"/>
      </tp>
      <tp t="s">
        <v>#N/A Requesting Data...3931698030</v>
        <stp/>
        <stp>BDP|14372026217520704085</stp>
        <tr r="P131" s="3"/>
      </tp>
      <tp t="s">
        <v>#N/A Requesting Data...4223482430</v>
        <stp/>
        <stp>BDP|15912657103123137575</stp>
        <tr r="L228" s="3"/>
      </tp>
      <tp t="s">
        <v>#N/A Requesting Data...3389121026</v>
        <stp/>
        <stp>BDP|17276376852222755696</stp>
        <tr r="U126" s="4"/>
        <tr r="U126" s="4"/>
      </tp>
      <tp t="s">
        <v>#N/A Requesting Data...3907499321</v>
        <stp/>
        <stp>BDP|12925500108250972217</stp>
        <tr r="N19" s="3"/>
      </tp>
      <tp t="s">
        <v>#N/A Requesting Data...4171262685</v>
        <stp/>
        <stp>BDP|14529194496868197120</stp>
        <tr r="K207" s="3"/>
      </tp>
      <tp t="s">
        <v>#N/A Requesting Data...4082342574</v>
        <stp/>
        <stp>BDP|11559026604906246289</stp>
        <tr r="AI176" s="3"/>
        <tr r="AI176" s="3"/>
      </tp>
      <tp t="s">
        <v>#N/A N/A</v>
        <stp/>
        <stp>BDP|13270989299473258589</stp>
        <tr r="W245" s="3"/>
      </tp>
      <tp t="s">
        <v>#N/A Requesting Data...4252901405</v>
        <stp/>
        <stp>BDP|14190216068264418159</stp>
        <tr r="AH224" s="3"/>
        <tr r="AH224" s="3"/>
      </tp>
      <tp t="s">
        <v>#N/A Requesting Data...3930640202</v>
        <stp/>
        <stp>BDP|14097765168996704600</stp>
        <tr r="K184" s="4"/>
        <tr r="K184" s="4"/>
      </tp>
      <tp t="s">
        <v>#N/A Requesting Data...4141811117</v>
        <stp/>
        <stp>BDP|11808621436486566706</stp>
        <tr r="AE283" s="3"/>
        <tr r="AE283" s="3"/>
      </tp>
      <tp t="s">
        <v>#N/A Requesting Data...4283470633</v>
        <stp/>
        <stp>BDP|11868510665254159344</stp>
        <tr r="AC307" s="3"/>
        <tr r="AC307" s="3"/>
      </tp>
      <tp t="s">
        <v>#N/A Requesting Data...4011953980</v>
        <stp/>
        <stp>BDP|11043185957372244242</stp>
        <tr r="S148" s="4"/>
      </tp>
      <tp t="s">
        <v>#N/A Requesting Data...4031173829</v>
        <stp/>
        <stp>BDP|12143810469981572840</stp>
        <tr r="AB87" s="3"/>
        <tr r="AB87" s="3"/>
      </tp>
      <tp t="s">
        <v>#N/A Requesting Data...4053828994</v>
        <stp/>
        <stp>BDP|16858312034590689330</stp>
        <tr r="Z28" s="3"/>
        <tr r="Z28" s="3"/>
      </tp>
      <tp t="s">
        <v>#N/A Requesting Data...4218373717</v>
        <stp/>
        <stp>BDP|10268095626296295172</stp>
        <tr r="U108" s="4"/>
        <tr r="U108" s="4"/>
      </tp>
      <tp t="s">
        <v>#N/A Requesting Data...4154125933</v>
        <stp/>
        <stp>BDP|12214717207194499486</stp>
        <tr r="AJ285" s="3"/>
        <tr r="AJ285" s="3"/>
      </tp>
      <tp t="s">
        <v>#N/A Requesting Data...4094136814</v>
        <stp/>
        <stp>BDP|17230390441974129137</stp>
        <tr r="AB63" s="3"/>
        <tr r="AB63" s="3"/>
      </tp>
      <tp t="s">
        <v>#N/A Requesting Data...4105889615</v>
        <stp/>
        <stp>BDP|10981377246176635462</stp>
        <tr r="AC238" s="3"/>
        <tr r="AC238" s="3"/>
      </tp>
      <tp t="s">
        <v>#N/A Requesting Data...3934136029</v>
        <stp/>
        <stp>BDP|15181694570241077004</stp>
        <tr r="T90" s="4"/>
        <tr r="T90" s="4"/>
      </tp>
      <tp t="s">
        <v>#N/A Requesting Data...4257629069</v>
        <stp/>
        <stp>BDP|17587390508433810241</stp>
        <tr r="Z362" s="3"/>
        <tr r="Z362" s="3"/>
      </tp>
      <tp t="s">
        <v>#N/A Requesting Data...3955810464</v>
        <stp/>
        <stp>BDP|16635984993442770127</stp>
        <tr r="AH345" s="3"/>
        <tr r="AH345" s="3"/>
      </tp>
      <tp t="s">
        <v>#N/A Requesting Data...4234647783</v>
        <stp/>
        <stp>BDP|17814253537964589771</stp>
        <tr r="T168" s="4"/>
        <tr r="T168" s="4"/>
      </tp>
      <tp t="s">
        <v>#N/A Requesting Data...4167611905</v>
        <stp/>
        <stp>BDP|13652685137515645670</stp>
        <tr r="R174" s="4"/>
        <tr r="R174" s="4"/>
      </tp>
      <tp t="s">
        <v>#N/A N/A</v>
        <stp/>
        <stp>BDP|17585688684328158406</stp>
        <tr r="X188" s="3"/>
      </tp>
      <tp t="s">
        <v>#N/A Requesting Data...4254060586</v>
        <stp/>
        <stp>BDP|17789446419984727355</stp>
        <tr r="AD89" s="3"/>
        <tr r="AD89" s="3"/>
      </tp>
      <tp t="s">
        <v>#N/A Requesting Data...4091081149</v>
        <stp/>
        <stp>BDP|10938475437403525147</stp>
        <tr r="AF24" s="3"/>
      </tp>
      <tp t="s">
        <v>#N/A Requesting Data...3916155531</v>
        <stp/>
        <stp>BDP|17917211822226628447</stp>
        <tr r="P222" s="3"/>
      </tp>
      <tp t="s">
        <v>#N/A Requesting Data...3997654664</v>
        <stp/>
        <stp>BDP|16048595770539033812</stp>
        <tr r="R61" s="4"/>
        <tr r="R61" s="4"/>
      </tp>
      <tp t="s">
        <v>#N/A Requesting Data...4073309440</v>
        <stp/>
        <stp>BDP|16783626659948648826</stp>
        <tr r="O89" s="3"/>
      </tp>
      <tp t="s">
        <v>#N/A Requesting Data...4240915106</v>
        <stp/>
        <stp>BDP|10102096473587255513</stp>
        <tr r="AA346" s="3"/>
        <tr r="AA346" s="3"/>
      </tp>
      <tp t="s">
        <v>#N/A Requesting Data...3967575978</v>
        <stp/>
        <stp>BDP|11430036264276853437</stp>
        <tr r="V273" s="3"/>
      </tp>
      <tp t="s">
        <v>#N/A Requesting Data...4287472266</v>
        <stp/>
        <stp>BDP|17345195607071701225</stp>
        <tr r="AI163" s="3"/>
        <tr r="AI163" s="3"/>
      </tp>
      <tp t="s">
        <v>#N/A N/A</v>
        <stp/>
        <stp>BDP|17960663205431217504</stp>
        <tr r="W327" s="3"/>
      </tp>
      <tp t="s">
        <v>#N/A Requesting Data...4100009734</v>
        <stp/>
        <stp>BDP|15449290316296846589</stp>
        <tr r="Z13" s="3"/>
        <tr r="Z13" s="3"/>
      </tp>
      <tp t="s">
        <v>#N/A Requesting Data...4067768835</v>
        <stp/>
        <stp>BDP|18082733617582948963</stp>
        <tr r="AF20" s="3"/>
        <tr r="AF20" s="3"/>
      </tp>
      <tp t="s">
        <v>#N/A Requesting Data...3498647839</v>
        <stp/>
        <stp>BDP|18292691245456608934</stp>
        <tr r="U229" s="4"/>
        <tr r="U229" s="4"/>
      </tp>
      <tp t="s">
        <v>#N/A Requesting Data...4115550642</v>
        <stp/>
        <stp>BDP|12344718059586174316</stp>
        <tr r="AG366" s="3"/>
        <tr r="AG366" s="3"/>
      </tp>
      <tp t="s">
        <v>#N/A Requesting Data...4167022321</v>
        <stp/>
        <stp>BDP|15834494031887846033</stp>
        <tr r="S72" s="4"/>
        <tr r="S72" s="4"/>
      </tp>
      <tp t="s">
        <v>#N/A Requesting Data...4110334535</v>
        <stp/>
        <stp>BDP|15314260832399591894</stp>
        <tr r="L152" s="3"/>
      </tp>
      <tp t="s">
        <v>#N/A Requesting Data...4019182105</v>
        <stp/>
        <stp>BDP|13079439249152201431</stp>
        <tr r="AF78" s="3"/>
        <tr r="AF78" s="3"/>
      </tp>
      <tp t="s">
        <v>#N/A Requesting Data...4096584460</v>
        <stp/>
        <stp>BDP|14525696027996675367</stp>
        <tr r="L114" s="4"/>
        <tr r="L114" s="4"/>
      </tp>
      <tp t="s">
        <v>#N/A Requesting Data...3914865778</v>
        <stp/>
        <stp>BDP|12397787913264020533</stp>
        <tr r="AG50" s="3"/>
        <tr r="AG50" s="3"/>
      </tp>
      <tp t="s">
        <v>#N/A Requesting Data...4161881766</v>
        <stp/>
        <stp>BDP|14006208246295464290</stp>
        <tr r="T180" s="4"/>
        <tr r="T180" s="4"/>
      </tp>
      <tp t="s">
        <v>#N/A Requesting Data...4245141201</v>
        <stp/>
        <stp>BDP|10864393925714612090</stp>
        <tr r="AH323" s="3"/>
        <tr r="AH323" s="3"/>
      </tp>
      <tp t="s">
        <v>#N/A Requesting Data...3978501514</v>
        <stp/>
        <stp>BDP|14827103787468273061</stp>
        <tr r="N38" s="3"/>
      </tp>
      <tp t="s">
        <v>#N/A Requesting Data...4134824789</v>
        <stp/>
        <stp>BDP|15505308983179828258</stp>
        <tr r="D62" s="3"/>
      </tp>
      <tp t="s">
        <v>#N/A Requesting Data...4159023414</v>
        <stp/>
        <stp>BDP|10180679959374693229</stp>
        <tr r="AK230" s="3"/>
        <tr r="AK230" s="3"/>
      </tp>
      <tp t="s">
        <v>#N/A Requesting Data...3922309284</v>
        <stp/>
        <stp>BDP|15307545023536819173</stp>
        <tr r="AB13" s="8"/>
        <tr r="AB13" s="8"/>
      </tp>
      <tp t="s">
        <v>#N/A Requesting Data...4025940230</v>
        <stp/>
        <stp>BDP|18091517849404381800</stp>
        <tr r="Z347" s="3"/>
        <tr r="Z347" s="3"/>
      </tp>
      <tp t="s">
        <v>#N/A N/A</v>
        <stp/>
        <stp>BDP|14687387655786095100</stp>
        <tr r="W84" s="3"/>
      </tp>
      <tp t="s">
        <v>#N/A Requesting Data...3934991256</v>
        <stp/>
        <stp>BDP|13113249112002497781</stp>
        <tr r="AJ234" s="3"/>
        <tr r="AJ234" s="3"/>
      </tp>
      <tp t="s">
        <v>#N/A Requesting Data...3966667016</v>
        <stp/>
        <stp>BDP|15224646021564893048</stp>
        <tr r="Z47" s="3"/>
        <tr r="Z47" s="3"/>
      </tp>
      <tp t="s">
        <v>#N/A Requesting Data...3947180624</v>
        <stp/>
        <stp>BDP|10500191974572110123</stp>
        <tr r="L94" s="3"/>
      </tp>
      <tp t="s">
        <v>#N/A Requesting Data...4261002308</v>
        <stp/>
        <stp>BDP|18360201989132363526</stp>
        <tr r="AB88" s="3"/>
        <tr r="AB88" s="3"/>
      </tp>
      <tp t="s">
        <v>#N/A Requesting Data...3930855929</v>
        <stp/>
        <stp>BDP|13782646329693345129</stp>
        <tr r="AH319" s="3"/>
        <tr r="AH319" s="3"/>
      </tp>
      <tp t="s">
        <v>#N/A N/A</v>
        <stp/>
        <stp>BDP|15917266563015279155</stp>
        <tr r="W322" s="3"/>
      </tp>
      <tp t="s">
        <v>#N/A Requesting Data...4054502604</v>
        <stp/>
        <stp>BDP|17162279816863966224</stp>
        <tr r="V96" s="3"/>
      </tp>
      <tp t="s">
        <v>#N/A Requesting Data...4028936458</v>
        <stp/>
        <stp>BDP|18056796385843264159</stp>
        <tr r="D208" s="3"/>
      </tp>
      <tp t="s">
        <v>#N/A N/A</v>
        <stp/>
        <stp>BDP|18121788873209632461</stp>
        <tr r="Y90" s="3"/>
      </tp>
      <tp t="s">
        <v>#N/A Requesting Data...3962659368</v>
        <stp/>
        <stp>BDP|12182381455120344154</stp>
        <tr r="AF299" s="3"/>
        <tr r="AF299" s="3"/>
      </tp>
      <tp t="s">
        <v>#N/A Requesting Data...3932082405</v>
        <stp/>
        <stp>BDP|15065388837780671031</stp>
        <tr r="L13" s="3"/>
      </tp>
      <tp t="s">
        <v>#N/A Requesting Data...4294403682</v>
        <stp/>
        <stp>BDP|14417971988176850699</stp>
        <tr r="AD41" s="3"/>
        <tr r="AD41" s="3"/>
      </tp>
      <tp t="s">
        <v>#N/A Requesting Data...4108084342</v>
        <stp/>
        <stp>BDP|17105496833650431550</stp>
        <tr r="AF46" s="3"/>
        <tr r="AF46" s="3"/>
      </tp>
      <tp t="s">
        <v>#N/A Requesting Data...3999445568</v>
        <stp/>
        <stp>BDP|13980410460716459268</stp>
        <tr r="K25" s="3"/>
      </tp>
      <tp t="s">
        <v>#N/A Requesting Data...4026814693</v>
        <stp/>
        <stp>BDP|15842048158980970570</stp>
        <tr r="AB267" s="3"/>
        <tr r="AB267" s="3"/>
      </tp>
      <tp t="s">
        <v>#N/A Requesting Data...3939929142</v>
        <stp/>
        <stp>BDP|10492253088717659859</stp>
        <tr r="V187" s="3"/>
      </tp>
      <tp t="s">
        <v>#N/A Requesting Data...3972543731</v>
        <stp/>
        <stp>BDP|14850180557310533584</stp>
        <tr r="AG335" s="3"/>
        <tr r="AG335" s="3"/>
      </tp>
      <tp t="s">
        <v>#N/A Requesting Data...4266831102</v>
        <stp/>
        <stp>BDP|14761649278905105507</stp>
        <tr r="Z150" s="3"/>
      </tp>
      <tp t="s">
        <v>#N/A Requesting Data...3991724127</v>
        <stp/>
        <stp>BDP|15181850283877532782</stp>
        <tr r="AE189" s="3"/>
        <tr r="AE189" s="3"/>
      </tp>
      <tp t="s">
        <v>#N/A Requesting Data...3936590048</v>
        <stp/>
        <stp>BDP|16229936129131361913</stp>
        <tr r="AK16" s="3"/>
        <tr r="AK16" s="3"/>
      </tp>
      <tp t="s">
        <v>#N/A N/A</v>
        <stp/>
        <stp>BDP|11974312195608633617</stp>
        <tr r="Y298" s="3"/>
      </tp>
      <tp t="s">
        <v>#N/A Requesting Data...4274093041</v>
        <stp/>
        <stp>BDP|14505308629561335159</stp>
        <tr r="V305" s="3"/>
      </tp>
      <tp t="s">
        <v>#N/A Requesting Data...3917602198</v>
        <stp/>
        <stp>BDP|10691655334844444497</stp>
        <tr r="L120" s="4"/>
        <tr r="L120" s="4"/>
      </tp>
      <tp t="s">
        <v>#N/A Requesting Data...4217890580</v>
        <stp/>
        <stp>BDP|15194955718758920082</stp>
        <tr r="AC185" s="3"/>
        <tr r="AC185" s="3"/>
      </tp>
      <tp t="s">
        <v>#N/A Requesting Data...4006783100</v>
        <stp/>
        <stp>BDP|13436731407918847955</stp>
        <tr r="I97" s="4"/>
        <tr r="I97" s="4"/>
      </tp>
      <tp t="s">
        <v>#N/A Requesting Data...4167689617</v>
        <stp/>
        <stp>BDP|12600485707623769038</stp>
        <tr r="AK196" s="3"/>
        <tr r="AK196" s="3"/>
      </tp>
      <tp t="s">
        <v>#N/A Requesting Data...4163303130</v>
        <stp/>
        <stp>BDP|12058983691975716233</stp>
        <tr r="V44" s="3"/>
      </tp>
      <tp t="s">
        <v>#N/A Requesting Data...4069063851</v>
        <stp/>
        <stp>BDP|16596378559594092160</stp>
        <tr r="S107" s="4"/>
        <tr r="S107" s="4"/>
      </tp>
      <tp t="s">
        <v>#N/A Requesting Data...3987481545</v>
        <stp/>
        <stp>BDP|13688267723903699583</stp>
        <tr r="AG242" s="3"/>
        <tr r="AG242" s="3"/>
      </tp>
      <tp t="s">
        <v>#N/A Requesting Data...3932859101</v>
        <stp/>
        <stp>BDP|12651221197879914571</stp>
        <tr r="AB20" s="8"/>
        <tr r="AB28" s="8"/>
      </tp>
      <tp t="s">
        <v>#N/A Requesting Data...3952047652</v>
        <stp/>
        <stp>BDP|13401919017579886777</stp>
        <tr r="AB205" s="3"/>
        <tr r="AB205" s="3"/>
      </tp>
      <tp t="s">
        <v>#N/A Requesting Data...4245133897</v>
        <stp/>
        <stp>BDP|17554226809720602056</stp>
        <tr r="AD172" s="3"/>
        <tr r="AD172" s="3"/>
      </tp>
      <tp t="s">
        <v>#N/A Requesting Data...3922287339</v>
        <stp/>
        <stp>BDP|11785560486961273884</stp>
        <tr r="L24" s="4"/>
        <tr r="L24" s="4"/>
      </tp>
      <tp t="s">
        <v>#N/A Requesting Data...4198101966</v>
        <stp/>
        <stp>BDP|13974183258811774339</stp>
        <tr r="L163" s="4"/>
        <tr r="L163" s="4"/>
      </tp>
      <tp t="s">
        <v>#N/A Requesting Data...3949345604</v>
        <stp/>
        <stp>BDP|14518381470021871486</stp>
        <tr r="AE129" s="3"/>
        <tr r="AE129" s="3"/>
      </tp>
      <tp t="s">
        <v>#N/A Requesting Data...2517215484</v>
        <stp/>
        <stp>BDP|10915178075405141678</stp>
        <tr r="U85" s="4"/>
        <tr r="U85" s="4"/>
      </tp>
      <tp t="s">
        <v>#N/A Requesting Data...4158996739</v>
        <stp/>
        <stp>BDP|10853740161081719575</stp>
        <tr r="N333" s="3"/>
      </tp>
      <tp t="s">
        <v>#N/A Requesting Data...4203623329</v>
        <stp/>
        <stp>BDP|15907613755740755376</stp>
        <tr r="Z274" s="3"/>
        <tr r="Z274" s="3"/>
      </tp>
      <tp t="s">
        <v>#N/A Requesting Data...4205930111</v>
        <stp/>
        <stp>BDP|13680648104670869035</stp>
        <tr r="AB136" s="3"/>
        <tr r="AB136" s="3"/>
      </tp>
      <tp t="s">
        <v>#N/A Requesting Data...4280885633</v>
        <stp/>
        <stp>BDP|16094749492455845835</stp>
        <tr r="AC114" s="3"/>
        <tr r="AC114" s="3"/>
      </tp>
      <tp t="s">
        <v>#N/A Requesting Data...4060020963</v>
        <stp/>
        <stp>BDP|11814707500027170444</stp>
        <tr r="AH238" s="3"/>
        <tr r="AH238" s="3"/>
      </tp>
      <tp t="s">
        <v>#N/A Requesting Data...4138575859</v>
        <stp/>
        <stp>BDP|15730696627740709436</stp>
        <tr r="AA58" s="3"/>
        <tr r="AA58" s="3"/>
      </tp>
      <tp t="s">
        <v>#N/A Requesting Data...3956372457</v>
        <stp/>
        <stp>BDP|13946160404142584539</stp>
        <tr r="T155" s="4"/>
        <tr r="T155" s="4"/>
      </tp>
      <tp t="s">
        <v>#N/A Requesting Data...3965576776</v>
        <stp/>
        <stp>BDP|16970415939401451599</stp>
        <tr r="Z366" s="3"/>
        <tr r="Z366" s="3"/>
      </tp>
      <tp t="s">
        <v>#N/A Requesting Data...3932413776</v>
        <stp/>
        <stp>BDP|15815469865627734507</stp>
        <tr r="P367" s="3"/>
      </tp>
      <tp t="s">
        <v>#N/A Requesting Data...4062306168</v>
        <stp/>
        <stp>BDP|14169418435451964705</stp>
        <tr r="AC279" s="3"/>
        <tr r="AC279" s="3"/>
      </tp>
      <tp t="s">
        <v>#N/A Requesting Data...4054695714</v>
        <stp/>
        <stp>BDP|10425171168037338548</stp>
        <tr r="T66" s="4"/>
        <tr r="T66" s="4"/>
      </tp>
      <tp t="s">
        <v>#N/A N/A</v>
        <stp/>
        <stp>BDP|14395186004954461478</stp>
        <tr r="X173" s="3"/>
      </tp>
      <tp t="s">
        <v>#N/A Requesting Data...3998690661</v>
        <stp/>
        <stp>BDP|13174769284309664093</stp>
        <tr r="AI330" s="3"/>
        <tr r="AI330" s="3"/>
      </tp>
      <tp t="s">
        <v>#N/A Requesting Data...3940143833</v>
        <stp/>
        <stp>BDP|16895760613147975280</stp>
        <tr r="Z178" s="3"/>
        <tr r="Z178" s="3"/>
      </tp>
      <tp t="s">
        <v>#N/A Requesting Data...3981188527</v>
        <stp/>
        <stp>BDP|16342641130246995020</stp>
        <tr r="N336" s="3"/>
      </tp>
      <tp t="s">
        <v>#N/A Requesting Data...4248843993</v>
        <stp/>
        <stp>BDP|13713704555427943378</stp>
        <tr r="G62" s="8"/>
        <tr r="G62" s="8"/>
      </tp>
      <tp t="s">
        <v>#N/A Requesting Data...4184122479</v>
        <stp/>
        <stp>BDP|16923606438743879558</stp>
        <tr r="AJ32" s="3"/>
        <tr r="AJ32" s="3"/>
      </tp>
      <tp t="s">
        <v>#N/A Requesting Data...4213506910</v>
        <stp/>
        <stp>BDP|11542925748611539867</stp>
        <tr r="AF127" s="3"/>
        <tr r="AF127" s="3"/>
      </tp>
      <tp t="s">
        <v>#N/A Requesting Data...4140671446</v>
        <stp/>
        <stp>BDP|16192719465071960305</stp>
        <tr r="O239" s="3"/>
      </tp>
      <tp t="s">
        <v>#N/A Requesting Data...4168435555</v>
        <stp/>
        <stp>BDP|12855243570681145315</stp>
        <tr r="AG29" s="3"/>
        <tr r="AG29" s="3"/>
      </tp>
      <tp t="s">
        <v>#N/A Requesting Data...4190774741</v>
        <stp/>
        <stp>BDP|14233810572396482898</stp>
        <tr r="O281" s="3"/>
      </tp>
      <tp t="s">
        <v>#N/A Requesting Data...3953939025</v>
        <stp/>
        <stp>BDP|14772343933157424687</stp>
        <tr r="AA319" s="3"/>
        <tr r="AA319" s="3"/>
      </tp>
      <tp t="s">
        <v>#N/A Requesting Data...4193199577</v>
        <stp/>
        <stp>BDP|13789185900665799245</stp>
        <tr r="AJ299" s="3"/>
        <tr r="AJ299" s="3"/>
      </tp>
      <tp t="s">
        <v>#N/A Requesting Data...4005772999</v>
        <stp/>
        <stp>BDP|17221342316817497786</stp>
        <tr r="AC193" s="3"/>
        <tr r="AC193" s="3"/>
      </tp>
      <tp t="s">
        <v>#N/A Requesting Data...4045489775</v>
        <stp/>
        <stp>BDP|12886440394283651929</stp>
        <tr r="AB189" s="3"/>
        <tr r="AB189" s="3"/>
      </tp>
      <tp t="s">
        <v>#N/A Requesting Data...4143858857</v>
        <stp/>
        <stp>BDP|11434600856732600582</stp>
        <tr r="AA323" s="3"/>
        <tr r="AA323" s="3"/>
      </tp>
      <tp t="s">
        <v>#N/A Requesting Data...4204849270</v>
        <stp/>
        <stp>BDP|13939054136657769212</stp>
        <tr r="K252" s="4"/>
      </tp>
      <tp t="s">
        <v>#N/A Requesting Data...4139624712</v>
        <stp/>
        <stp>BDP|12583673957200844426</stp>
        <tr r="P47" s="3"/>
      </tp>
      <tp t="s">
        <v>#N/A Requesting Data...4155542879</v>
        <stp/>
        <stp>BDP|15869439555241016016</stp>
        <tr r="AA71" s="8"/>
        <tr r="AA71" s="8"/>
      </tp>
      <tp t="s">
        <v>#N/A Requesting Data...3994542744</v>
        <stp/>
        <stp>BDP|15563218218114610757</stp>
        <tr r="AC297" s="3"/>
        <tr r="AC297" s="3"/>
      </tp>
      <tp t="s">
        <v>#N/A Requesting Data...4234101784</v>
        <stp/>
        <stp>BDP|14998307700742009066</stp>
        <tr r="R70" s="4"/>
        <tr r="R70" s="4"/>
      </tp>
      <tp t="s">
        <v>#N/A Requesting Data...4107650678</v>
        <stp/>
        <stp>BDP|17471224921172167099</stp>
        <tr r="Q122" s="4"/>
        <tr r="Q122" s="4"/>
      </tp>
      <tp t="s">
        <v>#N/A Requesting Data...4008756567</v>
        <stp/>
        <stp>BDP|13061680274355119227</stp>
        <tr r="AG125" s="3"/>
        <tr r="AG125" s="3"/>
      </tp>
      <tp t="s">
        <v>#N/A Requesting Data...4173252124</v>
        <stp/>
        <stp>BDP|11361765302417028486</stp>
        <tr r="G52" s="8"/>
        <tr r="G52" s="8"/>
      </tp>
      <tp t="s">
        <v>#N/A Requesting Data...3985430899</v>
        <stp/>
        <stp>BDP|15680677908754084262</stp>
        <tr r="AA24" s="8"/>
        <tr r="AA24" s="8"/>
      </tp>
      <tp t="s">
        <v>#N/A Requesting Data...3962054766</v>
        <stp/>
        <stp>BDP|15847476498128135592</stp>
        <tr r="J322" s="3"/>
        <tr r="J322" s="3"/>
      </tp>
      <tp t="s">
        <v>#N/A Requesting Data...4283598816</v>
        <stp/>
        <stp>BDP|12744701405239534985</stp>
        <tr r="AC186" s="3"/>
        <tr r="AC186" s="3"/>
      </tp>
      <tp t="s">
        <v>#N/A N/A</v>
        <stp/>
        <stp>BDP|13319868371930395989</stp>
        <tr r="Y330" s="3"/>
      </tp>
      <tp t="s">
        <v>#N/A Requesting Data...4012315557</v>
        <stp/>
        <stp>BDP|15556888795586491736</stp>
        <tr r="AC250" s="3"/>
        <tr r="AC250" s="3"/>
      </tp>
      <tp t="s">
        <v>#N/A Requesting Data...4196564402</v>
        <stp/>
        <stp>BDP|10807834283255474037</stp>
        <tr r="AI236" s="3"/>
        <tr r="AI236" s="3"/>
      </tp>
      <tp t="s">
        <v>#N/A Requesting Data...4166239932</v>
        <stp/>
        <stp>BDP|13126689373170468719</stp>
        <tr r="AI328" s="3"/>
        <tr r="AI328" s="3"/>
      </tp>
      <tp t="s">
        <v>#N/A N/A</v>
        <stp/>
        <stp>BDP|11941418052145764031</stp>
        <tr r="Y360" s="3"/>
      </tp>
      <tp t="s">
        <v>#N/A Requesting Data...4042076439</v>
        <stp/>
        <stp>BDP|17623889572105324812</stp>
        <tr r="T200" s="4"/>
        <tr r="T200" s="4"/>
      </tp>
      <tp t="s">
        <v>#N/A Requesting Data...4117004136</v>
        <stp/>
        <stp>BDP|15097233543093943577</stp>
        <tr r="AJ278" s="3"/>
        <tr r="AJ278" s="3"/>
      </tp>
      <tp t="s">
        <v>#N/A Requesting Data...4243980636</v>
        <stp/>
        <stp>BDP|15673008758632637765</stp>
        <tr r="M347" s="3"/>
      </tp>
      <tp t="s">
        <v>#N/A Requesting Data...4038100834</v>
        <stp/>
        <stp>BDP|14523715011353983422</stp>
        <tr r="AJ275" s="3"/>
        <tr r="AJ275" s="3"/>
      </tp>
      <tp t="s">
        <v>#N/A Requesting Data...3992503694</v>
        <stp/>
        <stp>BDP|10829278963751367015</stp>
        <tr r="N138" s="3"/>
      </tp>
      <tp t="s">
        <v>#N/A Requesting Data...4073374794</v>
        <stp/>
        <stp>BDP|13765292569496955408</stp>
        <tr r="AE250" s="3"/>
        <tr r="AE250" s="3"/>
      </tp>
      <tp t="s">
        <v>#N/A Requesting Data...4026422279</v>
        <stp/>
        <stp>BDP|12388233344752990336</stp>
        <tr r="AI28" s="3"/>
        <tr r="AI28" s="3"/>
      </tp>
      <tp t="s">
        <v>#N/A Requesting Data...4149770516</v>
        <stp/>
        <stp>BDP|13713999193342188420</stp>
        <tr r="AC311" s="3"/>
      </tp>
      <tp t="s">
        <v>#N/A Requesting Data...4128316890</v>
        <stp/>
        <stp>BDP|15537046162282403495</stp>
        <tr r="V70" s="3"/>
      </tp>
      <tp t="s">
        <v>#N/A Requesting Data...4128110135</v>
        <stp/>
        <stp>BDP|11744235744491964371</stp>
        <tr r="L210" s="3"/>
      </tp>
      <tp t="s">
        <v>#N/A Requesting Data...4060164671</v>
        <stp/>
        <stp>BDP|12024336428332726427</stp>
        <tr r="AF208" s="3"/>
        <tr r="AF208" s="3"/>
      </tp>
      <tp t="s">
        <v>#N/A Requesting Data...3811456460</v>
        <stp/>
        <stp>BDP|13663385070256304433</stp>
        <tr r="U245" s="4"/>
        <tr r="U245" s="4"/>
      </tp>
      <tp t="s">
        <v>#N/A Requesting Data...4035884775</v>
        <stp/>
        <stp>BDP|11242497147327074326</stp>
        <tr r="N90" s="3"/>
      </tp>
      <tp t="s">
        <v>#N/A Requesting Data...4014968614</v>
        <stp/>
        <stp>BDP|10335532375207920020</stp>
        <tr r="T230" s="4"/>
        <tr r="T230" s="4"/>
      </tp>
      <tp t="s">
        <v>#N/A N/A</v>
        <stp/>
        <stp>BDP|14827419165723295005</stp>
        <tr r="X105" s="3"/>
      </tp>
      <tp t="s">
        <v>#N/A Requesting Data...4102089592</v>
        <stp/>
        <stp>BDP|15108100747017970211</stp>
        <tr r="Z259" s="3"/>
        <tr r="Z259" s="3"/>
      </tp>
      <tp t="s">
        <v>#N/A Requesting Data...4271784808</v>
        <stp/>
        <stp>BDP|14279282034652642262</stp>
        <tr r="AG222" s="3"/>
        <tr r="AG222" s="3"/>
      </tp>
      <tp t="s">
        <v>#N/A Requesting Data...4198447967</v>
        <stp/>
        <stp>BDP|17920348648403323689</stp>
        <tr r="L133" s="3"/>
      </tp>
      <tp t="s">
        <v>#N/A N/A</v>
        <stp/>
        <stp>BDP|11033511939025004766</stp>
        <tr r="X166" s="3"/>
      </tp>
      <tp t="s">
        <v>#N/A Requesting Data...4290206211</v>
        <stp/>
        <stp>BDP|12469803114976951882</stp>
        <tr r="J280" s="3"/>
        <tr r="J280" s="3"/>
      </tp>
      <tp t="s">
        <v>#N/A Requesting Data...4185315799</v>
        <stp/>
        <stp>BDP|10138378770310276155</stp>
        <tr r="V195" s="3"/>
      </tp>
      <tp t="s">
        <v>#N/A Requesting Data...4148917387</v>
        <stp/>
        <stp>BDP|15540345635340184042</stp>
        <tr r="T261" s="4"/>
        <tr r="T261" s="4"/>
      </tp>
      <tp t="s">
        <v>#N/A Requesting Data...4163130736</v>
        <stp/>
        <stp>BDP|12394481053165823313</stp>
        <tr r="O139" s="3"/>
      </tp>
      <tp t="s">
        <v>#N/A Requesting Data...4186675309</v>
        <stp/>
        <stp>BDP|15258624372403324209</stp>
        <tr r="M90" s="3"/>
      </tp>
      <tp t="s">
        <v>#N/A Requesting Data...4010036268</v>
        <stp/>
        <stp>BDP|16524475329145989030</stp>
        <tr r="AI187" s="3"/>
        <tr r="AI187" s="3"/>
      </tp>
      <tp t="s">
        <v>#N/A Requesting Data...4087613837</v>
        <stp/>
        <stp>BDP|14867699593207429972</stp>
        <tr r="O262" s="3"/>
      </tp>
      <tp t="s">
        <v>#N/A Requesting Data...4241977173</v>
        <stp/>
        <stp>BDP|14389430556110134066</stp>
        <tr r="Z207" s="3"/>
        <tr r="Z207" s="3"/>
      </tp>
      <tp t="s">
        <v>#N/A Requesting Data...4285448106</v>
        <stp/>
        <stp>BDP|14757807682911203067</stp>
        <tr r="AC322" s="3"/>
        <tr r="AC322" s="3"/>
      </tp>
      <tp t="s">
        <v>#N/A Requesting Data...4077961298</v>
        <stp/>
        <stp>BDP|13866860621519803560</stp>
        <tr r="K227" s="4"/>
        <tr r="K227" s="4"/>
      </tp>
      <tp t="s">
        <v>#N/A Requesting Data...4286368386</v>
        <stp/>
        <stp>BDP|13635856657492415912</stp>
        <tr r="AD167" s="3"/>
        <tr r="AD167" s="3"/>
      </tp>
      <tp t="s">
        <v>#N/A N/A</v>
        <stp/>
        <stp>BDP|14075744366894206419</stp>
        <tr r="X118" s="3"/>
      </tp>
      <tp t="s">
        <v>#N/A Requesting Data...4212971393</v>
        <stp/>
        <stp>BDP|14142824117219525102</stp>
        <tr r="S146" s="4"/>
        <tr r="S146" s="4"/>
      </tp>
      <tp t="s">
        <v>#N/A Requesting Data...4123132680</v>
        <stp/>
        <stp>BDP|14443000719770545095</stp>
        <tr r="AK41" s="3"/>
        <tr r="AK41" s="3"/>
      </tp>
      <tp t="s">
        <v>#N/A Requesting Data...4025536166</v>
        <stp/>
        <stp>BDP|17014150947553729444</stp>
        <tr r="AE7" s="3"/>
        <tr r="AE7" s="3"/>
      </tp>
      <tp t="s">
        <v>#N/A Requesting Data...4157438264</v>
        <stp/>
        <stp>BDP|10707095584978851538</stp>
        <tr r="AK167" s="3"/>
        <tr r="AK167" s="3"/>
      </tp>
      <tp t="s">
        <v>#N/A Requesting Data...4181985078</v>
        <stp/>
        <stp>BDP|18142653454076046812</stp>
        <tr r="P141" s="3"/>
      </tp>
      <tp t="s">
        <v>#N/A Requesting Data...4205986363</v>
        <stp/>
        <stp>BDP|10533855639438040687</stp>
        <tr r="O92" s="3"/>
      </tp>
      <tp t="s">
        <v>#N/A Requesting Data...4166644593</v>
        <stp/>
        <stp>BDP|11603438603695780506</stp>
        <tr r="AB124" s="3"/>
        <tr r="AB124" s="3"/>
      </tp>
      <tp t="s">
        <v>#N/A N/A</v>
        <stp/>
        <stp>BDP|11414227645056110437</stp>
        <tr r="X94" s="3"/>
      </tp>
      <tp t="s">
        <v>#N/A Requesting Data...4254712088</v>
        <stp/>
        <stp>BDP|14609456143716276731</stp>
        <tr r="AI110" s="3"/>
        <tr r="AI110" s="3"/>
      </tp>
      <tp t="s">
        <v>#N/A Requesting Data...4114523899</v>
        <stp/>
        <stp>BDP|15064121333567437546</stp>
        <tr r="AF85" s="3"/>
        <tr r="AF85" s="3"/>
      </tp>
      <tp t="s">
        <v>#N/A Requesting Data...4095333756</v>
        <stp/>
        <stp>BDP|11780465032244718758</stp>
        <tr r="AE70" s="3"/>
        <tr r="AE70" s="3"/>
      </tp>
      <tp t="s">
        <v>#N/A Requesting Data...4292162925</v>
        <stp/>
        <stp>BDP|13470971357258279275</stp>
        <tr r="AB250" s="3"/>
        <tr r="AB250" s="3"/>
      </tp>
      <tp t="s">
        <v>#N/A Requesting Data...4137801778</v>
        <stp/>
        <stp>BDP|16547750405305588119</stp>
        <tr r="N163" s="3"/>
      </tp>
      <tp t="s">
        <v>#N/A Requesting Data...4259387491</v>
        <stp/>
        <stp>BDP|11266934540781120813</stp>
        <tr r="R160" s="4"/>
        <tr r="R160" s="4"/>
      </tp>
      <tp t="s">
        <v>#N/A Requesting Data...4272022632</v>
        <stp/>
        <stp>BDP|16380230916456287650</stp>
        <tr r="T198" s="4"/>
        <tr r="T198" s="4"/>
      </tp>
      <tp t="s">
        <v>#N/A Requesting Data...4104890061</v>
        <stp/>
        <stp>BDP|10668785410333615095</stp>
        <tr r="Q96" s="4"/>
        <tr r="Q96" s="4"/>
      </tp>
      <tp t="s">
        <v>#N/A Requesting Data...4056037318</v>
        <stp/>
        <stp>BDP|17231837112843548863</stp>
        <tr r="O271" s="3"/>
      </tp>
      <tp t="s">
        <v>#N/A Requesting Data...4209732867</v>
        <stp/>
        <stp>BDP|15446227921565253559</stp>
        <tr r="AE267" s="3"/>
        <tr r="AE267" s="3"/>
      </tp>
      <tp t="s">
        <v>#N/A N/A</v>
        <stp/>
        <stp>BDP|15034652312872214552</stp>
        <tr r="X284" s="3"/>
      </tp>
      <tp t="s">
        <v>#N/A Requesting Data...2231398321</v>
        <stp/>
        <stp>BDP|11707685401397788594</stp>
        <tr r="U199" s="4"/>
        <tr r="U199" s="4"/>
      </tp>
      <tp t="s">
        <v>#N/A Requesting Data...4123288813</v>
        <stp/>
        <stp>BDP|16573494543997807473</stp>
        <tr r="AA153" s="3"/>
        <tr r="AA153" s="3"/>
      </tp>
      <tp t="s">
        <v>#N/A Requesting Data...4047412752</v>
        <stp/>
        <stp>BDP|17042874845557698942</stp>
        <tr r="AJ62" s="3"/>
        <tr r="AJ62" s="3"/>
      </tp>
      <tp t="s">
        <v>#N/A Requesting Data...4216475200</v>
        <stp/>
        <stp>BDP|12786816746253644866</stp>
        <tr r="V8" s="3"/>
      </tp>
      <tp t="s">
        <v>#N/A Requesting Data...4129076876</v>
        <stp/>
        <stp>BDP|14960155916949840823</stp>
        <tr r="Z50" s="3"/>
        <tr r="Z50" s="3"/>
      </tp>
      <tp t="s">
        <v>#N/A Requesting Data...4269763493</v>
        <stp/>
        <stp>BDP|17173521840981635250</stp>
        <tr r="Q68" s="4"/>
        <tr r="Q68" s="4"/>
      </tp>
      <tp t="s">
        <v>#N/A Requesting Data...4153512618</v>
        <stp/>
        <stp>BDP|13562093223884886076</stp>
        <tr r="T77" s="4"/>
      </tp>
      <tp t="s">
        <v>#N/A Requesting Data...4066552178</v>
        <stp/>
        <stp>BDP|17906503209991284621</stp>
        <tr r="K170" s="3"/>
      </tp>
      <tp t="s">
        <v>#N/A Requesting Data...4135253391</v>
        <stp/>
        <stp>BDP|13525584373567652385</stp>
        <tr r="AC217" s="3"/>
        <tr r="AC217" s="3"/>
      </tp>
      <tp t="s">
        <v>#N/A Requesting Data...4239120420</v>
        <stp/>
        <stp>BDP|17408321482210104951</stp>
        <tr r="I196" s="4"/>
        <tr r="I196" s="4"/>
        <tr r="I197" s="4"/>
        <tr r="I197" s="4"/>
      </tp>
      <tp t="s">
        <v>#N/A Requesting Data...4187718029</v>
        <stp/>
        <stp>BDP|13357394775423918166</stp>
        <tr r="D176" s="3"/>
      </tp>
      <tp t="s">
        <v>#N/A N/A</v>
        <stp/>
        <stp>BDP|13582695798880640920</stp>
        <tr r="X176" s="3"/>
      </tp>
      <tp t="s">
        <v>#N/A Requesting Data...4058473920</v>
        <stp/>
        <stp>BDP|10153731654435053264</stp>
        <tr r="M183" s="3"/>
      </tp>
      <tp t="s">
        <v>#N/A Requesting Data...4084028371</v>
        <stp/>
        <stp>BDP|15561000720311539306</stp>
        <tr r="Z82" s="8"/>
        <tr r="Z82" s="8"/>
      </tp>
      <tp t="s">
        <v>#N/A Requesting Data...4164195156</v>
        <stp/>
        <stp>BDP|16514736237107448052</stp>
        <tr r="AB241" s="3"/>
        <tr r="AB241" s="3"/>
      </tp>
      <tp t="s">
        <v>#N/A Requesting Data...4155869273</v>
        <stp/>
        <stp>BDP|11885428188081425962</stp>
        <tr r="AC331" s="3"/>
        <tr r="AC331" s="3"/>
      </tp>
      <tp t="s">
        <v>#N/A Requesting Data...4126347367</v>
        <stp/>
        <stp>BDP|11532524936105950783</stp>
        <tr r="AG344" s="3"/>
        <tr r="AG344" s="3"/>
      </tp>
      <tp t="s">
        <v>#N/A Requesting Data...4272371716</v>
        <stp/>
        <stp>BDP|12543003567671314010</stp>
        <tr r="T181" s="4"/>
        <tr r="T181" s="4"/>
      </tp>
      <tp t="s">
        <v>#N/A Requesting Data...4148359402</v>
        <stp/>
        <stp>BDP|10651236565475413446</stp>
        <tr r="AE99" s="3"/>
        <tr r="AE99" s="3"/>
      </tp>
      <tp t="s">
        <v>#N/A Requesting Data...4271343496</v>
        <stp/>
        <stp>BDP|13285453111282681104</stp>
        <tr r="J293" s="3"/>
        <tr r="J293" s="3"/>
        <tr r="J293" s="3"/>
      </tp>
      <tp t="s">
        <v>#N/A Requesting Data...4146787254</v>
        <stp/>
        <stp>BDP|15163461957772448341</stp>
        <tr r="AD10" s="8"/>
        <tr r="AD10" s="8"/>
      </tp>
      <tp t="s">
        <v>#N/A Requesting Data...4242890569</v>
        <stp/>
        <stp>BDP|12917065772498836857</stp>
        <tr r="O122" s="3"/>
      </tp>
      <tp t="s">
        <v>#N/A N/A</v>
        <stp/>
        <stp>BDP|10680275766276464702</stp>
        <tr r="W175" s="3"/>
      </tp>
      <tp t="s">
        <v>#N/A Requesting Data...4099796368</v>
        <stp/>
        <stp>BDP|13275961486310777769</stp>
        <tr r="L116" s="3"/>
      </tp>
      <tp t="s">
        <v>#N/A Requesting Data...4113214338</v>
        <stp/>
        <stp>BDP|12840923338118257539</stp>
        <tr r="AB89" s="3"/>
        <tr r="AB89" s="3"/>
      </tp>
      <tp t="s">
        <v>#N/A Requesting Data...4071014698</v>
        <stp/>
        <stp>BDP|13654005486297529969</stp>
        <tr r="S165" s="4"/>
        <tr r="S165" s="4"/>
      </tp>
      <tp t="s">
        <v>#N/A Requesting Data...4281518232</v>
        <stp/>
        <stp>BDP|17793840703449551366</stp>
        <tr r="J258" s="3"/>
        <tr r="J258" s="3"/>
        <tr r="J258" s="3"/>
      </tp>
      <tp t="s">
        <v>#N/A Requesting Data...4187068506</v>
        <stp/>
        <stp>BDP|10689854106038112570</stp>
        <tr r="AH267" s="3"/>
        <tr r="AH267" s="3"/>
      </tp>
      <tp t="s">
        <v>#N/A Requesting Data...4086048171</v>
        <stp/>
        <stp>BDP|11971455350926614397</stp>
        <tr r="Z99" s="3"/>
        <tr r="Z99" s="3"/>
      </tp>
      <tp t="s">
        <v>#N/A Requesting Data...4080354750</v>
        <stp/>
        <stp>BDP|15532611476862770361</stp>
        <tr r="Z5" s="8"/>
        <tr r="Z5" s="8"/>
      </tp>
      <tp t="s">
        <v>#N/A Requesting Data...4124802106</v>
        <stp/>
        <stp>BDP|14169916633409171210</stp>
        <tr r="R147" s="4"/>
        <tr r="R147" s="4"/>
      </tp>
      <tp t="s">
        <v>#N/A Requesting Data...4049609153</v>
        <stp/>
        <stp>BDP|13220654202193600304</stp>
        <tr r="I6" s="4"/>
        <tr r="I6" s="4"/>
      </tp>
      <tp t="s">
        <v>#N/A Requesting Data...4049409023</v>
        <stp/>
        <stp>BDP|11050997879748209216</stp>
        <tr r="Q8" s="4"/>
        <tr r="Q8" s="4"/>
      </tp>
      <tp t="s">
        <v>#N/A Requesting Data...4212288489</v>
        <stp/>
        <stp>BDP|14625016375610414650</stp>
        <tr r="G30" s="8"/>
      </tp>
      <tp t="s">
        <v>#N/A Requesting Data...4166036018</v>
        <stp/>
        <stp>BDP|11043413220086417464</stp>
        <tr r="AJ13" s="3"/>
        <tr r="AJ13" s="3"/>
      </tp>
      <tp t="s">
        <v>#N/A Requesting Data...4132750207</v>
        <stp/>
        <stp>BDP|17625374303478378927</stp>
        <tr r="AF140" s="3"/>
        <tr r="AF140" s="3"/>
      </tp>
      <tp t="s">
        <v>#N/A Requesting Data...4075352590</v>
        <stp/>
        <stp>BDP|17997873674655052898</stp>
        <tr r="S15" s="4"/>
        <tr r="S15" s="4"/>
      </tp>
      <tp t="s">
        <v>#N/A Requesting Data...4196638470</v>
        <stp/>
        <stp>BDP|15766353176597458333</stp>
        <tr r="AB56" s="8"/>
        <tr r="AB56" s="8"/>
      </tp>
      <tp t="s">
        <v>#N/A Requesting Data...4122168333</v>
        <stp/>
        <stp>BDP|12215480678804292036</stp>
        <tr r="N252" s="3"/>
      </tp>
      <tp t="s">
        <v>#N/A Requesting Data...3725225978</v>
        <stp/>
        <stp>BDP|17943073185489802318</stp>
        <tr r="U125" s="4"/>
        <tr r="U125" s="4"/>
      </tp>
      <tp t="s">
        <v>#N/A N/A</v>
        <stp/>
        <stp>BDP|11489352037006240267</stp>
        <tr r="W189" s="3"/>
      </tp>
      <tp t="s">
        <v>#N/A Requesting Data...4102150434</v>
        <stp/>
        <stp>BDP|18429237760859740021</stp>
        <tr r="AA59" s="8"/>
        <tr r="AA59" s="8"/>
      </tp>
      <tp t="s">
        <v>#N/A Requesting Data...4286989619</v>
        <stp/>
        <stp>BDP|13717352577104356648</stp>
        <tr r="AK74" s="3"/>
        <tr r="AK74" s="3"/>
      </tp>
      <tp t="s">
        <v>#N/A Requesting Data...4202462015</v>
        <stp/>
        <stp>BDP|14342892859998710461</stp>
        <tr r="AA256" s="3"/>
        <tr r="AA256" s="3"/>
      </tp>
      <tp t="s">
        <v>#N/A Requesting Data...4100129442</v>
        <stp/>
        <stp>BDP|16616594470643542289</stp>
        <tr r="V50" s="3"/>
      </tp>
      <tp t="s">
        <v>#N/A Requesting Data...4243489740</v>
        <stp/>
        <stp>BDP|12795471859456828030</stp>
        <tr r="M33" s="3"/>
      </tp>
      <tp t="s">
        <v>#N/A Requesting Data...4120940717</v>
        <stp/>
        <stp>BDP|14285025722947312438</stp>
        <tr r="L245" s="3"/>
      </tp>
      <tp t="s">
        <v>#N/A Requesting Data...4166281091</v>
        <stp/>
        <stp>BDP|11435158512637622372</stp>
        <tr r="AK232" s="3"/>
        <tr r="AK232" s="3"/>
      </tp>
      <tp t="s">
        <v>#N/A Requesting Data...4161562634</v>
        <stp/>
        <stp>BDP|15075004473496229138</stp>
        <tr r="J279" s="3"/>
        <tr r="J279" s="3"/>
        <tr r="J279" s="3"/>
      </tp>
      <tp t="s">
        <v>#N/A N/A</v>
        <stp/>
        <stp>BDP|14041481193234090893</stp>
        <tr r="W201" s="3"/>
      </tp>
      <tp t="s">
        <v>#N/A Requesting Data...4142079679</v>
        <stp/>
        <stp>BDP|15396322673184981091</stp>
        <tr r="I194" s="4"/>
        <tr r="I194" s="4"/>
      </tp>
      <tp t="s">
        <v>#N/A Requesting Data...4170781108</v>
        <stp/>
        <stp>BDP|11731957934458729631</stp>
        <tr r="AK148" s="3"/>
        <tr r="AK148" s="3"/>
      </tp>
      <tp t="s">
        <v>#N/A Requesting Data...4079366512</v>
        <stp/>
        <stp>BDP|10247936382053959785</stp>
        <tr r="AE155" s="3"/>
        <tr r="AE155" s="3"/>
      </tp>
      <tp t="s">
        <v>#N/A Requesting Data...4154899783</v>
        <stp/>
        <stp>BDP|10934593649622302687</stp>
        <tr r="AI38" s="3"/>
        <tr r="AI38" s="3"/>
      </tp>
      <tp t="s">
        <v>#N/A Requesting Data...4102189450</v>
        <stp/>
        <stp>BDP|16842597554317686418</stp>
        <tr r="D78" s="3"/>
      </tp>
      <tp t="s">
        <v>#N/A Requesting Data...4210041042</v>
        <stp/>
        <stp>BDP|12601918854563924888</stp>
        <tr r="K325" s="3"/>
      </tp>
      <tp t="s">
        <v>#N/A Requesting Data...4248673614</v>
        <stp/>
        <stp>BDP|14003237604097296479</stp>
        <tr r="D40" s="3"/>
      </tp>
      <tp t="s">
        <v>#N/A Requesting Data...4266881091</v>
        <stp/>
        <stp>BDP|17527823455147522855</stp>
        <tr r="K161" s="3"/>
      </tp>
      <tp t="s">
        <v>#N/A Requesting Data...4133607707</v>
        <stp/>
        <stp>BDP|15677131132751573301</stp>
        <tr r="AG196" s="3"/>
        <tr r="AG196" s="3"/>
      </tp>
      <tp t="s">
        <v>#N/A Requesting Data...4150222369</v>
        <stp/>
        <stp>BDP|11422266536123076665</stp>
        <tr r="P98" s="3"/>
      </tp>
      <tp t="s">
        <v>#N/A Requesting Data...4164750650</v>
        <stp/>
        <stp>BDP|15852556823457451084</stp>
        <tr r="AH97" s="3"/>
        <tr r="AH97" s="3"/>
      </tp>
      <tp t="s">
        <v>#N/A Requesting Data...4173651082</v>
        <stp/>
        <stp>BDP|17595424804706956089</stp>
        <tr r="L96" s="4"/>
        <tr r="L96" s="4"/>
      </tp>
      <tp t="s">
        <v>#N/A Requesting Data...4085431844</v>
        <stp/>
        <stp>BDP|17688275103882357236</stp>
        <tr r="AD335" s="3"/>
        <tr r="AD335" s="3"/>
      </tp>
      <tp t="s">
        <v>#N/A Requesting Data...4276214316</v>
        <stp/>
        <stp>BDP|16467445943112242133</stp>
        <tr r="S243" s="4"/>
        <tr r="S243" s="4"/>
      </tp>
      <tp t="s">
        <v>#N/A Requesting Data...4121193343</v>
        <stp/>
        <stp>BDP|16679379603621144119</stp>
        <tr r="J323" s="3"/>
        <tr r="J323" s="3"/>
      </tp>
      <tp t="s">
        <v>#N/A Requesting Data...4241096899</v>
        <stp/>
        <stp>BDP|17684765794769683507</stp>
        <tr r="AC197" s="3"/>
        <tr r="AC197" s="3"/>
      </tp>
      <tp t="s">
        <v>#N/A Requesting Data...4153451388</v>
        <stp/>
        <stp>BDP|18185855823825531202</stp>
        <tr r="L79" s="4"/>
        <tr r="L79" s="4"/>
      </tp>
      <tp t="s">
        <v>#N/A Requesting Data...4081581907</v>
        <stp/>
        <stp>BDP|15095085233502666184</stp>
        <tr r="K360" s="3"/>
      </tp>
      <tp t="s">
        <v>#N/A Requesting Data...4093827862</v>
        <stp/>
        <stp>BDP|16816429533747514395</stp>
        <tr r="M139" s="3"/>
      </tp>
      <tp t="s">
        <v>#N/A Requesting Data...4191055966</v>
        <stp/>
        <stp>BDP|13878273547464592483</stp>
        <tr r="K130" s="3"/>
      </tp>
      <tp t="s">
        <v>#N/A Requesting Data...4213479732</v>
        <stp/>
        <stp>BDP|12363233518142965648</stp>
        <tr r="AA330" s="3"/>
        <tr r="AA330" s="3"/>
      </tp>
      <tp t="s">
        <v>#N/A Requesting Data...4121750679</v>
        <stp/>
        <stp>BDP|10037613467532681757</stp>
        <tr r="AB102" s="3"/>
        <tr r="AB102" s="3"/>
      </tp>
      <tp t="s">
        <v>#N/A N/A</v>
        <stp/>
        <stp>BDP|12721236377480582230</stp>
        <tr r="Y207" s="3"/>
      </tp>
      <tp t="s">
        <v>#N/A Requesting Data...4086146621</v>
        <stp/>
        <stp>BDP|10585157739867489080</stp>
        <tr r="O226" s="3"/>
      </tp>
      <tp t="s">
        <v>#N/A Requesting Data...4214842977</v>
        <stp/>
        <stp>BDP|16629558007543114501</stp>
        <tr r="J83" s="3"/>
        <tr r="J83" s="3"/>
        <tr r="J83" s="3"/>
      </tp>
      <tp t="s">
        <v>#N/A Requesting Data...4256537184</v>
        <stp/>
        <stp>BDP|12814831093916410097</stp>
        <tr r="I221" s="4"/>
        <tr r="I221" s="4"/>
      </tp>
      <tp t="s">
        <v>#N/A Requesting Data...4248412190</v>
        <stp/>
        <stp>BDP|10950664638295748558</stp>
        <tr r="R43" s="4"/>
        <tr r="R43" s="4"/>
      </tp>
      <tp t="s">
        <v>#N/A Requesting Data...4243493848</v>
        <stp/>
        <stp>BDP|12481742105119932997</stp>
        <tr r="M140" s="3"/>
      </tp>
      <tp t="s">
        <v>#N/A Requesting Data...4097340750</v>
        <stp/>
        <stp>BDP|14212966604961648934</stp>
        <tr r="M29" s="3"/>
      </tp>
      <tp t="s">
        <v>#N/A Requesting Data...4228121477</v>
        <stp/>
        <stp>BDP|11137230615745492263</stp>
        <tr r="L297" s="3"/>
      </tp>
      <tp t="s">
        <v>#N/A Requesting Data...4139555698</v>
        <stp/>
        <stp>BDP|16219489575592919230</stp>
        <tr r="S196" s="4"/>
        <tr r="S196" s="4"/>
        <tr r="S197" s="4"/>
        <tr r="S197" s="4"/>
      </tp>
      <tp t="s">
        <v>#N/A Requesting Data...4291422249</v>
        <stp/>
        <stp>BDP|14160781656275827624</stp>
        <tr r="N94" s="3"/>
      </tp>
      <tp t="s">
        <v>#N/A Requesting Data...4125434127</v>
        <stp/>
        <stp>BDP|11901488878527573098</stp>
        <tr r="T15" s="4"/>
        <tr r="T15" s="4"/>
      </tp>
      <tp t="s">
        <v>#N/A Requesting Data...4186562170</v>
        <stp/>
        <stp>BDP|10401066640143228254</stp>
        <tr r="L175" s="4"/>
        <tr r="L175" s="4"/>
      </tp>
      <tp t="s">
        <v>#N/A Requesting Data...4197898770</v>
        <stp/>
        <stp>BDP|15195904206248696147</stp>
        <tr r="R201" s="4"/>
        <tr r="R201" s="4"/>
      </tp>
      <tp t="s">
        <v>#N/A Requesting Data...4147629983</v>
        <stp/>
        <stp>BDP|11670813843978656078</stp>
        <tr r="AH183" s="3"/>
        <tr r="AH183" s="3"/>
      </tp>
      <tp t="s">
        <v>#N/A N/A</v>
        <stp/>
        <stp>BDP|14433962276206460955</stp>
        <tr r="W238" s="3"/>
      </tp>
      <tp t="s">
        <v>#N/A Requesting Data...3858481164</v>
        <stp/>
        <stp>BDP|17537675234640261716</stp>
        <tr r="U23" s="4"/>
        <tr r="U23" s="4"/>
      </tp>
      <tp t="s">
        <v>#N/A Requesting Data...4143118939</v>
        <stp/>
        <stp>BDP|15923457467883733199</stp>
        <tr r="V167" s="3"/>
      </tp>
      <tp t="s">
        <v>#N/A Requesting Data...4247225257</v>
        <stp/>
        <stp>BDP|15918202509056756421</stp>
        <tr r="R218" s="4"/>
        <tr r="R218" s="4"/>
      </tp>
      <tp t="s">
        <v>#N/A Requesting Data...4250339675</v>
        <stp/>
        <stp>BDP|10413159960260698224</stp>
        <tr r="AI165" s="3"/>
        <tr r="AI165" s="3"/>
      </tp>
      <tp t="s">
        <v>#N/A Requesting Data...4251669195</v>
        <stp/>
        <stp>BDP|11145055160463165105</stp>
        <tr r="P57" s="3"/>
      </tp>
      <tp t="s">
        <v>#N/A Requesting Data...4113131680</v>
        <stp/>
        <stp>BDP|12403758548236543298</stp>
        <tr r="J204" s="3"/>
        <tr r="J204" s="3"/>
        <tr r="J204" s="3"/>
      </tp>
      <tp t="s">
        <v>#N/A Requesting Data...4186444032</v>
        <stp/>
        <stp>BDP|14861365737904996555</stp>
        <tr r="AF141" s="3"/>
        <tr r="AF141" s="3"/>
      </tp>
      <tp t="s">
        <v>#N/A Requesting Data...4117853806</v>
        <stp/>
        <stp>BDP|17183057128722997204</stp>
        <tr r="T132" s="4"/>
      </tp>
      <tp t="s">
        <v>#N/A Requesting Data...4137734979</v>
        <stp/>
        <stp>BDP|11390349469141938026</stp>
        <tr r="N242" s="3"/>
      </tp>
      <tp t="s">
        <v>#N/A N/A</v>
        <stp/>
        <stp>BDP|12865542547477900174</stp>
        <tr r="Y104" s="3"/>
      </tp>
      <tp t="s">
        <v>#N/A Requesting Data...4253159501</v>
        <stp/>
        <stp>BDP|16528399676093782498</stp>
        <tr r="AH150" s="3"/>
      </tp>
      <tp t="s">
        <v>#N/A Requesting Data...4131383001</v>
        <stp/>
        <stp>BDP|10832024649997238657</stp>
        <tr r="K146" s="4"/>
        <tr r="K146" s="4"/>
      </tp>
      <tp t="s">
        <v>#N/A Requesting Data...4201465080</v>
        <stp/>
        <stp>BDP|14364360795638285367</stp>
        <tr r="I170" s="4"/>
        <tr r="I170" s="4"/>
      </tp>
      <tp t="s">
        <v>#N/A Requesting Data...4247923623</v>
        <stp/>
        <stp>BDP|10725256250934529631</stp>
        <tr r="K159" s="3"/>
      </tp>
      <tp t="s">
        <v>#N/A Requesting Data...4283733635</v>
        <stp/>
        <stp>BDP|12148471912884867685</stp>
        <tr r="Q159" s="4"/>
      </tp>
      <tp t="s">
        <v>#N/A Requesting Data...4233821524</v>
        <stp/>
        <stp>BDP|13781633676243047463</stp>
        <tr r="AH115" s="3"/>
        <tr r="AH115" s="3"/>
      </tp>
      <tp t="s">
        <v>#N/A Requesting Data...2069063391</v>
        <stp/>
        <stp>BDP|12728756441856563227</stp>
        <tr r="U9" s="4"/>
        <tr r="U9" s="4"/>
      </tp>
      <tp t="s">
        <v>#N/A Requesting Data...4179777776</v>
        <stp/>
        <stp>BDP|10054287259842003057</stp>
        <tr r="S93" s="4"/>
        <tr r="S93" s="4"/>
      </tp>
      <tp t="s">
        <v>#N/A Requesting Data...4251880182</v>
        <stp/>
        <stp>BDP|16331709054682194329</stp>
        <tr r="AH89" s="3"/>
        <tr r="AH89" s="3"/>
      </tp>
      <tp t="s">
        <v>#N/A Requesting Data...4119621080</v>
        <stp/>
        <stp>BDP|14100144520750060219</stp>
        <tr r="N167" s="3"/>
      </tp>
      <tp t="s">
        <v>#N/A Requesting Data...4150997056</v>
        <stp/>
        <stp>BDP|14126725277924275525</stp>
        <tr r="L60" s="3"/>
      </tp>
      <tp t="s">
        <v>#N/A Requesting Data...4219013854</v>
        <stp/>
        <stp>BDP|13657718987939525015</stp>
        <tr r="I38" s="4"/>
        <tr r="I38" s="4"/>
      </tp>
      <tp t="s">
        <v>#N/A Requesting Data...4191441265</v>
        <stp/>
        <stp>BDP|11231420776184780358</stp>
        <tr r="O111" s="3"/>
      </tp>
      <tp t="s">
        <v>#N/A Requesting Data...4239732451</v>
        <stp/>
        <stp>BDP|17451236275362789519</stp>
        <tr r="N337" s="3"/>
      </tp>
      <tp t="s">
        <v>#N/A Requesting Data...4144874026</v>
        <stp/>
        <stp>BDP|15775516261603632055</stp>
        <tr r="AI152" s="3"/>
        <tr r="AI152" s="3"/>
      </tp>
      <tp t="s">
        <v>#N/A Requesting Data...4253458794</v>
        <stp/>
        <stp>BDP|14017385626410951034</stp>
        <tr r="AA351" s="3"/>
        <tr r="AA351" s="3"/>
      </tp>
      <tp t="s">
        <v>#N/A Requesting Data...4183904941</v>
        <stp/>
        <stp>BDP|17750479061811419115</stp>
        <tr r="Z261" s="3"/>
        <tr r="Z261" s="3"/>
      </tp>
      <tp t="s">
        <v>#N/A Requesting Data...3261925190</v>
        <stp/>
        <stp>BDP|16223040211524004637</stp>
        <tr r="U198" s="4"/>
        <tr r="U198" s="4"/>
      </tp>
      <tp t="s">
        <v>#N/A Requesting Data...4144965109</v>
        <stp/>
        <stp>BDP|10930093144884967599</stp>
        <tr r="N125" s="3"/>
      </tp>
      <tp t="s">
        <v>#N/A Requesting Data...4142254246</v>
        <stp/>
        <stp>BDP|11653310514276578027</stp>
        <tr r="P52" s="3"/>
      </tp>
      <tp t="s">
        <v>#N/A Requesting Data...4207915287</v>
        <stp/>
        <stp>BDP|11357360697759235746</stp>
        <tr r="J34" s="3"/>
        <tr r="J34" s="3"/>
        <tr r="J34" s="3"/>
      </tp>
      <tp t="s">
        <v>#N/A Requesting Data...4217381122</v>
        <stp/>
        <stp>BDP|10857799550885407212</stp>
        <tr r="AG350" s="3"/>
        <tr r="AG350" s="3"/>
      </tp>
      <tp t="s">
        <v>#N/A Requesting Data...4264655559</v>
        <stp/>
        <stp>BDP|11118315448283819041</stp>
        <tr r="T124" s="4"/>
        <tr r="T124" s="4"/>
      </tp>
      <tp t="s">
        <v>#N/A Requesting Data...4209988204</v>
        <stp/>
        <stp>BDP|17295709305303178622</stp>
        <tr r="AI269" s="3"/>
        <tr r="AI269" s="3"/>
      </tp>
      <tp t="s">
        <v>#N/A Requesting Data...4286101400</v>
        <stp/>
        <stp>BDP|15436435417781462401</stp>
        <tr r="P325" s="3"/>
      </tp>
      <tp t="s">
        <v>#N/A Requesting Data...4286027173</v>
        <stp/>
        <stp>BDP|10628620795312665831</stp>
        <tr r="P216" s="3"/>
      </tp>
      <tp t="s">
        <v>#N/A Requesting Data...4247928533</v>
        <stp/>
        <stp>BDP|16219286891120906860</stp>
        <tr r="L303" s="3"/>
      </tp>
      <tp t="s">
        <v>#N/A Requesting Data...4215831691</v>
        <stp/>
        <stp>BDP|15277066540034520056</stp>
        <tr r="K183" s="3"/>
      </tp>
      <tp t="s">
        <v>#N/A Requesting Data...4253246009</v>
        <stp/>
        <stp>BDP|13344573330367762777</stp>
        <tr r="Q52" s="4"/>
        <tr r="Q52" s="4"/>
      </tp>
      <tp t="s">
        <v>#N/A Requesting Data...4251000486</v>
        <stp/>
        <stp>BDP|13377123174274765464</stp>
        <tr r="I204" s="4"/>
        <tr r="I204" s="4"/>
      </tp>
      <tp t="s">
        <v>#N/A Requesting Data...4141270432</v>
        <stp/>
        <stp>BDP|11382670663967654350</stp>
        <tr r="AB258" s="3"/>
        <tr r="AB258" s="3"/>
      </tp>
      <tp t="s">
        <v>#N/A Requesting Data...4254631123</v>
        <stp/>
        <stp>BDP|11886599275403025503</stp>
        <tr r="AA60" s="3"/>
        <tr r="AA60" s="3"/>
      </tp>
      <tp t="s">
        <v>#N/A Requesting Data...4220936445</v>
        <stp/>
        <stp>BDP|12088630300490220165</stp>
        <tr r="Q72" s="4"/>
        <tr r="Q72" s="4"/>
      </tp>
      <tp t="s">
        <v>#N/A Requesting Data...4171801494</v>
        <stp/>
        <stp>BDP|16005953063388891490</stp>
        <tr r="K19" s="3"/>
      </tp>
      <tp t="s">
        <v>#N/A Requesting Data...4241743095</v>
        <stp/>
        <stp>BDP|14273155509912145286</stp>
        <tr r="AA131" s="3"/>
        <tr r="AA131" s="3"/>
      </tp>
      <tp t="s">
        <v>#N/A Requesting Data...4238431455</v>
        <stp/>
        <stp>BDP|16596465531722501604</stp>
        <tr r="J363" s="3"/>
        <tr r="J363" s="3"/>
        <tr r="J363" s="3"/>
      </tp>
      <tp t="s">
        <v>#N/A Requesting Data...4270223785</v>
        <stp/>
        <stp>BDP|13682082537465908070</stp>
        <tr r="AB38" s="8"/>
        <tr r="AB38" s="8"/>
      </tp>
      <tp t="s">
        <v>#N/A Requesting Data...4159279504</v>
        <stp/>
        <stp>BDP|17188869414872262961</stp>
        <tr r="AF243" s="3"/>
        <tr r="AF243" s="3"/>
      </tp>
      <tp t="s">
        <v>#N/A Requesting Data...4181456011</v>
        <stp/>
        <stp>BDP|11947089582524520814</stp>
        <tr r="J31" s="3"/>
        <tr r="J31" s="3"/>
        <tr r="J31" s="3"/>
      </tp>
      <tp t="s">
        <v>#N/A Requesting Data...2284739442</v>
        <stp/>
        <stp>BDP|12047420527227139639</stp>
        <tr r="U130" s="4"/>
        <tr r="U130" s="4"/>
      </tp>
      <tp t="s">
        <v>#N/A Requesting Data...4153052284</v>
        <stp/>
        <stp>BDP|16232112066814560073</stp>
        <tr r="AD342" s="3"/>
        <tr r="AD342" s="3"/>
      </tp>
      <tp t="s">
        <v>#N/A Requesting Data...4229478379</v>
        <stp/>
        <stp>BDP|15125979483364428569</stp>
        <tr r="P306" s="3"/>
      </tp>
      <tp t="s">
        <v>#N/A Requesting Data...4227737260</v>
        <stp/>
        <stp>BDP|14146451655044752413</stp>
        <tr r="AJ296" s="3"/>
        <tr r="AJ296" s="3"/>
      </tp>
      <tp t="s">
        <v>#N/A Requesting Data...4172537580</v>
        <stp/>
        <stp>BDP|17944505047750169382</stp>
        <tr r="Z281" s="3"/>
        <tr r="Z281" s="3"/>
      </tp>
      <tp t="s">
        <v>#N/A Requesting Data...4270010151</v>
        <stp/>
        <stp>BDP|13461184467083816241</stp>
        <tr r="Q188" s="4"/>
      </tp>
      <tp t="s">
        <v>#N/A Requesting Data...4218870175</v>
        <stp/>
        <stp>BDP|17304088238462085346</stp>
        <tr r="AJ362" s="3"/>
        <tr r="AJ362" s="3"/>
      </tp>
      <tp t="s">
        <v>#N/A Requesting Data...4250330700</v>
        <stp/>
        <stp>BDP|13703977787442386539</stp>
        <tr r="V274" s="3"/>
      </tp>
      <tp t="s">
        <v>#N/A Requesting Data...4230282411</v>
        <stp/>
        <stp>BDP|14468610605375758202</stp>
        <tr r="V327" s="3"/>
      </tp>
      <tp t="s">
        <v>#N/A Requesting Data...4199136104</v>
        <stp/>
        <stp>BDP|17324057971275819084</stp>
        <tr r="Z91" s="3"/>
        <tr r="Z91" s="3"/>
      </tp>
      <tp t="s">
        <v>#N/A Requesting Data...4215797904</v>
        <stp/>
        <stp>BDP|18376073225339754610</stp>
        <tr r="AG268" s="3"/>
        <tr r="AG268" s="3"/>
      </tp>
      <tp t="s">
        <v>#N/A Requesting Data...4181743231</v>
        <stp/>
        <stp>BDP|17666563161212662306</stp>
        <tr r="AA59" s="3"/>
        <tr r="AA59" s="3"/>
      </tp>
      <tp t="s">
        <v>#N/A Requesting Data...4279053105</v>
        <stp/>
        <stp>BDP|15334862297451006050</stp>
        <tr r="K286" s="3"/>
      </tp>
      <tp t="s">
        <v>#N/A Requesting Data...4212727226</v>
        <stp/>
        <stp>BDP|14304305743616561020</stp>
        <tr r="V310" s="3"/>
      </tp>
      <tp t="s">
        <v>#N/A Requesting Data...4228948492</v>
        <stp/>
        <stp>BDP|15545222561465144103</stp>
        <tr r="D174" s="3"/>
      </tp>
      <tp t="s">
        <v>#N/A Requesting Data...4246844387</v>
        <stp/>
        <stp>BDP|10570075940067112647</stp>
        <tr r="AI80" s="3"/>
        <tr r="AI80" s="3"/>
      </tp>
      <tp t="s">
        <v>#N/A Requesting Data...4264975880</v>
        <stp/>
        <stp>BDP|14909691443750467304</stp>
        <tr r="AH276" s="3"/>
        <tr r="AH276" s="3"/>
      </tp>
      <tp t="s">
        <v>#N/A Requesting Data...4275493264</v>
        <stp/>
        <stp>BDP|16758744649701556187</stp>
        <tr r="P255" s="3"/>
      </tp>
      <tp t="s">
        <v>#N/A Requesting Data...4175628500</v>
        <stp/>
        <stp>BDP|12923759016901500086</stp>
        <tr r="K352" s="3"/>
      </tp>
      <tp t="s">
        <v>#N/A Requesting Data...4264118963</v>
        <stp/>
        <stp>BDP|13494541805773567063</stp>
        <tr r="Q137" s="4"/>
        <tr r="Q137" s="4"/>
      </tp>
      <tp t="s">
        <v>#N/A Requesting Data...4183156531</v>
        <stp/>
        <stp>BDP|11586244942050610234</stp>
        <tr r="AH263" s="3"/>
        <tr r="AH263" s="3"/>
      </tp>
      <tp t="s">
        <v>#N/A Requesting Data...4255055304</v>
        <stp/>
        <stp>BDP|11199644256130179742</stp>
        <tr r="I118" s="4"/>
        <tr r="I118" s="4"/>
      </tp>
      <tp t="s">
        <v>#N/A Requesting Data...4248237931</v>
        <stp/>
        <stp>BDP|11796419441991498559</stp>
        <tr r="N295" s="3"/>
      </tp>
      <tp t="s">
        <v>#N/A Requesting Data...4292324480</v>
        <stp/>
        <stp>BDP|10747752706920573270</stp>
        <tr r="P35" s="3"/>
      </tp>
      <tp t="s">
        <v>#N/A Requesting Data...4252277327</v>
        <stp/>
        <stp>BDP|11938068968993994184</stp>
        <tr r="AD235" s="3"/>
        <tr r="AD235" s="3"/>
      </tp>
      <tp t="s">
        <v>#N/A Requesting Data...4247318231</v>
        <stp/>
        <stp>BDP|17766182405253898040</stp>
        <tr r="AC42" s="8"/>
        <tr r="AC42" s="8"/>
      </tp>
      <tp t="s">
        <v>#N/A Requesting Data...4264340191</v>
        <stp/>
        <stp>BDP|15478054964947515164</stp>
        <tr r="AB99" s="3"/>
        <tr r="AB99" s="3"/>
      </tp>
      <tp t="s">
        <v>#N/A Requesting Data...4194329763</v>
        <stp/>
        <stp>BDP|14433220376813207746</stp>
        <tr r="AI277" s="3"/>
      </tp>
      <tp t="s">
        <v>#N/A Requesting Data...4243805408</v>
        <stp/>
        <stp>BDP|17141541831641770558</stp>
        <tr r="AG159" s="3"/>
        <tr r="AG159" s="3"/>
      </tp>
      <tp t="s">
        <v>#N/A Requesting Data...4234977468</v>
        <stp/>
        <stp>BDP|11714760737451193110</stp>
        <tr r="M229" s="3"/>
      </tp>
      <tp t="s">
        <v>#N/A Requesting Data...4215398588</v>
        <stp/>
        <stp>BDP|15205502505361986485</stp>
        <tr r="AH12" s="3"/>
        <tr r="AH12" s="3"/>
      </tp>
      <tp t="s">
        <v>#N/A Requesting Data...4199657113</v>
        <stp/>
        <stp>BDP|17367510620575173056</stp>
        <tr r="D103" s="3"/>
      </tp>
      <tp t="s">
        <v>#N/A Requesting Data...4198724011</v>
        <stp/>
        <stp>BDP|10366746122035777545</stp>
        <tr r="K50" s="3"/>
      </tp>
      <tp t="s">
        <v>#N/A Requesting Data...4218330472</v>
        <stp/>
        <stp>BDP|16244591461533401382</stp>
        <tr r="V282" s="3"/>
      </tp>
      <tp t="s">
        <v>#N/A Requesting Data...4194638154</v>
        <stp/>
        <stp>BDP|16999785641809523937</stp>
        <tr r="AD225" s="3"/>
        <tr r="AD225" s="3"/>
      </tp>
      <tp t="s">
        <v>#N/A Requesting Data...4248295947</v>
        <stp/>
        <stp>BDP|16570621127052723514</stp>
        <tr r="K214" s="4"/>
        <tr r="K214" s="4"/>
      </tp>
      <tp t="s">
        <v>#N/A Requesting Data...4252506512</v>
        <stp/>
        <stp>BDP|15903828888298234879</stp>
        <tr r="N253" s="3"/>
      </tp>
      <tp t="s">
        <v>#N/A Requesting Data...4284852267</v>
        <stp/>
        <stp>BDP|15113217610556204544</stp>
        <tr r="I101" s="4"/>
        <tr r="I101" s="4"/>
      </tp>
      <tp t="s">
        <v>#N/A Requesting Data...4256383456</v>
        <stp/>
        <stp>BDP|17190764285614554919</stp>
        <tr r="L34" s="3"/>
      </tp>
      <tp t="s">
        <v>#N/A Requesting Data...4218892682</v>
        <stp/>
        <stp>BDP|13814373535367964151</stp>
        <tr r="J317" s="3"/>
        <tr r="J317" s="3"/>
      </tp>
      <tp t="s">
        <v>#N/A Requesting Data...4208987656</v>
        <stp/>
        <stp>BDP|12495650659952963672</stp>
        <tr r="AC294" s="3"/>
        <tr r="AC294" s="3"/>
      </tp>
      <tp t="s">
        <v>#N/A Requesting Data...4241482170</v>
        <stp/>
        <stp>BDP|15862344125050867170</stp>
        <tr r="K71" s="3"/>
      </tp>
    </main>
    <main first="bofaddin.rtdserver">
      <tp t="s">
        <v>#N/A Requesting Data...4264994153</v>
        <stp/>
        <stp>BDP|9904679335886161</stp>
        <tr r="AA27" s="8"/>
        <tr r="AA27" s="8"/>
      </tp>
      <tp t="s">
        <v>#N/A Requesting Data...4283804866</v>
        <stp/>
        <stp>BDP|6860438082755922</stp>
        <tr r="AH354" s="3"/>
        <tr r="AH354" s="3"/>
      </tp>
      <tp t="s">
        <v>#N/A Requesting Data...4277642581</v>
        <stp/>
        <stp>BDP|3061013575088512</stp>
        <tr r="N57" s="3"/>
      </tp>
      <tp t="s">
        <v>#N/A Requesting Data...4251534778</v>
        <stp/>
        <stp>BDP|8163060801793190</stp>
        <tr r="L124" s="3"/>
      </tp>
      <tp t="s">
        <v>#N/A Requesting Data...4275733105</v>
        <stp/>
        <stp>BDP|2820007144878073263</stp>
        <tr r="D255" s="3"/>
      </tp>
      <tp t="s">
        <v>#N/A Requesting Data...4210231140</v>
        <stp/>
        <stp>BDP|2054600078736285903</stp>
        <tr r="M26" s="3"/>
      </tp>
      <tp t="s">
        <v>#N/A N/A</v>
        <stp/>
        <stp>BDP|6219859975437936214</stp>
        <tr r="W296" s="3"/>
      </tp>
      <tp t="s">
        <v>#N/A Requesting Data...4225407204</v>
        <stp/>
        <stp>BDP|4108587584086454339</stp>
        <tr r="AD38" s="3"/>
        <tr r="AD38" s="3"/>
      </tp>
      <tp t="s">
        <v>#N/A Requesting Data...4293262216</v>
        <stp/>
        <stp>BDP|6442072989245495747</stp>
        <tr r="J115" s="3"/>
        <tr r="J115" s="3"/>
        <tr r="J115" s="3"/>
      </tp>
      <tp t="s">
        <v>#N/A Requesting Data...4260801950</v>
        <stp/>
        <stp>BDP|8612019110494949145</stp>
        <tr r="M78" s="3"/>
      </tp>
      <tp t="s">
        <v>#N/A Requesting Data...4238369236</v>
        <stp/>
        <stp>BDP|8179198460754632747</stp>
        <tr r="AG163" s="3"/>
        <tr r="AG163" s="3"/>
      </tp>
      <tp t="s">
        <v>#N/A Requesting Data...4279226152</v>
        <stp/>
        <stp>BDP|5418758637068473581</stp>
        <tr r="AF356" s="3"/>
        <tr r="AF356" s="3"/>
      </tp>
      <tp t="s">
        <v>#N/A Requesting Data...4225636440</v>
        <stp/>
        <stp>BDP|9631708009765554707</stp>
        <tr r="AA68" s="8"/>
        <tr r="AA68" s="8"/>
      </tp>
      <tp t="s">
        <v>#N/A Requesting Data...4291724155</v>
        <stp/>
        <stp>BDP|6912518252189823384</stp>
        <tr r="AK212" s="3"/>
        <tr r="AK212" s="3"/>
      </tp>
      <tp t="s">
        <v>#N/A N/A</v>
        <stp/>
        <stp>BDP|1985505282262963289</stp>
        <tr r="Y245" s="3"/>
      </tp>
      <tp t="s">
        <v>#N/A Requesting Data...4240898262</v>
        <stp/>
        <stp>BDP|9808614351685161334</stp>
        <tr r="AJ170" s="3"/>
        <tr r="AJ170" s="3"/>
      </tp>
      <tp t="s">
        <v>#N/A N/A</v>
        <stp/>
        <stp>BDP|2057138749952719975</stp>
        <tr r="W49" s="3"/>
      </tp>
      <tp t="s">
        <v>#N/A Requesting Data...4271296403</v>
        <stp/>
        <stp>BDP|4736665963601003980</stp>
        <tr r="AB78" s="8"/>
        <tr r="AB78" s="8"/>
      </tp>
      <tp t="s">
        <v>#N/A Requesting Data...4245144452</v>
        <stp/>
        <stp>BDP|3834883239393520761</stp>
        <tr r="AD64" s="8"/>
        <tr r="AD64" s="8"/>
      </tp>
      <tp t="s">
        <v>#N/A N/A</v>
        <stp/>
        <stp>BDP|4391585840849570040</stp>
        <tr r="X292" s="3"/>
      </tp>
      <tp t="s">
        <v>#N/A Requesting Data...4243423828</v>
        <stp/>
        <stp>BDP|8916566934354150602</stp>
        <tr r="L134" s="3"/>
      </tp>
      <tp t="s">
        <v>#N/A Requesting Data...4292316892</v>
        <stp/>
        <stp>BDP|6607241554414446983</stp>
        <tr r="Z169" s="3"/>
        <tr r="Z169" s="3"/>
      </tp>
      <tp t="s">
        <v>#N/A Requesting Data...4228845423</v>
        <stp/>
        <stp>BDP|5876012488243912223</stp>
        <tr r="AF99" s="3"/>
        <tr r="AF99" s="3"/>
      </tp>
      <tp t="s">
        <v>#N/A Requesting Data...4282085229</v>
        <stp/>
        <stp>BDP|2476582492717746533</stp>
        <tr r="M100" s="3"/>
      </tp>
      <tp t="s">
        <v>#N/A Requesting Data...4237189643</v>
        <stp/>
        <stp>BDP|9224001209151401454</stp>
        <tr r="S178" s="4"/>
        <tr r="S178" s="4"/>
      </tp>
      <tp t="s">
        <v>#N/A Requesting Data...4230187714</v>
        <stp/>
        <stp>BDP|8882585098381207908</stp>
        <tr r="AA53" s="8"/>
        <tr r="AA53" s="8"/>
      </tp>
      <tp t="s">
        <v>#N/A Requesting Data...4288380674</v>
        <stp/>
        <stp>BDP|5824055394952004226</stp>
        <tr r="AA365" s="3"/>
        <tr r="AA365" s="3"/>
      </tp>
      <tp t="s">
        <v>#N/A Requesting Data...4231299537</v>
        <stp/>
        <stp>BDP|7028014799943127126</stp>
        <tr r="AH30" s="3"/>
        <tr r="AH30" s="3"/>
      </tp>
      <tp t="s">
        <v>#N/A Requesting Data...4249267677</v>
        <stp/>
        <stp>BDP|5611729881732711493</stp>
        <tr r="M228" s="3"/>
      </tp>
      <tp t="s">
        <v>#N/A Requesting Data...4246600055</v>
        <stp/>
        <stp>BDP|3216182137639319458</stp>
        <tr r="AK147" s="3"/>
        <tr r="AK147" s="3"/>
      </tp>
      <tp t="s">
        <v>#N/A Requesting Data...4280554019</v>
        <stp/>
        <stp>BDP|3808228893486661244</stp>
        <tr r="J123" s="3"/>
        <tr r="J123" s="3"/>
        <tr r="J123" s="3"/>
      </tp>
      <tp t="s">
        <v>#N/A Requesting Data...4259421993</v>
        <stp/>
        <stp>BDP|9194581843094515048</stp>
        <tr r="P315" s="3"/>
      </tp>
      <tp t="s">
        <v>#N/A Requesting Data...4234341107</v>
        <stp/>
        <stp>BDP|7789173035651954879</stp>
        <tr r="AD333" s="3"/>
        <tr r="AD333" s="3"/>
      </tp>
      <tp t="s">
        <v>#N/A Requesting Data...4264041665</v>
        <stp/>
        <stp>BDP|9017899146758293166</stp>
        <tr r="AB199" s="3"/>
        <tr r="AB199" s="3"/>
      </tp>
      <tp t="s">
        <v>#N/A Requesting Data...4250554375</v>
        <stp/>
        <stp>BDP|3866726382527442772</stp>
        <tr r="R78" s="4"/>
        <tr r="R78" s="4"/>
      </tp>
      <tp t="s">
        <v>#N/A Requesting Data...4240881005</v>
        <stp/>
        <stp>BDP|6809612992221037401</stp>
        <tr r="AK344" s="3"/>
        <tr r="AK344" s="3"/>
      </tp>
      <tp t="s">
        <v>#N/A Requesting Data...4285726785</v>
        <stp/>
        <stp>BDP|2755158317679688781</stp>
        <tr r="M298" s="3"/>
      </tp>
      <tp t="s">
        <v>#N/A Requesting Data...4260748942</v>
        <stp/>
        <stp>BDP|6224711461473851817</stp>
        <tr r="L194" s="3"/>
      </tp>
      <tp t="s">
        <v>#N/A Requesting Data...4242098349</v>
        <stp/>
        <stp>BDP|5607308750207897856</stp>
        <tr r="AK291" s="3"/>
        <tr r="AK291" s="3"/>
      </tp>
      <tp t="s">
        <v>#N/A N/A</v>
        <stp/>
        <stp>BDP|3828791782290977013</stp>
        <tr r="X199" s="3"/>
      </tp>
      <tp t="s">
        <v>#N/A Requesting Data...4248510727</v>
        <stp/>
        <stp>BDP|6500735492576608294</stp>
        <tr r="P167" s="3"/>
      </tp>
      <tp t="s">
        <v>#N/A Requesting Data...4268325430</v>
        <stp/>
        <stp>BDP|3141786107118723026</stp>
        <tr r="J295" s="3"/>
        <tr r="J295" s="3"/>
      </tp>
      <tp t="s">
        <v>#N/A Requesting Data...4278354097</v>
        <stp/>
        <stp>BDP|8796490373627689000</stp>
        <tr r="T29" s="4"/>
        <tr r="T29" s="4"/>
      </tp>
      <tp t="s">
        <v>#N/A Requesting Data...4263044606</v>
        <stp/>
        <stp>BDP|7425272009440469955</stp>
        <tr r="AD100" s="3"/>
        <tr r="AD100" s="3"/>
      </tp>
      <tp t="s">
        <v>#N/A Requesting Data...4250226456</v>
        <stp/>
        <stp>BDP|7436254489027023633</stp>
        <tr r="L167" s="4"/>
        <tr r="L167" s="4"/>
      </tp>
      <tp t="s">
        <v>#N/A Requesting Data...4253105808</v>
        <stp/>
        <stp>BDP|1797984822150325658</stp>
        <tr r="AD60" s="3"/>
        <tr r="AD60" s="3"/>
      </tp>
      <tp t="s">
        <v>#N/A Requesting Data...4263876116</v>
        <stp/>
        <stp>BDP|3750689252244478811</stp>
        <tr r="AH245" s="3"/>
        <tr r="AH245" s="3"/>
      </tp>
      <tp t="s">
        <v>#N/A N/A</v>
        <stp/>
        <stp>BDP|8293348288356706919</stp>
        <tr r="W264" s="3"/>
      </tp>
      <tp t="s">
        <v>#N/A Requesting Data...4277983099</v>
        <stp/>
        <stp>BDP|1421579880501266195</stp>
        <tr r="M177" s="3"/>
      </tp>
      <tp t="s">
        <v>#N/A Requesting Data...4279905938</v>
        <stp/>
        <stp>BDP|8768724692928668291</stp>
        <tr r="AG239" s="3"/>
        <tr r="AG239" s="3"/>
      </tp>
      <tp t="s">
        <v>#N/A Requesting Data...4258754416</v>
        <stp/>
        <stp>BDP|9968155905873923786</stp>
        <tr r="AG37" s="3"/>
        <tr r="AG37" s="3"/>
      </tp>
      <tp t="s">
        <v>#N/A Requesting Data...4252980394</v>
        <stp/>
        <stp>BDP|3521398777578521362</stp>
        <tr r="T143" s="4"/>
        <tr r="T143" s="4"/>
      </tp>
      <tp t="s">
        <v>#N/A N/A</v>
        <stp/>
        <stp>BDP|1007239481093936435</stp>
        <tr r="W252" s="3"/>
      </tp>
      <tp t="s">
        <v>#N/A N/A</v>
        <stp/>
        <stp>BDP|7439947769113694773</stp>
        <tr r="Y190" s="3"/>
      </tp>
      <tp t="s">
        <v>#N/A Requesting Data...4285315693</v>
        <stp/>
        <stp>BDP|9681190164933682157</stp>
        <tr r="AE214" s="3"/>
        <tr r="AE214" s="3"/>
      </tp>
      <tp t="s">
        <v>#N/A Requesting Data...4275612320</v>
        <stp/>
        <stp>BDP|9937001486464526925</stp>
        <tr r="D17" s="3"/>
      </tp>
      <tp t="s">
        <v>#N/A Requesting Data...4290321019</v>
        <stp/>
        <stp>BDP|4019655915379131694</stp>
        <tr r="L47" s="3"/>
      </tp>
      <tp t="s">
        <v>#N/A Requesting Data...4289627565</v>
        <stp/>
        <stp>BDP|8172134368340447364</stp>
        <tr r="J166" s="3"/>
        <tr r="J166" s="3"/>
        <tr r="J166" s="3"/>
      </tp>
      <tp t="s">
        <v>#N/A Requesting Data...4277483567</v>
        <stp/>
        <stp>BDP|9923071872351083348</stp>
        <tr r="S50" s="4"/>
        <tr r="S50" s="4"/>
      </tp>
      <tp t="s">
        <v>#N/A Requesting Data...4269461290</v>
        <stp/>
        <stp>BDP|8822651916866127529</stp>
        <tr r="AG48" s="3"/>
        <tr r="AG48" s="3"/>
      </tp>
      <tp t="s">
        <v>#N/A Requesting Data...4282063001</v>
        <stp/>
        <stp>BDP|6311197460279127434</stp>
        <tr r="AI296" s="3"/>
        <tr r="AI296" s="3"/>
      </tp>
      <tp t="s">
        <v>#N/A Requesting Data...4289533795</v>
        <stp/>
        <stp>BDP|3316874129836101348</stp>
        <tr r="AI274" s="3"/>
        <tr r="AI274" s="3"/>
      </tp>
      <tp t="s">
        <v>#N/A Requesting Data...4268086158</v>
        <stp/>
        <stp>BDP|1008418194966966642</stp>
        <tr r="AG357" s="3"/>
        <tr r="AG357" s="3"/>
      </tp>
      <tp t="s">
        <v>#N/A Requesting Data...4282804906</v>
        <stp/>
        <stp>BDP|7003862919286023476</stp>
        <tr r="M206" s="3"/>
      </tp>
      <tp t="s">
        <v>#N/A Requesting Data...4265953137</v>
        <stp/>
        <stp>BDP|4483168265229829674</stp>
        <tr r="G31" s="8"/>
        <tr r="G31" s="8"/>
      </tp>
      <tp t="s">
        <v>#N/A N/A</v>
        <stp/>
        <stp>BDP|6268894225352328254</stp>
        <tr r="Y125" s="3"/>
      </tp>
      <tp t="s">
        <v>#N/A Requesting Data...4285018192</v>
        <stp/>
        <stp>BDP|8682696152157692030</stp>
        <tr r="AB84" s="3"/>
        <tr r="AB84" s="3"/>
      </tp>
      <tp t="s">
        <v>#N/A Requesting Data...4293382938</v>
        <stp/>
        <stp>BDP|6352251598563744213</stp>
        <tr r="O244" s="3"/>
      </tp>
      <tp t="s">
        <v>#N/A Requesting Data...4279140783</v>
        <stp/>
        <stp>BDP|8751919502459906440</stp>
        <tr r="AF312" s="3"/>
        <tr r="AF312" s="3"/>
      </tp>
      <tp t="s">
        <v>#N/A Requesting Data...4275670349</v>
        <stp/>
        <stp>BDP|3827586084343480197</stp>
        <tr r="AE288" s="3"/>
        <tr r="AE288" s="3"/>
      </tp>
      <tp t="s">
        <v>#N/A Requesting Data...4278577119</v>
        <stp/>
        <stp>BDP|2592525465929295497</stp>
        <tr r="D178" s="3"/>
      </tp>
      <tp t="s">
        <v>#N/A Requesting Data...4276444690</v>
        <stp/>
        <stp>BDP|7379404788330584772</stp>
        <tr r="I14" s="4"/>
        <tr r="I14" s="4"/>
      </tp>
      <tp t="s">
        <v>#N/A Requesting Data...4294615889</v>
        <stp/>
        <stp>BDP|5201586045849151177</stp>
        <tr r="K301" s="3"/>
      </tp>
      <tp t="s">
        <v>#N/A Requesting Data...4286089391</v>
        <stp/>
        <stp>BDP|1051382005838496609</stp>
        <tr r="T75" s="4"/>
      </tp>
      <tp t="s">
        <v>#N/A Requesting Data...4292446427</v>
        <stp/>
        <stp>BDP|8528363984959710696</stp>
        <tr r="Z6" s="8"/>
        <tr r="Z6" s="8"/>
      </tp>
      <tp t="s">
        <v>#N/A Requesting Data...4294050565</v>
        <stp/>
        <stp>BDP|2530688786218203806</stp>
        <tr r="AE221" s="3"/>
        <tr r="AE221" s="3"/>
      </tp>
      <tp t="s">
        <v>#N/A Requesting Data...4289617322</v>
        <stp/>
        <stp>BDP|9266370878123170250</stp>
        <tr r="K226" s="4"/>
        <tr r="K226" s="4"/>
      </tp>
      <tp t="s">
        <v>#N/A Requesting Data...4280491376</v>
        <stp/>
        <stp>BDP|6367010399271319216</stp>
        <tr r="L40" s="3"/>
      </tp>
      <tp t="s">
        <v>#N/A Requesting Data...4293505870</v>
        <stp/>
        <stp>BDP|7584782280616373279</stp>
        <tr r="P309" s="3"/>
      </tp>
      <tp t="s">
        <v>#N/A Requesting Data...4283189141</v>
        <stp/>
        <stp>BDP|7121553988004202208</stp>
        <tr r="L212" s="3"/>
      </tp>
      <tp t="s">
        <v>#N/A Requesting Data...4289580448</v>
        <stp/>
        <stp>BDP|8166783203154795735</stp>
        <tr r="AC11" s="8"/>
        <tr r="AC11" s="8"/>
      </tp>
      <tp t="s">
        <v>#N/A Requesting Data...4288446471</v>
        <stp/>
        <stp>BDP|1361445989946949796</stp>
        <tr r="AG193" s="3"/>
        <tr r="AG193" s="3"/>
      </tp>
      <tp t="s">
        <v>#N/A Requesting Data...4284310019</v>
        <stp/>
        <stp>BDP|9694583560551471740</stp>
        <tr r="K150" s="4"/>
        <tr r="K150" s="4"/>
      </tp>
      <tp t="s">
        <v>#N/A Requesting Data...4289787361</v>
        <stp/>
        <stp>BDP|5865955233181802288</stp>
        <tr r="O287" s="3"/>
      </tp>
      <tp t="s">
        <v>#N/A Requesting Data...4284296815</v>
        <stp/>
        <stp>BDP|9509626484018438398</stp>
        <tr r="AJ181" s="3"/>
        <tr r="AJ181" s="3"/>
      </tp>
      <tp t="s">
        <v>#N/A Requesting Data...4286118391</v>
        <stp/>
        <stp>BDP|8775294502622626449</stp>
        <tr r="AB318" s="3"/>
        <tr r="AB318" s="3"/>
      </tp>
      <tp t="s">
        <v>#N/A N/A</v>
        <stp/>
        <stp>BDP|1123689341598779717</stp>
        <tr r="X210" s="3"/>
      </tp>
      <tp t="s">
        <v>#N/A Requesting Data...4289946616</v>
        <stp/>
        <stp>BDP|5949848723860384332</stp>
        <tr r="D244" s="3"/>
      </tp>
      <tp t="s">
        <v>#N/A N/A</v>
        <stp/>
        <stp>BDP|9088213643571483287</stp>
        <tr r="W101" s="3"/>
      </tp>
      <tp t="s">
        <v>#N/A Requesting Data...4293398733</v>
        <stp/>
        <stp>BDP|1990313266128825089</stp>
        <tr r="J81" s="3"/>
        <tr r="J81" s="3"/>
      </tp>
      <tp t="s">
        <v>#N/A Requesting Data...3360466117</v>
        <stp/>
        <stp>BDP|2865964572679244902</stp>
        <tr r="U110" s="4"/>
        <tr r="U110" s="4"/>
      </tp>
      <tp t="s">
        <v>#N/A Requesting Data...4294842247</v>
        <stp/>
        <stp>BDP|7552173388794302674</stp>
        <tr r="AB247" s="3"/>
        <tr r="AB247" s="3"/>
      </tp>
      <tp t="s">
        <v>#N/A Requesting Data...4293070371</v>
        <stp/>
        <stp>BDP|2932973371433039313</stp>
        <tr r="AD191" s="3"/>
        <tr r="AD191" s="3"/>
      </tp>
      <tp t="s">
        <v>#N/A Requesting Data...4294899332</v>
        <stp/>
        <stp>BDP|6830917757033865585</stp>
        <tr r="AC324" s="3"/>
        <tr r="AC324" s="3"/>
      </tp>
      <tp t="s">
        <v>#N/A Requesting Data...4293642253</v>
        <stp/>
        <stp>BDP|3552178416566278988</stp>
        <tr r="AD160" s="3"/>
        <tr r="AD160" s="3"/>
      </tp>
      <tp t="s">
        <v>#N/A Requesting Data...4294286652</v>
        <stp/>
        <stp>BDP|6966957096883288967</stp>
        <tr r="M152" s="3"/>
      </tp>
      <tp t="s">
        <v>#N/A Requesting Data...3321971676</v>
        <stp/>
        <stp>BDP|7859291522092924940</stp>
        <tr r="D354" s="3"/>
      </tp>
      <tp t="s">
        <v>#N/A Requesting Data...611483669</v>
        <stp/>
        <stp>BDP|2003236981927904359</stp>
        <tr r="AC276" s="3"/>
        <tr r="AC276" s="3"/>
      </tp>
      <tp t="s">
        <v>#N/A Requesting Data...1326422279</v>
        <stp/>
        <stp>BDP|7663912572615379083</stp>
        <tr r="AB116" s="3"/>
        <tr r="AB116" s="3"/>
      </tp>
      <tp t="s">
        <v>#N/A Requesting Data...2083826943</v>
        <stp/>
        <stp>BDP|2975310863038263369</stp>
        <tr r="J241" s="3"/>
        <tr r="J241" s="3"/>
        <tr r="J241" s="3"/>
      </tp>
      <tp t="s">
        <v>#N/A Requesting Data...632126121</v>
        <stp/>
        <stp>BDP|5440600051798211289</stp>
        <tr r="AB368" s="3"/>
        <tr r="AB368" s="3"/>
      </tp>
      <tp t="s">
        <v>#N/A Requesting Data...3958949109</v>
        <stp/>
        <stp>BDP|8756588919179170980</stp>
        <tr r="K177" s="3"/>
      </tp>
      <tp t="s">
        <v>#N/A Requesting Data...3657709177</v>
        <stp/>
        <stp>BDP|9895870125069610632</stp>
        <tr r="P194" s="3"/>
      </tp>
      <tp t="s">
        <v>#N/A N/A</v>
        <stp/>
        <stp>BDP|5013191133322181946</stp>
        <tr r="Y240" s="3"/>
      </tp>
      <tp t="s">
        <v>#N/A Requesting Data...834851872</v>
        <stp/>
        <stp>BDP|4071884106315958588</stp>
        <tr r="L216" s="4"/>
        <tr r="L216" s="4"/>
      </tp>
      <tp t="s">
        <v>#N/A Requesting Data...426247872</v>
        <stp/>
        <stp>BDP|4292122098627018773</stp>
        <tr r="M320" s="3"/>
      </tp>
      <tp t="s">
        <v>#N/A Requesting Data...2181084262</v>
        <stp/>
        <stp>BDP|3331958566624711482</stp>
        <tr r="L47" s="4"/>
        <tr r="L47" s="4"/>
      </tp>
      <tp t="s">
        <v>#N/A Requesting Data...845262449</v>
        <stp/>
        <stp>BDP|1592882453266814699</stp>
        <tr r="P347" s="3"/>
      </tp>
      <tp t="s">
        <v>#N/A Requesting Data...3421805510</v>
        <stp/>
        <stp>BDP|9199738653664658383</stp>
        <tr r="M127" s="3"/>
      </tp>
      <tp t="s">
        <v>#N/A N/A</v>
        <stp/>
        <stp>BDP|1511636387554745797</stp>
        <tr r="X264" s="3"/>
      </tp>
      <tp t="s">
        <v>#N/A Requesting Data...3496121761</v>
        <stp/>
        <stp>BDP|9626293856285202743</stp>
        <tr r="S68" s="4"/>
        <tr r="S68" s="4"/>
      </tp>
      <tp t="s">
        <v>#N/A N/A</v>
        <stp/>
        <stp>BDP|5758499433729537778</stp>
        <tr r="W154" s="3"/>
      </tp>
      <tp t="s">
        <v>#N/A N/A</v>
        <stp/>
        <stp>BDP|7089203251554674889</stp>
        <tr r="W207" s="3"/>
      </tp>
      <tp t="s">
        <v>#N/A N/A</v>
        <stp/>
        <stp>BDP|1417875508560131551</stp>
        <tr r="X282" s="3"/>
      </tp>
      <tp t="s">
        <v>#N/A Requesting Data...271506227</v>
        <stp/>
        <stp>BDP|3726559320751560988</stp>
        <tr r="K73" s="3"/>
      </tp>
      <tp t="s">
        <v>#N/A Requesting Data...3175907495</v>
        <stp/>
        <stp>BDP|6215925308283369045</stp>
        <tr r="I155" s="4"/>
        <tr r="I155" s="4"/>
      </tp>
      <tp t="s">
        <v>#N/A Requesting Data...157880155</v>
        <stp/>
        <stp>BDP|4295020617899961012</stp>
        <tr r="N357" s="3"/>
      </tp>
      <tp t="s">
        <v>#N/A Requesting Data...1472740726</v>
        <stp/>
        <stp>BDP|7881791373718487391</stp>
        <tr r="D219" s="3"/>
      </tp>
      <tp t="s">
        <v>#N/A Requesting Data...957388452</v>
        <stp/>
        <stp>BDP|2430655422619927355</stp>
        <tr r="AB48" s="3"/>
        <tr r="AB48" s="3"/>
      </tp>
      <tp t="s">
        <v>#N/A Requesting Data...4251496654</v>
        <stp/>
        <stp>BDP|7255991821722402214</stp>
        <tr r="P260" s="3"/>
      </tp>
      <tp t="s">
        <v>#N/A Requesting Data...1892003749</v>
        <stp/>
        <stp>BDP|8062965254948621081</stp>
        <tr r="AB38" s="3"/>
        <tr r="AB38" s="3"/>
      </tp>
      <tp t="s">
        <v>#N/A Requesting Data...1401503121</v>
        <stp/>
        <stp>BDP|2795577836511314992</stp>
        <tr r="Z12" s="8"/>
        <tr r="Z12" s="8"/>
      </tp>
      <tp t="s">
        <v>#N/A Requesting Data...1246652575</v>
        <stp/>
        <stp>BDP|3172912910444931359</stp>
        <tr r="I262" s="4"/>
        <tr r="I262" s="4"/>
      </tp>
      <tp t="s">
        <v>#N/A N/A</v>
        <stp/>
        <stp>BDP|2700525791803829102</stp>
        <tr r="W302" s="3"/>
      </tp>
      <tp t="s">
        <v>#N/A N/A</v>
        <stp/>
        <stp>BDP|3554725153295193896</stp>
        <tr r="X221" s="3"/>
      </tp>
      <tp t="s">
        <v>#N/A Requesting Data...1774528445</v>
        <stp/>
        <stp>BDP|5450659521525517894</stp>
        <tr r="AA203" s="3"/>
        <tr r="AA203" s="3"/>
      </tp>
      <tp t="s">
        <v>#N/A Requesting Data...947265342</v>
        <stp/>
        <stp>BDP|5523557598995190059</stp>
        <tr r="R47" s="4"/>
      </tp>
      <tp t="s">
        <v>#N/A Requesting Data...81820581</v>
        <stp/>
        <stp>BDP|4682815641743965733</stp>
        <tr r="I17" s="4"/>
        <tr r="I17" s="4"/>
      </tp>
      <tp t="s">
        <v>#N/A Requesting Data...616420883</v>
        <stp/>
        <stp>BDP|7893916124294605472</stp>
        <tr r="AB360" s="3"/>
        <tr r="AB360" s="3"/>
      </tp>
      <tp t="s">
        <v>#N/A Requesting Data...747191331</v>
        <stp/>
        <stp>BDP|4744349079495464920</stp>
        <tr r="M225" s="3"/>
      </tp>
      <tp t="s">
        <v>#N/A Requesting Data...3138336635</v>
        <stp/>
        <stp>BDP|1273037450831426994</stp>
        <tr r="V344" s="3"/>
      </tp>
      <tp t="s">
        <v>#N/A Requesting Data...3538127555</v>
        <stp/>
        <stp>BDP|3809938566668617871</stp>
        <tr r="AG337" s="3"/>
        <tr r="AG337" s="3"/>
      </tp>
      <tp t="s">
        <v>#N/A Requesting Data...1716381852</v>
        <stp/>
        <stp>BDP|3508089226539442439</stp>
        <tr r="Z290" s="3"/>
        <tr r="Z290" s="3"/>
      </tp>
      <tp t="s">
        <v>#N/A Requesting Data...3511285430</v>
        <stp/>
        <stp>BDP|6889131383571761239</stp>
        <tr r="K333" s="3"/>
      </tp>
      <tp t="s">
        <v>#N/A N/A</v>
        <stp/>
        <stp>BDP|4255256540477909924</stp>
        <tr r="Y248" s="3"/>
      </tp>
      <tp t="s">
        <v>#N/A Requesting Data...2147892713</v>
        <stp/>
        <stp>BDP|3262904765377254796</stp>
        <tr r="U253" s="4"/>
        <tr r="U253" s="4"/>
      </tp>
      <tp t="s">
        <v>#N/A N/A</v>
        <stp/>
        <stp>BDP|4191158458245009906</stp>
        <tr r="Y170" s="3"/>
      </tp>
      <tp t="s">
        <v>#N/A Requesting Data...4087385584</v>
        <stp/>
        <stp>BDP|4957876952427604262</stp>
        <tr r="G6" s="8"/>
        <tr r="G6" s="8"/>
      </tp>
      <tp t="s">
        <v>#N/A Requesting Data...1732026210</v>
        <stp/>
        <stp>BDP|4321951530302242080</stp>
        <tr r="O300" s="3"/>
      </tp>
      <tp t="s">
        <v>#N/A N/A</v>
        <stp/>
        <stp>BDP|5671892353132436643</stp>
        <tr r="X290" s="3"/>
      </tp>
      <tp t="s">
        <v>#N/A Requesting Data...3354668723</v>
        <stp/>
        <stp>BDP|7101547611739856603</stp>
        <tr r="M180" s="3"/>
      </tp>
      <tp t="s">
        <v>#N/A Requesting Data...3308183706</v>
        <stp/>
        <stp>BDP|2707966850900513288</stp>
        <tr r="AD315" s="3"/>
        <tr r="AD315" s="3"/>
      </tp>
      <tp t="s">
        <v>#N/A Requesting Data...1854649775</v>
        <stp/>
        <stp>BDP|8850274232745128002</stp>
        <tr r="Q129" s="4"/>
        <tr r="Q129" s="4"/>
      </tp>
      <tp t="s">
        <v>#N/A N/A</v>
        <stp/>
        <stp>BDP|7647139578338370531</stp>
        <tr r="X328" s="3"/>
      </tp>
      <tp t="s">
        <v>#N/A Requesting Data...2048434471</v>
        <stp/>
        <stp>BDP|9375586113965793429</stp>
        <tr r="D75" s="3"/>
      </tp>
      <tp t="s">
        <v>#N/A Requesting Data...105712517</v>
        <stp/>
        <stp>BDP|4184572875383965975</stp>
        <tr r="L316" s="3"/>
      </tp>
      <tp t="s">
        <v>#N/A Requesting Data...547112107</v>
        <stp/>
        <stp>BDP|5112033341175693886</stp>
        <tr r="AK345" s="3"/>
        <tr r="AK345" s="3"/>
      </tp>
      <tp t="s">
        <v>#N/A N/A</v>
        <stp/>
        <stp>BDP|1850703646437698957</stp>
        <tr r="W125" s="3"/>
      </tp>
      <tp t="s">
        <v>#N/A Requesting Data...1120882670</v>
        <stp/>
        <stp>BDP|7014609118068262470</stp>
        <tr r="AK176" s="3"/>
        <tr r="AK176" s="3"/>
      </tp>
      <tp t="s">
        <v>#N/A Requesting Data...3118045424</v>
        <stp/>
        <stp>BDP|9920537547846608263</stp>
        <tr r="J26" s="3"/>
        <tr r="J26" s="3"/>
        <tr r="J26" s="3"/>
      </tp>
      <tp t="s">
        <v>#N/A Requesting Data...1621018162</v>
        <stp/>
        <stp>BDP|8112280537306027330</stp>
        <tr r="Q15" s="4"/>
        <tr r="Q15" s="4"/>
      </tp>
      <tp t="s">
        <v>#N/A Requesting Data...2395824385</v>
        <stp/>
        <stp>BDP|2926092698295171245</stp>
        <tr r="AB42" s="3"/>
        <tr r="AB42" s="3"/>
      </tp>
      <tp t="s">
        <v>#N/A Requesting Data...509244082</v>
        <stp/>
        <stp>BDP|6661111483952143189</stp>
        <tr r="AA179" s="3"/>
        <tr r="AA179" s="3"/>
      </tp>
      <tp t="s">
        <v>#N/A Requesting Data...139263938</v>
        <stp/>
        <stp>BDP|4586831204669742989</stp>
        <tr r="J170" s="3"/>
        <tr r="J170" s="3"/>
        <tr r="J170" s="3"/>
      </tp>
      <tp t="s">
        <v>#N/A Requesting Data...3906497923</v>
        <stp/>
        <stp>BDP|8114455026151738382</stp>
        <tr r="AC278" s="3"/>
        <tr r="AC278" s="3"/>
      </tp>
      <tp t="s">
        <v>#N/A N/A</v>
        <stp/>
        <stp>BDP|3394426655736069864</stp>
        <tr r="W77" s="3"/>
      </tp>
      <tp t="s">
        <v>#N/A Requesting Data...2954771164</v>
        <stp/>
        <stp>BDP|3530550375994617916</stp>
        <tr r="L35" s="3"/>
      </tp>
      <tp t="s">
        <v>#N/A N/A</v>
        <stp/>
        <stp>BDP|5480926435713801095</stp>
        <tr r="X103" s="3"/>
      </tp>
      <tp t="s">
        <v>#N/A Requesting Data...1866733414</v>
        <stp/>
        <stp>BDP|5296645965591635876</stp>
        <tr r="L368" s="3"/>
      </tp>
      <tp t="s">
        <v>#N/A Requesting Data...2369632341</v>
        <stp/>
        <stp>BDP|5612842712306797657</stp>
        <tr r="D133" s="3"/>
      </tp>
      <tp t="s">
        <v>#N/A Requesting Data...1384802642</v>
        <stp/>
        <stp>BDP|7329177643936723820</stp>
        <tr r="V149" s="3"/>
      </tp>
      <tp t="s">
        <v>#N/A Requesting Data...3302839143</v>
        <stp/>
        <stp>BDP|6433051389196241489</stp>
        <tr r="AD95" s="3"/>
        <tr r="AD95" s="3"/>
      </tp>
      <tp t="s">
        <v>#N/A Requesting Data...4151963329</v>
        <stp/>
        <stp>BDP|9631452804426709724</stp>
        <tr r="AK306" s="3"/>
        <tr r="AK306" s="3"/>
      </tp>
      <tp t="s">
        <v>#N/A Requesting Data...3095648439</v>
        <stp/>
        <stp>BDP|3153247844270030931</stp>
        <tr r="J220" s="3"/>
        <tr r="J220" s="3"/>
        <tr r="J220" s="3"/>
      </tp>
      <tp t="s">
        <v>#N/A Requesting Data...4152040520</v>
        <stp/>
        <stp>BDP|2589978078681809104</stp>
        <tr r="AH269" s="3"/>
        <tr r="AH269" s="3"/>
      </tp>
      <tp t="s">
        <v>#N/A Requesting Data...3982845245</v>
        <stp/>
        <stp>BDP|5018103033429358225</stp>
        <tr r="U252" s="4"/>
        <tr r="U252" s="4"/>
      </tp>
      <tp t="s">
        <v>#N/A Requesting Data...4157336497</v>
        <stp/>
        <stp>BDP|5174857284420109932</stp>
        <tr r="AC85" s="8"/>
        <tr r="AC85" s="8"/>
      </tp>
      <tp t="s">
        <v>#N/A Requesting Data...438049726</v>
        <stp/>
        <stp>BDP|8455779742644471364</stp>
        <tr r="J304" s="3"/>
        <tr r="J304" s="3"/>
        <tr r="J304" s="3"/>
      </tp>
      <tp t="s">
        <v>#N/A Requesting Data...1772855768</v>
        <stp/>
        <stp>BDP|9463565014583169249</stp>
        <tr r="AG271" s="3"/>
        <tr r="AG271" s="3"/>
      </tp>
      <tp t="s">
        <v>#N/A Requesting Data...3549630076</v>
        <stp/>
        <stp>BDP|8398799006625785687</stp>
        <tr r="V229" s="3"/>
      </tp>
      <tp t="s">
        <v>#N/A Requesting Data...1416817923</v>
        <stp/>
        <stp>BDP|1531960716282587730</stp>
        <tr r="M312" s="3"/>
      </tp>
      <tp t="s">
        <v>#N/A Requesting Data...847028194</v>
        <stp/>
        <stp>BDP|9286656577493040736</stp>
        <tr r="I174" s="4"/>
        <tr r="I174" s="4"/>
      </tp>
      <tp t="s">
        <v>#N/A Requesting Data...2601161709</v>
        <stp/>
        <stp>BDP|2292897479119906884</stp>
        <tr r="U64" s="4"/>
        <tr r="U64" s="4"/>
      </tp>
      <tp t="s">
        <v>#N/A Requesting Data...3097115946</v>
        <stp/>
        <stp>BDP|2591677624189108342</stp>
        <tr r="P197" s="3"/>
      </tp>
      <tp t="s">
        <v>#N/A N/A</v>
        <stp/>
        <stp>BDP|8473703031965518530</stp>
        <tr r="Y262" s="3"/>
      </tp>
      <tp t="s">
        <v>#N/A Requesting Data...2191652810</v>
        <stp/>
        <stp>BDP|9222045410005198142</stp>
        <tr r="D227" s="3"/>
      </tp>
      <tp t="s">
        <v>#N/A Requesting Data...1591245434</v>
        <stp/>
        <stp>BDP|9332998183711848524</stp>
        <tr r="AD19" s="3"/>
        <tr r="AD19" s="3"/>
      </tp>
      <tp t="s">
        <v>#N/A Requesting Data...551993958</v>
        <stp/>
        <stp>BDP|7519959557172107556</stp>
        <tr r="K186" s="3"/>
      </tp>
      <tp t="s">
        <v>#N/A Requesting Data...4175112805</v>
        <stp/>
        <stp>BDP|2987087584334526230</stp>
        <tr r="N54" s="3"/>
      </tp>
      <tp t="s">
        <v>#N/A N/A</v>
        <stp/>
        <stp>BDP|8463645341950462662</stp>
        <tr r="Y106" s="3"/>
      </tp>
      <tp t="s">
        <v>#N/A Requesting Data...1943118587</v>
        <stp/>
        <stp>BDP|8811210806454832248</stp>
        <tr r="L121" s="4"/>
        <tr r="L121" s="4"/>
      </tp>
      <tp t="s">
        <v>#N/A Requesting Data...4003959110</v>
        <stp/>
        <stp>BDP|5778278893244255629</stp>
        <tr r="N199" s="3"/>
      </tp>
      <tp t="s">
        <v>#N/A Requesting Data...1753747703</v>
        <stp/>
        <stp>BDP|6737972524315242457</stp>
        <tr r="K259" s="3"/>
      </tp>
      <tp t="s">
        <v>#N/A Requesting Data...3665327735</v>
        <stp/>
        <stp>BDP|5709350929940909818</stp>
        <tr r="AC80" s="8"/>
        <tr r="AC80" s="8"/>
      </tp>
      <tp t="s">
        <v>#N/A N/A</v>
        <stp/>
        <stp>BDP|4498497740261644988</stp>
        <tr r="Y18" s="3"/>
      </tp>
      <tp t="s">
        <v>#N/A Requesting Data...1586448137</v>
        <stp/>
        <stp>BDP|8622725247054843386</stp>
        <tr r="L111" s="3"/>
      </tp>
      <tp t="s">
        <v>#N/A N/A</v>
        <stp/>
        <stp>BDP|7626044631928835089</stp>
        <tr r="W318" s="3"/>
      </tp>
      <tp t="s">
        <v>#N/A Requesting Data...375198598</v>
        <stp/>
        <stp>BDP|9373386961281972101</stp>
        <tr r="AC64" s="3"/>
        <tr r="AC64" s="3"/>
      </tp>
      <tp t="s">
        <v>#N/A N/A</v>
        <stp/>
        <stp>BDP|9030394678262798359</stp>
        <tr r="W364" s="3"/>
      </tp>
      <tp t="s">
        <v>#N/A Requesting Data...1147995622</v>
        <stp/>
        <stp>BDP|1542926469010542282</stp>
        <tr r="D180" s="3"/>
      </tp>
      <tp t="s">
        <v>#N/A Requesting Data...1322721875</v>
        <stp/>
        <stp>BDP|9872565484098975002</stp>
        <tr r="AE268" s="3"/>
        <tr r="AE268" s="3"/>
      </tp>
      <tp t="s">
        <v>#N/A Requesting Data...4028725515</v>
        <stp/>
        <stp>BDP|7530076884032658109</stp>
        <tr r="AD19" s="8"/>
        <tr r="AD19" s="8"/>
      </tp>
      <tp t="s">
        <v>#N/A Requesting Data...4110576840</v>
        <stp/>
        <stp>BDP|5821916628870919284</stp>
        <tr r="AJ189" s="3"/>
        <tr r="AJ189" s="3"/>
      </tp>
      <tp t="s">
        <v>#N/A Requesting Data...2683438994</v>
        <stp/>
        <stp>BDP|7268138243557069925</stp>
        <tr r="L245" s="4"/>
        <tr r="L245" s="4"/>
      </tp>
      <tp t="s">
        <v>#N/A Requesting Data...1914084577</v>
        <stp/>
        <stp>BDP|3480909516520095726</stp>
        <tr r="Z138" s="3"/>
        <tr r="Z138" s="3"/>
      </tp>
      <tp t="s">
        <v>#N/A Requesting Data...3406636109</v>
        <stp/>
        <stp>BDP|1905900632941945627</stp>
        <tr r="AG16" s="3"/>
        <tr r="AG16" s="3"/>
      </tp>
      <tp t="s">
        <v>#N/A Requesting Data...2549914430</v>
        <stp/>
        <stp>BDP|5408826203247167648</stp>
        <tr r="D334" s="3"/>
      </tp>
      <tp t="s">
        <v>#N/A Requesting Data...2585257145</v>
        <stp/>
        <stp>BDP|6247948546270420740</stp>
        <tr r="L58" s="3"/>
      </tp>
      <tp t="s">
        <v>#N/A Requesting Data...881602156</v>
        <stp/>
        <stp>BDP|1911998711691173407</stp>
        <tr r="L210" s="4"/>
        <tr r="L210" s="4"/>
      </tp>
      <tp t="s">
        <v>#N/A Requesting Data...1661855472</v>
        <stp/>
        <stp>BDP|6931038597902483194</stp>
        <tr r="P280" s="3"/>
      </tp>
      <tp t="s">
        <v>#N/A Requesting Data...2365806210</v>
        <stp/>
        <stp>BDP|2596877883227070915</stp>
        <tr r="I104" s="4"/>
        <tr r="I104" s="4"/>
      </tp>
      <tp t="s">
        <v>#N/A Requesting Data...1860823702</v>
        <stp/>
        <stp>BDP|5801285971389139504</stp>
        <tr r="AF100" s="3"/>
        <tr r="AF100" s="3"/>
      </tp>
      <tp t="s">
        <v>#N/A Requesting Data...3398222182</v>
        <stp/>
        <stp>BDP|4699955417912265260</stp>
        <tr r="L145" s="3"/>
      </tp>
      <tp t="s">
        <v>#N/A Requesting Data...2823992714</v>
        <stp/>
        <stp>BDP|3642649501848678151</stp>
        <tr r="K252" s="3"/>
      </tp>
      <tp t="s">
        <v>#N/A Requesting Data...2325836516</v>
        <stp/>
        <stp>BDP|8076571800239300841</stp>
        <tr r="AJ208" s="3"/>
        <tr r="AJ208" s="3"/>
      </tp>
      <tp t="s">
        <v>#N/A Requesting Data...4124119025</v>
        <stp/>
        <stp>BDP|4594589725438159794</stp>
        <tr r="AC72" s="3"/>
        <tr r="AC72" s="3"/>
      </tp>
      <tp t="s">
        <v>#N/A Requesting Data...3139533037</v>
        <stp/>
        <stp>BDP|8604161945747061654</stp>
        <tr r="N136" s="3"/>
      </tp>
      <tp t="s">
        <v>#N/A Requesting Data...2794392979</v>
        <stp/>
        <stp>BDP|9721920794063742661</stp>
        <tr r="S209" s="4"/>
        <tr r="S209" s="4"/>
      </tp>
      <tp t="s">
        <v>#N/A Requesting Data...3914988730</v>
        <stp/>
        <stp>BDP|2292180897956532084</stp>
        <tr r="K177" s="4"/>
        <tr r="K177" s="4"/>
      </tp>
      <tp t="s">
        <v>#N/A N/A</v>
        <stp/>
        <stp>BDP|4149791498717548150</stp>
        <tr r="W360" s="3"/>
      </tp>
      <tp t="s">
        <v>#N/A Requesting Data...1048182168</v>
        <stp/>
        <stp>BDP|8335020818381996410</stp>
        <tr r="AA213" s="3"/>
        <tr r="AA213" s="3"/>
      </tp>
      <tp t="s">
        <v>#N/A N/A</v>
        <stp/>
        <stp>BDP|4780445501608452475</stp>
        <tr r="Y328" s="3"/>
      </tp>
      <tp t="s">
        <v>#N/A Requesting Data...3644277046</v>
        <stp/>
        <stp>BDP|1145941601846108246</stp>
        <tr r="R177" s="4"/>
        <tr r="R177" s="4"/>
      </tp>
      <tp t="s">
        <v>#N/A Requesting Data...1548575513</v>
        <stp/>
        <stp>BDP|5566025795349321908</stp>
        <tr r="S25" s="4"/>
        <tr r="S25" s="4"/>
      </tp>
      <tp t="s">
        <v>#N/A Requesting Data...2418900543</v>
        <stp/>
        <stp>BDP|2958474650367812879</stp>
        <tr r="N107" s="3"/>
      </tp>
      <tp t="s">
        <v>#N/A Requesting Data...2485125151</v>
        <stp/>
        <stp>BDP|9632340572433833298</stp>
        <tr r="V296" s="3"/>
      </tp>
      <tp t="s">
        <v>#N/A Requesting Data...1363031699</v>
        <stp/>
        <stp>BDP|4448835731200183367</stp>
        <tr r="K263" s="4"/>
        <tr r="K263" s="4"/>
      </tp>
      <tp t="s">
        <v>#N/A N/A</v>
        <stp/>
        <stp>BDP|2707976321922139710</stp>
        <tr r="Y316" s="3"/>
      </tp>
      <tp t="s">
        <v>#N/A Requesting Data...3804923006</v>
        <stp/>
        <stp>BDP|4910967049476080374</stp>
        <tr r="R182" s="4"/>
        <tr r="R182" s="4"/>
      </tp>
      <tp t="s">
        <v>#N/A Requesting Data...823771209</v>
        <stp/>
        <stp>BDP|3922906364092934259</stp>
        <tr r="N310" s="3"/>
      </tp>
      <tp t="s">
        <v>#N/A Requesting Data...3534475062</v>
        <stp/>
        <stp>BDP|3066679020068268347</stp>
        <tr r="AK9" s="3"/>
        <tr r="AK9" s="3"/>
      </tp>
      <tp t="s">
        <v>#N/A Requesting Data...1772489820</v>
        <stp/>
        <stp>BDP|9917590453262021720</stp>
        <tr r="R250" s="4"/>
        <tr r="R250" s="4"/>
      </tp>
      <tp t="s">
        <v>#N/A Requesting Data...1198536979</v>
        <stp/>
        <stp>BDP|3465697098339458906</stp>
        <tr r="AC354" s="3"/>
        <tr r="AC354" s="3"/>
      </tp>
      <tp t="s">
        <v>#N/A Requesting Data...3973740559</v>
        <stp/>
        <stp>BDP|7090242959854807842</stp>
        <tr r="S156" s="4"/>
        <tr r="S156" s="4"/>
      </tp>
      <tp t="s">
        <v>#N/A Requesting Data...3954465549</v>
        <stp/>
        <stp>BDP|9793665251763922589</stp>
        <tr r="V256" s="3"/>
      </tp>
      <tp t="s">
        <v>#N/A Requesting Data...3379582103</v>
        <stp/>
        <stp>BDP|7825681440111618873</stp>
        <tr r="Q163" s="4"/>
      </tp>
      <tp t="s">
        <v>#N/A Requesting Data...1509919767</v>
        <stp/>
        <stp>BDP|6427856678004141193</stp>
        <tr r="AC40" s="3"/>
        <tr r="AC40" s="3"/>
      </tp>
      <tp t="s">
        <v>#N/A Requesting Data...3120348578</v>
        <stp/>
        <stp>BDP|4891293515138209379</stp>
        <tr r="Q78" s="4"/>
        <tr r="Q78" s="4"/>
      </tp>
      <tp t="s">
        <v>#N/A Requesting Data...463149335</v>
        <stp/>
        <stp>BDP|9962440142310823563</stp>
        <tr r="AA5" s="8"/>
        <tr r="AA5" s="8"/>
      </tp>
      <tp t="s">
        <v>#N/A N/A</v>
        <stp/>
        <stp>BDP|9677438870145190350</stp>
        <tr r="X153" s="3"/>
      </tp>
      <tp t="s">
        <v>#N/A Requesting Data...3479895864</v>
        <stp/>
        <stp>BDP|1922765144629586780</stp>
        <tr r="AA308" s="3"/>
        <tr r="AA308" s="3"/>
      </tp>
      <tp t="s">
        <v>#N/A Requesting Data...1949238376</v>
        <stp/>
        <stp>BDP|4915420396764964128</stp>
        <tr r="Z211" s="3"/>
        <tr r="Z211" s="3"/>
      </tp>
      <tp t="s">
        <v>#N/A Requesting Data...1791553071</v>
        <stp/>
        <stp>BDP|6063814449740955678</stp>
        <tr r="AJ274" s="3"/>
        <tr r="AJ274" s="3"/>
      </tp>
      <tp t="s">
        <v>#N/A Requesting Data...202248128</v>
        <stp/>
        <stp>BDP|8649465928934753696</stp>
        <tr r="AJ135" s="3"/>
        <tr r="AJ135" s="3"/>
      </tp>
      <tp t="s">
        <v>#N/A Requesting Data...2502790862</v>
        <stp/>
        <stp>BDP|3240556992873760047</stp>
        <tr r="Z236" s="3"/>
        <tr r="Z236" s="3"/>
      </tp>
      <tp t="s">
        <v>#N/A Requesting Data...2497116259</v>
        <stp/>
        <stp>BDP|3510577744688795672</stp>
        <tr r="M21" s="3"/>
      </tp>
      <tp t="s">
        <v>#N/A N/A</v>
        <stp/>
        <stp>BDP|1384935277934474759</stp>
        <tr r="W339" s="3"/>
      </tp>
      <tp t="s">
        <v>#N/A N/A</v>
        <stp/>
        <stp>BDP|6054816315314092724</stp>
        <tr r="X47" s="3"/>
      </tp>
      <tp t="s">
        <v>#N/A Requesting Data...3311497852</v>
        <stp/>
        <stp>BDP|1028162946079097164</stp>
        <tr r="G11" s="8"/>
        <tr r="G11" s="8"/>
      </tp>
      <tp t="s">
        <v>#N/A Requesting Data...1931837558</v>
        <stp/>
        <stp>BDP|4241458997484164172</stp>
        <tr r="M68" s="3"/>
      </tp>
      <tp t="s">
        <v>#N/A Requesting Data...1905094545</v>
        <stp/>
        <stp>BDP|3050998549484419627</stp>
        <tr r="AD106" s="3"/>
        <tr r="AD106" s="3"/>
      </tp>
      <tp t="s">
        <v>#N/A N/A</v>
        <stp/>
        <stp>BDP|7780757193974783101</stp>
        <tr r="X114" s="3"/>
      </tp>
      <tp t="s">
        <v>#N/A Requesting Data...3668859004</v>
        <stp/>
        <stp>BDP|2938316829547592828</stp>
        <tr r="AF96" s="3"/>
        <tr r="AF96" s="3"/>
      </tp>
      <tp t="s">
        <v>#N/A Requesting Data...1463840669</v>
        <stp/>
        <stp>BDP|1428383835949990461</stp>
        <tr r="M170" s="3"/>
      </tp>
      <tp t="s">
        <v>#N/A Requesting Data...1619779203</v>
        <stp/>
        <stp>BDP|7020882766410833507</stp>
        <tr r="L230" s="4"/>
        <tr r="L230" s="4"/>
      </tp>
      <tp t="s">
        <v>#N/A Requesting Data...1952103120</v>
        <stp/>
        <stp>BDP|2828496022030129846</stp>
        <tr r="J325" s="3"/>
        <tr r="J325" s="3"/>
      </tp>
      <tp t="s">
        <v>#N/A Requesting Data...3990164368</v>
        <stp/>
        <stp>BDP|6934267507971744999</stp>
        <tr r="AC257" s="3"/>
        <tr r="AC257" s="3"/>
      </tp>
      <tp t="s">
        <v>#N/A Requesting Data...3924738623</v>
        <stp/>
        <stp>BDP|4605163087208766967</stp>
        <tr r="S106" s="4"/>
        <tr r="S106" s="4"/>
      </tp>
      <tp t="s">
        <v>#N/A Requesting Data...3706720410</v>
        <stp/>
        <stp>BDP|5616790751169842207</stp>
        <tr r="AH309" s="3"/>
        <tr r="AH309" s="3"/>
      </tp>
      <tp t="s">
        <v>#N/A Requesting Data...1669262700</v>
        <stp/>
        <stp>BDP|5374268291961441361</stp>
        <tr r="M178" s="3"/>
      </tp>
      <tp t="s">
        <v>#N/A Requesting Data...442463594</v>
        <stp/>
        <stp>BDP|8946172347993781284</stp>
        <tr r="T257" s="4"/>
        <tr r="T257" s="4"/>
      </tp>
      <tp t="s">
        <v>#N/A Requesting Data...2526739394</v>
        <stp/>
        <stp>BDP|7667334912538437157</stp>
        <tr r="AD4" s="8"/>
        <tr r="AD4" s="8"/>
      </tp>
      <tp t="s">
        <v>#N/A Requesting Data...1865989062</v>
        <stp/>
        <stp>BDP|5784917660072580453</stp>
        <tr r="V52" s="3"/>
      </tp>
      <tp t="s">
        <v>#N/A Requesting Data...2575879929</v>
        <stp/>
        <stp>BDP|8607186654338524893</stp>
        <tr r="K44" s="4"/>
        <tr r="K44" s="4"/>
      </tp>
      <tp t="s">
        <v>#N/A N/A</v>
        <stp/>
        <stp>BDP|8937934686455317096</stp>
        <tr r="Y227" s="3"/>
      </tp>
      <tp t="s">
        <v>#N/A Requesting Data...4002943475</v>
        <stp/>
        <stp>BDP|1136894046366128792</stp>
        <tr r="L98" s="3"/>
      </tp>
      <tp t="s">
        <v>#N/A Requesting Data...1545594173</v>
        <stp/>
        <stp>BDP|1187841076734781621</stp>
        <tr r="O317" s="3"/>
      </tp>
      <tp t="s">
        <v>#N/A Requesting Data...252007621</v>
        <stp/>
        <stp>BDP|9803303117397143083</stp>
        <tr r="AF119" s="3"/>
        <tr r="AF119" s="3"/>
      </tp>
      <tp t="s">
        <v>#N/A Requesting Data...2324777198</v>
        <stp/>
        <stp>BDP|1289173972668082313</stp>
        <tr r="L174" s="3"/>
      </tp>
      <tp t="s">
        <v>#N/A Requesting Data...3262693048</v>
        <stp/>
        <stp>BDP|9896297727983771676</stp>
        <tr r="AC190" s="3"/>
        <tr r="AC190" s="3"/>
      </tp>
      <tp t="s">
        <v>#N/A Requesting Data...2955866194</v>
        <stp/>
        <stp>BDP|1780093386230979578</stp>
        <tr r="AA184" s="3"/>
        <tr r="AA184" s="3"/>
      </tp>
      <tp t="s">
        <v>#N/A Requesting Data...2435304716</v>
        <stp/>
        <stp>BDP|9690718032532595374</stp>
        <tr r="N235" s="3"/>
      </tp>
      <tp t="s">
        <v>#N/A Requesting Data...2361713072</v>
        <stp/>
        <stp>BDP|2561195692277012199</stp>
        <tr r="AI91" s="3"/>
        <tr r="AI91" s="3"/>
      </tp>
      <tp t="s">
        <v>#N/A Requesting Data...2746238550</v>
        <stp/>
        <stp>BDP|3395165213796419952</stp>
        <tr r="V307" s="3"/>
      </tp>
      <tp t="s">
        <v>#N/A Requesting Data...3091176702</v>
        <stp/>
        <stp>BDP|6879487880021209758</stp>
        <tr r="J314" s="3"/>
        <tr r="J314" s="3"/>
        <tr r="J314" s="3"/>
      </tp>
      <tp t="s">
        <v>#N/A Requesting Data...1161828283</v>
        <stp/>
        <stp>BDP|5242235104709541279</stp>
        <tr r="D305" s="3"/>
      </tp>
      <tp t="s">
        <v>#N/A Requesting Data...3619908552</v>
        <stp/>
        <stp>BDP|9519253286829856694</stp>
        <tr r="AD72" s="3"/>
        <tr r="AD72" s="3"/>
      </tp>
      <tp t="s">
        <v>#N/A Requesting Data...579201689</v>
        <stp/>
        <stp>BDP|9893336069274350462</stp>
        <tr r="R223" s="4"/>
        <tr r="R223" s="4"/>
      </tp>
      <tp t="s">
        <v>#N/A Requesting Data...2528058783</v>
        <stp/>
        <stp>BDP|8058046182868439452</stp>
        <tr r="T102" s="4"/>
        <tr r="T102" s="4"/>
      </tp>
      <tp t="s">
        <v>#N/A Requesting Data...2778135587</v>
        <stp/>
        <stp>BDP|1762529488432924237</stp>
        <tr r="U204" s="4"/>
        <tr r="U204" s="4"/>
      </tp>
      <tp t="s">
        <v>#N/A Requesting Data...3367739474</v>
        <stp/>
        <stp>BDP|2345821312951686625</stp>
        <tr r="AJ259" s="3"/>
        <tr r="AJ259" s="3"/>
      </tp>
      <tp t="s">
        <v>#N/A Requesting Data...646769033</v>
        <stp/>
        <stp>BDP|3751508759936000997</stp>
        <tr r="L182" s="3"/>
      </tp>
      <tp t="s">
        <v>#N/A Requesting Data...3522034526</v>
        <stp/>
        <stp>BDP|9314216658976852458</stp>
        <tr r="AG267" s="3"/>
        <tr r="AG267" s="3"/>
      </tp>
      <tp t="s">
        <v>#N/A Requesting Data...405627603</v>
        <stp/>
        <stp>BDP|4986826573455908269</stp>
        <tr r="AJ147" s="3"/>
        <tr r="AJ147" s="3"/>
      </tp>
      <tp t="s">
        <v>#N/A Requesting Data...1390402624</v>
        <stp/>
        <stp>BDP|3620822163520320135</stp>
        <tr r="AE366" s="3"/>
        <tr r="AE366" s="3"/>
      </tp>
      <tp t="s">
        <v>#N/A Requesting Data...3759783031</v>
        <stp/>
        <stp>BDP|7146746563708505240</stp>
        <tr r="AE170" s="3"/>
        <tr r="AE170" s="3"/>
      </tp>
      <tp t="s">
        <v>#N/A Requesting Data...4158205259</v>
        <stp/>
        <stp>BDP|3863676338548083209</stp>
        <tr r="V61" s="3"/>
      </tp>
      <tp t="s">
        <v>#N/A Requesting Data...4093234141</v>
        <stp/>
        <stp>BDP|6016963127239641802</stp>
        <tr r="AE369" s="3"/>
        <tr r="AE369" s="3"/>
      </tp>
      <tp t="s">
        <v>#N/A Requesting Data...1681811409</v>
        <stp/>
        <stp>BDP|4375279384731675318</stp>
        <tr r="AG238" s="3"/>
        <tr r="AG238" s="3"/>
      </tp>
      <tp t="s">
        <v>#N/A Requesting Data...1809863565</v>
        <stp/>
        <stp>BDP|8034410697140468952</stp>
        <tr r="D225" s="3"/>
      </tp>
      <tp t="s">
        <v>#N/A Requesting Data...3305891132</v>
        <stp/>
        <stp>BDP|8646900458370285886</stp>
        <tr r="K263" s="3"/>
      </tp>
      <tp t="s">
        <v>#N/A N/A</v>
        <stp/>
        <stp>BDP|9307368090348867795</stp>
        <tr r="X120" s="3"/>
      </tp>
      <tp t="s">
        <v>#N/A Requesting Data...825135506</v>
        <stp/>
        <stp>BDP|5738143986744492456</stp>
        <tr r="T194" s="4"/>
        <tr r="T194" s="4"/>
      </tp>
      <tp t="s">
        <v>#N/A Requesting Data...1045426343</v>
        <stp/>
        <stp>BDP|4820126917178050098</stp>
        <tr r="J185" s="3"/>
        <tr r="J185" s="3"/>
      </tp>
      <tp t="s">
        <v>#N/A Requesting Data...425073836</v>
        <stp/>
        <stp>BDP|4065495759829726034</stp>
        <tr r="K190" s="3"/>
      </tp>
      <tp t="s">
        <v>#N/A Requesting Data...3983934635</v>
        <stp/>
        <stp>BDP|7166516687603625558</stp>
        <tr r="O152" s="3"/>
      </tp>
      <tp t="s">
        <v>#N/A Requesting Data...1235716894</v>
        <stp/>
        <stp>BDP|9363521476164190323</stp>
        <tr r="O277" s="3"/>
      </tp>
      <tp t="s">
        <v>#N/A Requesting Data...3044719273</v>
        <stp/>
        <stp>BDP|8110395167123892233</stp>
        <tr r="V37" s="3"/>
      </tp>
      <tp t="s">
        <v>#N/A Requesting Data...1322411150</v>
        <stp/>
        <stp>BDP|9106033813644626038</stp>
        <tr r="AJ127" s="3"/>
        <tr r="AJ127" s="3"/>
      </tp>
      <tp t="s">
        <v>#N/A N/A</v>
        <stp/>
        <stp>BDP|6085361092253366333</stp>
        <tr r="W136" s="3"/>
      </tp>
      <tp t="s">
        <v>#N/A Requesting Data...784738186</v>
        <stp/>
        <stp>BDP|8028873093802168711</stp>
        <tr r="Q119" s="4"/>
        <tr r="Q119" s="4"/>
      </tp>
      <tp t="s">
        <v>#N/A Requesting Data...3478592819</v>
        <stp/>
        <stp>BDP|5439667316727029900</stp>
        <tr r="U145" s="4"/>
        <tr r="U145" s="4"/>
      </tp>
      <tp t="s">
        <v>#N/A Requesting Data...2593242755</v>
        <stp/>
        <stp>BDP|9200211620621643413</stp>
        <tr r="AG227" s="3"/>
        <tr r="AG227" s="3"/>
      </tp>
      <tp t="s">
        <v>#N/A Requesting Data...1301900715</v>
        <stp/>
        <stp>BDP|2405921973380308022</stp>
        <tr r="AD201" s="3"/>
        <tr r="AD201" s="3"/>
      </tp>
      <tp t="s">
        <v>#N/A Requesting Data...1218078514</v>
        <stp/>
        <stp>BDP|4327033226218609243</stp>
        <tr r="D143" s="3"/>
      </tp>
      <tp t="s">
        <v>#N/A Requesting Data...3924180819</v>
        <stp/>
        <stp>BDP|3340171244252519816</stp>
        <tr r="AA9" s="8"/>
        <tr r="AA9" s="8"/>
      </tp>
      <tp t="s">
        <v>#N/A Requesting Data...767397648</v>
        <stp/>
        <stp>BDP|6211888942943596599</stp>
        <tr r="D109" s="3"/>
      </tp>
      <tp t="s">
        <v>#N/A Requesting Data...3094551474</v>
        <stp/>
        <stp>BDP|7445873632369513906</stp>
        <tr r="U88" s="4"/>
        <tr r="U88" s="4"/>
      </tp>
      <tp t="s">
        <v>#N/A Requesting Data...3566988837</v>
        <stp/>
        <stp>BDP|1654616738290273895</stp>
        <tr r="AK92" s="3"/>
        <tr r="AK92" s="3"/>
      </tp>
      <tp t="s">
        <v>#N/A Requesting Data...3451911335</v>
        <stp/>
        <stp>BDP|2345032979200408991</stp>
        <tr r="O268" s="3"/>
      </tp>
      <tp t="s">
        <v>#N/A Requesting Data...294781261</v>
        <stp/>
        <stp>BDP|9726713842577949195</stp>
        <tr r="D364" s="3"/>
      </tp>
      <tp t="s">
        <v>#N/A Requesting Data...2853538126</v>
        <stp/>
        <stp>BDP|2548858807144388201</stp>
        <tr r="O321" s="3"/>
      </tp>
      <tp t="s">
        <v>#N/A Requesting Data...2142635162</v>
        <stp/>
        <stp>BDP|4563352286547755453</stp>
        <tr r="AG197" s="3"/>
        <tr r="AG197" s="3"/>
      </tp>
      <tp t="s">
        <v>#N/A Requesting Data...3691234047</v>
        <stp/>
        <stp>BDP|4679772673430540832</stp>
        <tr r="AK43" s="3"/>
        <tr r="AK43" s="3"/>
      </tp>
      <tp t="s">
        <v>#N/A Requesting Data...2757139354</v>
        <stp/>
        <stp>BDP|8833153234181419796</stp>
        <tr r="AE66" s="3"/>
        <tr r="AE66" s="3"/>
      </tp>
      <tp t="s">
        <v>#N/A Requesting Data...2092685673</v>
        <stp/>
        <stp>BDP|6501112268488986518</stp>
        <tr r="AF309" s="3"/>
        <tr r="AF309" s="3"/>
      </tp>
      <tp t="s">
        <v>#N/A Requesting Data...315048149</v>
        <stp/>
        <stp>BDP|2021274035586512934</stp>
        <tr r="Z176" s="3"/>
        <tr r="Z176" s="3"/>
      </tp>
      <tp t="s">
        <v>#N/A N/A</v>
        <stp/>
        <stp>BDP|9057515218841818040</stp>
        <tr r="W180" s="3"/>
      </tp>
      <tp t="s">
        <v>#N/A Requesting Data...3928633324</v>
        <stp/>
        <stp>BDP|9720081958597065728</stp>
        <tr r="AI59" s="3"/>
        <tr r="AI59" s="3"/>
      </tp>
      <tp t="s">
        <v>#N/A Requesting Data...1462223366</v>
        <stp/>
        <stp>BDP|4818722817189988712</stp>
        <tr r="V311" s="3"/>
      </tp>
      <tp t="s">
        <v>#N/A Requesting Data...3116761197</v>
        <stp/>
        <stp>BDP|8324139654081477154</stp>
        <tr r="AF63" s="3"/>
        <tr r="AF63" s="3"/>
      </tp>
      <tp t="s">
        <v>#N/A Requesting Data...3673301942</v>
        <stp/>
        <stp>BDP|7326879550125026313</stp>
        <tr r="D46" s="3"/>
      </tp>
      <tp t="s">
        <v>#N/A Requesting Data...2850837624</v>
        <stp/>
        <stp>BDP|8230045406245307169</stp>
        <tr r="AI308" s="3"/>
      </tp>
      <tp t="s">
        <v>#N/A Requesting Data...711634729</v>
        <stp/>
        <stp>BDP|1212221594951440750</stp>
        <tr r="AC62" s="3"/>
        <tr r="AC62" s="3"/>
      </tp>
      <tp t="s">
        <v>#N/A Requesting Data...2491413137</v>
        <stp/>
        <stp>BDP|3545292728958448756</stp>
        <tr r="N359" s="3"/>
      </tp>
      <tp t="s">
        <v>#N/A Requesting Data...784730387</v>
        <stp/>
        <stp>BDP|9917985632536451928</stp>
        <tr r="AF310" s="3"/>
        <tr r="AF310" s="3"/>
      </tp>
      <tp t="s">
        <v>#N/A Requesting Data...2737939516</v>
        <stp/>
        <stp>BDP|8262835054190787976</stp>
        <tr r="U157" s="4"/>
        <tr r="U157" s="4"/>
      </tp>
      <tp t="s">
        <v>#N/A Requesting Data...1122694295</v>
        <stp/>
        <stp>BDP|6422308010409379126</stp>
        <tr r="N89" s="3"/>
      </tp>
      <tp t="s">
        <v>#N/A Requesting Data...1427141727</v>
        <stp/>
        <stp>BDP|7364297099365257546</stp>
        <tr r="AF205" s="3"/>
        <tr r="AF205" s="3"/>
      </tp>
      <tp t="s">
        <v>#N/A Requesting Data...2231838232</v>
        <stp/>
        <stp>BDP|2371781286568095989</stp>
        <tr r="AE213" s="3"/>
        <tr r="AE213" s="3"/>
      </tp>
      <tp t="s">
        <v>#N/A Requesting Data...1911164288</v>
        <stp/>
        <stp>BDP|5695764543983766911</stp>
        <tr r="R188" s="4"/>
      </tp>
      <tp t="s">
        <v>#N/A Requesting Data...972036535</v>
        <stp/>
        <stp>BDP|7214213607319278035</stp>
        <tr r="J23" s="3"/>
        <tr r="J23" s="3"/>
        <tr r="J23" s="3"/>
      </tp>
      <tp t="s">
        <v>#N/A Requesting Data...1010301163</v>
        <stp/>
        <stp>BDP|5407156621362345865</stp>
        <tr r="P365" s="3"/>
      </tp>
      <tp t="s">
        <v>#N/A Requesting Data...2750943326</v>
        <stp/>
        <stp>BDP|3208344684056300240</stp>
        <tr r="AC146" s="3"/>
        <tr r="AC146" s="3"/>
      </tp>
      <tp t="s">
        <v>#N/A Requesting Data...1056826968</v>
        <stp/>
        <stp>BDP|3523971004163471573</stp>
        <tr r="AI311" s="3"/>
      </tp>
      <tp t="s">
        <v>#N/A Requesting Data...4068108185</v>
        <stp/>
        <stp>BDP|8305024219823611744</stp>
        <tr r="AJ230" s="3"/>
        <tr r="AJ230" s="3"/>
      </tp>
      <tp t="s">
        <v>#N/A Requesting Data...720131460</v>
        <stp/>
        <stp>BDP|3047129499833556549</stp>
        <tr r="R232" s="4"/>
        <tr r="R232" s="4"/>
      </tp>
      <tp t="s">
        <v>#N/A Requesting Data...2425344106</v>
        <stp/>
        <stp>BDP|8992883990016953225</stp>
        <tr r="P21" s="3"/>
      </tp>
      <tp t="s">
        <v>#N/A Requesting Data...565397943</v>
        <stp/>
        <stp>BDP|5253454639178587715</stp>
        <tr r="O137" s="3"/>
      </tp>
      <tp t="s">
        <v>#N/A Requesting Data...1785584641</v>
        <stp/>
        <stp>BDP|2313462053129894747</stp>
        <tr r="L198" s="3"/>
      </tp>
      <tp t="s">
        <v>#N/A Requesting Data...2352284641</v>
        <stp/>
        <stp>BDP|1838055316638257539</stp>
        <tr r="AH163" s="3"/>
        <tr r="AH163" s="3"/>
      </tp>
      <tp t="s">
        <v>#N/A Requesting Data...1198055177</v>
        <stp/>
        <stp>BDP|1871895974693638098</stp>
        <tr r="Z240" s="3"/>
        <tr r="Z240" s="3"/>
      </tp>
      <tp t="s">
        <v>#N/A Requesting Data...3234959572</v>
        <stp/>
        <stp>BDP|4819856411238031866</stp>
        <tr r="J188" s="3"/>
        <tr r="J188" s="3"/>
        <tr r="J188" s="3"/>
      </tp>
      <tp t="s">
        <v>#N/A Requesting Data...520348059</v>
        <stp/>
        <stp>BDP|3140282508794876836</stp>
        <tr r="AG67" s="3"/>
        <tr r="AG67" s="3"/>
      </tp>
      <tp t="s">
        <v>#N/A Requesting Data...2267541440</v>
        <stp/>
        <stp>BDP|4706785293502553536</stp>
        <tr r="AH262" s="3"/>
        <tr r="AH262" s="3"/>
      </tp>
      <tp t="s">
        <v>#N/A N/A</v>
        <stp/>
        <stp>BDP|2465918429270777418</stp>
        <tr r="X345" s="3"/>
      </tp>
      <tp t="s">
        <v>#N/A Requesting Data...4113619759</v>
        <stp/>
        <stp>BDP|6174862654047824114</stp>
        <tr r="O183" s="3"/>
      </tp>
      <tp t="s">
        <v>#N/A Requesting Data...4131763263</v>
        <stp/>
        <stp>BDP|4970446677398886289</stp>
        <tr r="AB64" s="8"/>
        <tr r="AB64" s="8"/>
      </tp>
      <tp t="s">
        <v>#N/A Requesting Data...3489419857</v>
        <stp/>
        <stp>BDP|4299747779928275172</stp>
        <tr r="AF286" s="3"/>
        <tr r="AF286" s="3"/>
      </tp>
      <tp t="s">
        <v>#N/A Requesting Data...309176342</v>
        <stp/>
        <stp>BDP|5504295332698535112</stp>
        <tr r="V67" s="3"/>
      </tp>
      <tp t="s">
        <v>#N/A Requesting Data...4026092382</v>
        <stp/>
        <stp>BDP|1501482096657924683</stp>
        <tr r="AB50" s="8"/>
        <tr r="AB50" s="8"/>
      </tp>
      <tp t="s">
        <v>#N/A Requesting Data...2728805629</v>
        <stp/>
        <stp>BDP|1621550168579780668</stp>
        <tr r="AI318" s="3"/>
        <tr r="AI318" s="3"/>
      </tp>
      <tp t="s">
        <v>#N/A Requesting Data...2819359684</v>
        <stp/>
        <stp>BDP|6708777431888819727</stp>
        <tr r="AC326" s="3"/>
        <tr r="AC326" s="3"/>
      </tp>
      <tp t="s">
        <v>#N/A Requesting Data...1818919430</v>
        <stp/>
        <stp>BDP|7762162698662794053</stp>
        <tr r="AG127" s="3"/>
        <tr r="AG127" s="3"/>
      </tp>
      <tp t="s">
        <v>#N/A Requesting Data...2798473308</v>
        <stp/>
        <stp>BDP|1948983507681599480</stp>
        <tr r="AA43" s="8"/>
        <tr r="AA43" s="8"/>
      </tp>
      <tp t="s">
        <v>#N/A N/A</v>
        <stp/>
        <stp>BDP|3997392470259278395</stp>
        <tr r="Y314" s="3"/>
      </tp>
      <tp t="s">
        <v>#N/A Requesting Data...3146979817</v>
        <stp/>
        <stp>BDP|2085939348813257120</stp>
        <tr r="AC69" s="3"/>
        <tr r="AC69" s="3"/>
      </tp>
      <tp t="s">
        <v>#N/A Requesting Data...570896775</v>
        <stp/>
        <stp>BDP|5108538728818257739</stp>
        <tr r="L261" s="4"/>
        <tr r="L261" s="4"/>
      </tp>
      <tp t="s">
        <v>#N/A Requesting Data...1260754364</v>
        <stp/>
        <stp>BDP|6909319196131737025</stp>
        <tr r="D27" s="3"/>
      </tp>
      <tp t="s">
        <v>#N/A Requesting Data...2928834702</v>
        <stp/>
        <stp>BDP|6204073284223345094</stp>
        <tr r="J70" s="3"/>
        <tr r="J70" s="3"/>
      </tp>
      <tp t="s">
        <v>#N/A Requesting Data...283615754</v>
        <stp/>
        <stp>BDP|7946904544026469127</stp>
        <tr r="M309" s="3"/>
      </tp>
      <tp t="s">
        <v>#N/A Requesting Data...762657252</v>
        <stp/>
        <stp>BDP|4832423544799038057</stp>
        <tr r="P181" s="3"/>
      </tp>
      <tp t="s">
        <v>#N/A Requesting Data...2238495518</v>
        <stp/>
        <stp>BDP|3903314933748868680</stp>
        <tr r="AD125" s="3"/>
      </tp>
      <tp t="s">
        <v>#N/A Requesting Data...1662883779</v>
        <stp/>
        <stp>BDP|3121497566215377965</stp>
        <tr r="I185" s="4"/>
        <tr r="I185" s="4"/>
      </tp>
      <tp t="s">
        <v>#N/A N/A</v>
        <stp/>
        <stp>BDP|6930231230423847996</stp>
        <tr r="W98" s="3"/>
      </tp>
      <tp t="s">
        <v>#N/A N/A</v>
        <stp/>
        <stp>BDP|4890807347081399470</stp>
        <tr r="Y30" s="3"/>
      </tp>
      <tp t="s">
        <v>#N/A Requesting Data...2376582152</v>
        <stp/>
        <stp>BDP|1053960095278849404</stp>
        <tr r="R208" s="4"/>
        <tr r="R208" s="4"/>
      </tp>
      <tp t="s">
        <v>#N/A Requesting Data...642098577</v>
        <stp/>
        <stp>BDP|8959636542715598254</stp>
        <tr r="J300" s="3"/>
        <tr r="J300" s="3"/>
        <tr r="J300" s="3"/>
      </tp>
      <tp t="s">
        <v>#N/A Requesting Data...4084139625</v>
        <stp/>
        <stp>BDP|3287912387346880948</stp>
        <tr r="AD237" s="3"/>
        <tr r="AD237" s="3"/>
      </tp>
      <tp t="s">
        <v>#N/A Requesting Data...918775296</v>
        <stp/>
        <stp>BDP|3391647124079960323</stp>
        <tr r="AC59" s="3"/>
        <tr r="AC59" s="3"/>
      </tp>
      <tp t="s">
        <v>#N/A Requesting Data...2012459688</v>
        <stp/>
        <stp>BDP|2115565556817052893</stp>
        <tr r="AD334" s="3"/>
        <tr r="AD334" s="3"/>
      </tp>
      <tp t="s">
        <v>#N/A Requesting Data...2663008968</v>
        <stp/>
        <stp>BDP|5455592751219385170</stp>
        <tr r="V170" s="3"/>
      </tp>
      <tp t="s">
        <v>#N/A Requesting Data...1863886932</v>
        <stp/>
        <stp>BDP|5400548930708924611</stp>
        <tr r="L129" s="3"/>
      </tp>
      <tp t="s">
        <v>#N/A Requesting Data...2009378396</v>
        <stp/>
        <stp>BDP|4283489011165184927</stp>
        <tr r="AJ68" s="3"/>
        <tr r="AJ68" s="3"/>
      </tp>
      <tp t="s">
        <v>#N/A Requesting Data...2572527796</v>
        <stp/>
        <stp>BDP|8597736468015648104</stp>
        <tr r="AA74" s="3"/>
        <tr r="AA74" s="3"/>
      </tp>
      <tp t="s">
        <v>#N/A Requesting Data...4241225205</v>
        <stp/>
        <stp>BDP|8907709270680776568</stp>
        <tr r="M245" s="3"/>
      </tp>
      <tp t="s">
        <v>#N/A Requesting Data...3268920104</v>
        <stp/>
        <stp>BDP|2831681174137492989</stp>
        <tr r="AJ49" s="3"/>
        <tr r="AJ49" s="3"/>
      </tp>
      <tp t="s">
        <v>#N/A Requesting Data...4247260800</v>
        <stp/>
        <stp>BDP|2500821225747865225</stp>
        <tr r="AA39" s="3"/>
        <tr r="AA39" s="3"/>
      </tp>
      <tp t="s">
        <v>#N/A Requesting Data...2606098701</v>
        <stp/>
        <stp>BDP|1410377936144957847</stp>
        <tr r="AH104" s="3"/>
        <tr r="AH104" s="3"/>
      </tp>
      <tp t="s">
        <v>#N/A Requesting Data...1020204892</v>
        <stp/>
        <stp>BDP|4885438021837681844</stp>
        <tr r="P231" s="3"/>
      </tp>
      <tp t="s">
        <v>#N/A Requesting Data...1312913093</v>
        <stp/>
        <stp>BDP|8990849301538364574</stp>
        <tr r="AH19" s="3"/>
        <tr r="AH19" s="3"/>
      </tp>
      <tp t="s">
        <v>#N/A N/A</v>
        <stp/>
        <stp>BDP|9957920486015218073</stp>
        <tr r="Y154" s="3"/>
      </tp>
      <tp t="s">
        <v>#N/A Requesting Data...692625658</v>
        <stp/>
        <stp>BDP|9210373564996149797</stp>
        <tr r="K223" s="3"/>
      </tp>
      <tp t="s">
        <v>#N/A Requesting Data...1424367115</v>
        <stp/>
        <stp>BDP|3753997323660368579</stp>
        <tr r="M297" s="3"/>
      </tp>
      <tp t="s">
        <v>#N/A Requesting Data...4080281301</v>
        <stp/>
        <stp>BDP|6942778536388732761</stp>
        <tr r="N92" s="3"/>
      </tp>
      <tp t="s">
        <v>#N/A Requesting Data...3749063062</v>
        <stp/>
        <stp>BDP|8532216523085810068</stp>
        <tr r="AJ361" s="3"/>
        <tr r="AJ361" s="3"/>
      </tp>
      <tp t="s">
        <v>#N/A Requesting Data...1959813022</v>
        <stp/>
        <stp>BDP|4713593028558658693</stp>
        <tr r="T208" s="4"/>
        <tr r="T208" s="4"/>
      </tp>
      <tp t="s">
        <v>#N/A N/A</v>
        <stp/>
        <stp>BDP|3920943352301137371</stp>
        <tr r="X354" s="3"/>
      </tp>
      <tp t="s">
        <v>#N/A Requesting Data...665372600</v>
        <stp/>
        <stp>BDP|6136503684130945655</stp>
        <tr r="D228" s="3"/>
      </tp>
      <tp t="s">
        <v>#N/A Requesting Data...2535001793</v>
        <stp/>
        <stp>BDP|2632254586656501391</stp>
        <tr r="AB135" s="3"/>
        <tr r="AB135" s="3"/>
      </tp>
      <tp t="s">
        <v>#N/A Requesting Data...921130044</v>
        <stp/>
        <stp>BDP|2229861819252141456</stp>
        <tr r="L212" s="4"/>
        <tr r="L212" s="4"/>
      </tp>
      <tp t="s">
        <v>#N/A Requesting Data...3342905853</v>
        <stp/>
        <stp>BDP|6977751095521692468</stp>
        <tr r="L188" s="4"/>
      </tp>
      <tp t="s">
        <v>#N/A Requesting Data...3776931884</v>
        <stp/>
        <stp>BDP|2741932050881850259</stp>
        <tr r="D47" s="3"/>
      </tp>
      <tp t="s">
        <v>#N/A Requesting Data...3023490183</v>
        <stp/>
        <stp>BDP|3336416859039614646</stp>
        <tr r="Z8" s="3"/>
        <tr r="Z8" s="3"/>
      </tp>
      <tp t="s">
        <v>#N/A Requesting Data...3719176501</v>
        <stp/>
        <stp>BDP|4856244424228707166</stp>
        <tr r="O211" s="3"/>
      </tp>
      <tp t="s">
        <v>#N/A Requesting Data...2534184094</v>
        <stp/>
        <stp>BDP|6928242817650542867</stp>
        <tr r="AG314" s="3"/>
        <tr r="AG314" s="3"/>
      </tp>
      <tp t="s">
        <v>#N/A Requesting Data...3642240684</v>
        <stp/>
        <stp>BDP|8381796214812628111</stp>
        <tr r="AE345" s="3"/>
        <tr r="AE345" s="3"/>
      </tp>
      <tp t="s">
        <v>#N/A Requesting Data...3526821611</v>
        <stp/>
        <stp>BDP|5366515084863882675</stp>
        <tr r="AH94" s="3"/>
        <tr r="AH94" s="3"/>
      </tp>
      <tp t="s">
        <v>#N/A Requesting Data...859188503</v>
        <stp/>
        <stp>BDP|2347592151729702628</stp>
        <tr r="AC81" s="3"/>
        <tr r="AC81" s="3"/>
      </tp>
      <tp t="s">
        <v>#N/A Requesting Data...4112855862</v>
        <stp/>
        <stp>BDP|8205413280258802159</stp>
        <tr r="AJ295" s="3"/>
        <tr r="AJ295" s="3"/>
      </tp>
      <tp t="s">
        <v>#N/A Requesting Data...3693683231</v>
        <stp/>
        <stp>BDP|1049136647399886022</stp>
        <tr r="AJ217" s="3"/>
        <tr r="AJ217" s="3"/>
      </tp>
      <tp t="s">
        <v>#N/A Requesting Data...3767074753</v>
        <stp/>
        <stp>BDP|1902774513129381302</stp>
        <tr r="AC358" s="3"/>
        <tr r="AC358" s="3"/>
      </tp>
      <tp t="s">
        <v>#N/A Requesting Data...1236922695</v>
        <stp/>
        <stp>BDP|8436839537866944879</stp>
        <tr r="L258" s="4"/>
        <tr r="L258" s="4"/>
      </tp>
      <tp t="s">
        <v>#N/A N/A</v>
        <stp/>
        <stp>BDP|4900425485637088204</stp>
        <tr r="Y132" s="3"/>
      </tp>
      <tp t="s">
        <v>#N/A Requesting Data...1647180867</v>
        <stp/>
        <stp>BDP|6366151193330942321</stp>
        <tr r="AG319" s="3"/>
        <tr r="AG319" s="3"/>
      </tp>
      <tp t="s">
        <v>#N/A Requesting Data...561007131</v>
        <stp/>
        <stp>BDP|1538292853368001313</stp>
        <tr r="Z229" s="3"/>
        <tr r="Z229" s="3"/>
      </tp>
      <tp t="s">
        <v>#N/A Requesting Data...3373254161</v>
        <stp/>
        <stp>BDP|6942708957900433947</stp>
        <tr r="P366" s="3"/>
      </tp>
      <tp t="s">
        <v>#N/A Requesting Data...3267681235</v>
        <stp/>
        <stp>BDP|8950251317734117242</stp>
        <tr r="V160" s="3"/>
      </tp>
      <tp t="s">
        <v>#N/A N/A</v>
        <stp/>
        <stp>BDP|4680750203859701793</stp>
        <tr r="Y364" s="3"/>
      </tp>
      <tp t="s">
        <v>#N/A Requesting Data...1202336106</v>
        <stp/>
        <stp>BDP|6614086980144761773</stp>
        <tr r="AC264" s="3"/>
        <tr r="AC264" s="3"/>
      </tp>
      <tp t="s">
        <v>#N/A Requesting Data...622067655</v>
        <stp/>
        <stp>BDP|6207790397413565670</stp>
        <tr r="AK282" s="3"/>
        <tr r="AK282" s="3"/>
      </tp>
      <tp t="s">
        <v>#N/A Requesting Data...4057847570</v>
        <stp/>
        <stp>BDP|4897349084022158077</stp>
        <tr r="K307" s="3"/>
      </tp>
      <tp t="s">
        <v>#N/A Requesting Data...2692673980</v>
        <stp/>
        <stp>BDP|9978443354664205150</stp>
        <tr r="V242" s="3"/>
      </tp>
      <tp t="s">
        <v>#N/A Requesting Data...3495899876</v>
        <stp/>
        <stp>BDP|1752874972764552796</stp>
        <tr r="AA109" s="3"/>
        <tr r="AA109" s="3"/>
      </tp>
      <tp t="s">
        <v>#N/A Requesting Data...2560467379</v>
        <stp/>
        <stp>BDP|3875868644912783039</stp>
        <tr r="AB327" s="3"/>
        <tr r="AB327" s="3"/>
      </tp>
      <tp t="s">
        <v>#N/A Requesting Data...2946250925</v>
        <stp/>
        <stp>BDP|7489586843923920882</stp>
        <tr r="U143" s="4"/>
        <tr r="U143" s="4"/>
      </tp>
      <tp t="s">
        <v>#N/A Requesting Data...3314663266</v>
        <stp/>
        <stp>BDP|1634705288764264721</stp>
        <tr r="AC45" s="3"/>
        <tr r="AC45" s="3"/>
      </tp>
      <tp t="s">
        <v>#N/A Requesting Data...1061435927</v>
        <stp/>
        <stp>BDP|7428487826679517514</stp>
        <tr r="AI307" s="3"/>
      </tp>
      <tp t="s">
        <v>#N/A Requesting Data...1387799932</v>
        <stp/>
        <stp>BDP|2427575196140393396</stp>
        <tr r="Z115" s="3"/>
        <tr r="Z115" s="3"/>
      </tp>
      <tp t="s">
        <v>#N/A Requesting Data...1679327070</v>
        <stp/>
        <stp>BDP|3612288982082502660</stp>
        <tr r="Q32" s="4"/>
        <tr r="Q32" s="4"/>
      </tp>
      <tp t="s">
        <v>#N/A Requesting Data...3360015850</v>
        <stp/>
        <stp>BDP|1841232544832825885</stp>
        <tr r="AI135" s="3"/>
        <tr r="AI135" s="3"/>
      </tp>
      <tp t="s">
        <v>#N/A Requesting Data...2116910487</v>
        <stp/>
        <stp>BDP|3278323486066856318</stp>
        <tr r="M32" s="3"/>
      </tp>
      <tp t="s">
        <v>#N/A Requesting Data...909143979</v>
        <stp/>
        <stp>BDP|2950969026077518334</stp>
        <tr r="O315" s="3"/>
      </tp>
      <tp t="s">
        <v>#N/A Requesting Data...3880007168</v>
        <stp/>
        <stp>BDP|6217581874899780068</stp>
        <tr r="AJ11" s="3"/>
        <tr r="AJ11" s="3"/>
      </tp>
      <tp t="s">
        <v>#N/A Requesting Data...412820381</v>
        <stp/>
        <stp>BDP|8819984518654512929</stp>
        <tr r="I251" s="4"/>
        <tr r="I251" s="4"/>
        <tr r="I39" s="4"/>
        <tr r="I39" s="4"/>
      </tp>
      <tp t="s">
        <v>#N/A Requesting Data...786298852</v>
        <stp/>
        <stp>BDP|3492197781052209514</stp>
        <tr r="N147" s="3"/>
      </tp>
      <tp t="s">
        <v>#N/A Requesting Data...2050798141</v>
        <stp/>
        <stp>BDP|4382498702689431438</stp>
        <tr r="Z246" s="3"/>
        <tr r="Z246" s="3"/>
      </tp>
      <tp t="s">
        <v>#N/A Requesting Data...2874657998</v>
        <stp/>
        <stp>BDP|7282756798924431048</stp>
        <tr r="AF68" s="3"/>
        <tr r="AF68" s="3"/>
      </tp>
      <tp t="s">
        <v>#N/A Requesting Data...704287853</v>
        <stp/>
        <stp>BDP|9840837564553236929</stp>
        <tr r="AI223" s="3"/>
        <tr r="AI223" s="3"/>
      </tp>
      <tp t="s">
        <v>#N/A Requesting Data...2676950192</v>
        <stp/>
        <stp>BDP|4772757646953900925</stp>
        <tr r="Q20" s="4"/>
      </tp>
      <tp t="s">
        <v>#N/A Requesting Data...3195685835</v>
        <stp/>
        <stp>BDP|8995329803915713307</stp>
        <tr r="K14" s="4"/>
        <tr r="K14" s="4"/>
      </tp>
      <tp t="s">
        <v>#N/A Requesting Data...1443929849</v>
        <stp/>
        <stp>BDP|9885900587933494646</stp>
        <tr r="Z81" s="3"/>
        <tr r="Z81" s="3"/>
      </tp>
      <tp t="s">
        <v>#N/A Requesting Data...3703768983</v>
        <stp/>
        <stp>BDP|9780117639784627264</stp>
        <tr r="AJ345" s="3"/>
        <tr r="AJ345" s="3"/>
      </tp>
      <tp t="s">
        <v>#N/A Requesting Data...1598174124</v>
        <stp/>
        <stp>BDP|9858175730705624364</stp>
        <tr r="AC73" s="8"/>
        <tr r="AC73" s="8"/>
      </tp>
      <tp t="s">
        <v>#N/A Requesting Data...2018133858</v>
        <stp/>
        <stp>BDP|2919672388157842616</stp>
        <tr r="Z106" s="3"/>
        <tr r="Z106" s="3"/>
      </tp>
      <tp t="s">
        <v>#N/A Requesting Data...3182939817</v>
        <stp/>
        <stp>BDP|8668467851261651585</stp>
        <tr r="K6" s="3"/>
      </tp>
      <tp t="s">
        <v>#N/A Requesting Data...1058672839</v>
        <stp/>
        <stp>BDP|8162750069046666243</stp>
        <tr r="D263" s="3"/>
      </tp>
      <tp t="s">
        <v>#N/A Requesting Data...1542411052</v>
        <stp/>
        <stp>BDP|4763846748322668720</stp>
        <tr r="AA192" s="3"/>
      </tp>
      <tp t="s">
        <v>#N/A Requesting Data...3736404380</v>
        <stp/>
        <stp>BDP|7883021465254960899</stp>
        <tr r="K203" s="3"/>
      </tp>
      <tp t="s">
        <v>#N/A Requesting Data...3133734414</v>
        <stp/>
        <stp>BDP|9376258249021567360</stp>
        <tr r="P53" s="3"/>
      </tp>
      <tp t="s">
        <v>#N/A Requesting Data...2802740328</v>
        <stp/>
        <stp>BDP|1700784923239665068</stp>
        <tr r="M198" s="3"/>
      </tp>
      <tp t="s">
        <v>#N/A Requesting Data...2220054052</v>
        <stp/>
        <stp>BDP|3989860523852131618</stp>
        <tr r="AG36" s="3"/>
        <tr r="AG36" s="3"/>
      </tp>
      <tp t="s">
        <v>#N/A Requesting Data...437364573</v>
        <stp/>
        <stp>BDP|3519819745237441594</stp>
        <tr r="P105" s="3"/>
      </tp>
      <tp t="s">
        <v>#N/A Requesting Data...3810617250</v>
        <stp/>
        <stp>BDP|5147145388645697473</stp>
        <tr r="Z219" s="3"/>
        <tr r="Z219" s="3"/>
      </tp>
      <tp t="s">
        <v>#N/A Requesting Data...3377154203</v>
        <stp/>
        <stp>BDP|3878902661867704622</stp>
        <tr r="AB336" s="3"/>
        <tr r="AB336" s="3"/>
      </tp>
      <tp t="s">
        <v>#N/A Requesting Data...2023314133</v>
        <stp/>
        <stp>BDP|1073978898284375804</stp>
        <tr r="AJ352" s="3"/>
        <tr r="AJ352" s="3"/>
      </tp>
      <tp t="s">
        <v>#N/A Requesting Data...419086771</v>
        <stp/>
        <stp>BDP|4802841023280599364</stp>
        <tr r="I127" s="4"/>
        <tr r="I127" s="4"/>
      </tp>
      <tp t="s">
        <v>#N/A Requesting Data...4149869946</v>
        <stp/>
        <stp>BDP|6974602479808844248</stp>
        <tr r="U62" s="4"/>
        <tr r="U62" s="4"/>
      </tp>
      <tp t="s">
        <v>#N/A Requesting Data...2851076177</v>
        <stp/>
        <stp>BDP|6545714356729661080</stp>
        <tr r="AG270" s="3"/>
        <tr r="AG270" s="3"/>
      </tp>
      <tp t="s">
        <v>#N/A Requesting Data...596062732</v>
        <stp/>
        <stp>BDP|4593352566835833923</stp>
        <tr r="AJ183" s="3"/>
        <tr r="AJ183" s="3"/>
      </tp>
      <tp t="s">
        <v>#N/A Requesting Data...2685200163</v>
        <stp/>
        <stp>BDP|4812042591533169303</stp>
        <tr r="P178" s="3"/>
      </tp>
      <tp t="s">
        <v>#N/A N/A</v>
        <stp/>
        <stp>BDP|9615689613686946588</stp>
        <tr r="W162" s="3"/>
      </tp>
      <tp t="s">
        <v>#N/A Requesting Data...3533093068</v>
        <stp/>
        <stp>BDP|7078484190740663727</stp>
        <tr r="AA303" s="3"/>
        <tr r="AA303" s="3"/>
      </tp>
      <tp t="s">
        <v>#N/A Requesting Data...2153573757</v>
        <stp/>
        <stp>BDP|4949900346195437172</stp>
        <tr r="V364" s="3"/>
      </tp>
      <tp t="s">
        <v>#N/A Requesting Data...1424510091</v>
        <stp/>
        <stp>BDP|1042180844240030901</stp>
        <tr r="AJ152" s="3"/>
        <tr r="AJ152" s="3"/>
      </tp>
      <tp t="s">
        <v>#N/A Requesting Data...4041529576</v>
        <stp/>
        <stp>BDP|4049094212770132862</stp>
        <tr r="V342" s="3"/>
      </tp>
      <tp t="s">
        <v>#N/A Requesting Data...3013483113</v>
        <stp/>
        <stp>BDP|8391185751229213857</stp>
        <tr r="AH13" s="3"/>
        <tr r="AH13" s="3"/>
      </tp>
      <tp t="s">
        <v>#N/A Requesting Data...2296279121</v>
        <stp/>
        <stp>BDP|5824076997635597403</stp>
        <tr r="K339" s="3"/>
      </tp>
      <tp t="s">
        <v>#N/A Requesting Data...1631723339</v>
        <stp/>
        <stp>BDP|7906508284116614163</stp>
        <tr r="AJ335" s="3"/>
        <tr r="AJ335" s="3"/>
      </tp>
      <tp t="s">
        <v>#N/A N/A</v>
        <stp/>
        <stp>BDP|1449713948498268728</stp>
        <tr r="Y34" s="3"/>
      </tp>
      <tp t="s">
        <v>#N/A Requesting Data...759860479</v>
        <stp/>
        <stp>BDP|7759093163824189818</stp>
        <tr r="AD193" s="3"/>
        <tr r="AD193" s="3"/>
      </tp>
      <tp t="s">
        <v>#N/A Requesting Data...3113454894</v>
        <stp/>
        <stp>BDP|8476034248285296409</stp>
        <tr r="R54" s="4"/>
        <tr r="R54" s="4"/>
      </tp>
      <tp t="s">
        <v>#N/A Requesting Data...3568012924</v>
        <stp/>
        <stp>BDP|3954339635709791752</stp>
        <tr r="P326" s="3"/>
      </tp>
      <tp t="s">
        <v>#N/A Requesting Data...1712420807</v>
        <stp/>
        <stp>BDP|3303228016959279486</stp>
        <tr r="AJ218" s="3"/>
        <tr r="AJ218" s="3"/>
      </tp>
      <tp t="s">
        <v>#N/A Requesting Data...2995159011</v>
        <stp/>
        <stp>BDP|4880962266852775426</stp>
        <tr r="L325" s="3"/>
      </tp>
      <tp t="s">
        <v>#N/A Requesting Data...3446952560</v>
        <stp/>
        <stp>BDP|1457826718543378602</stp>
        <tr r="L155" s="3"/>
      </tp>
      <tp t="s">
        <v>#N/A Requesting Data...1942681697</v>
        <stp/>
        <stp>BDP|7061115628061198859</stp>
        <tr r="AH105" s="3"/>
        <tr r="AH105" s="3"/>
      </tp>
      <tp t="s">
        <v>#N/A Requesting Data...978867097</v>
        <stp/>
        <stp>BDP|6512920201280303280</stp>
        <tr r="I54" s="4"/>
        <tr r="I54" s="4"/>
      </tp>
      <tp t="s">
        <v>#N/A Requesting Data...2724222783</v>
        <stp/>
        <stp>BDP|8878249063907574672</stp>
        <tr r="V198" s="3"/>
      </tp>
      <tp t="s">
        <v>#N/A Requesting Data...3049437890</v>
        <stp/>
        <stp>BDP|6259444730108905425</stp>
        <tr r="AI85" s="3"/>
        <tr r="AI85" s="3"/>
      </tp>
      <tp t="s">
        <v>#N/A Requesting Data...1532861080</v>
        <stp/>
        <stp>BDP|3844989820487891254</stp>
        <tr r="AF168" s="3"/>
        <tr r="AF168" s="3"/>
      </tp>
      <tp t="s">
        <v>#N/A Requesting Data...3149664446</v>
        <stp/>
        <stp>BDP|5442913872273841525</stp>
        <tr r="AC52" s="8"/>
        <tr r="AC52" s="8"/>
      </tp>
      <tp t="s">
        <v>#N/A N/A</v>
        <stp/>
        <stp>BDP|6701651641278770193</stp>
        <tr r="X107" s="3"/>
      </tp>
      <tp t="s">
        <v>#N/A Requesting Data...3817963581</v>
        <stp/>
        <stp>BDP|9799195432977737161</stp>
        <tr r="K122" s="3"/>
      </tp>
      <tp t="s">
        <v>#N/A Requesting Data...1580228594</v>
        <stp/>
        <stp>BDP|8700489967961174640</stp>
        <tr r="T224" s="4"/>
        <tr r="T224" s="4"/>
      </tp>
      <tp t="s">
        <v>#N/A Requesting Data...1566425496</v>
        <stp/>
        <stp>BDP|9616002508337554363</stp>
        <tr r="S255" s="4"/>
        <tr r="S255" s="4"/>
      </tp>
      <tp t="s">
        <v>#N/A Requesting Data...1171595309</v>
        <stp/>
        <stp>BDP|8678019267723880057</stp>
        <tr r="K111" s="4"/>
        <tr r="K111" s="4"/>
      </tp>
      <tp t="s">
        <v>#N/A Requesting Data...1008424483</v>
        <stp/>
        <stp>BDP|9855718330585926523</stp>
        <tr r="N61" s="3"/>
      </tp>
      <tp t="s">
        <v>#N/A Requesting Data...2554249158</v>
        <stp/>
        <stp>BDP|2391808178810836012</stp>
        <tr r="AG55" s="3"/>
        <tr r="AG55" s="3"/>
      </tp>
      <tp t="s">
        <v>#N/A Requesting Data...4155958787</v>
        <stp/>
        <stp>BDP|5302919704383610220</stp>
        <tr r="S206" s="4"/>
        <tr r="S206" s="4"/>
      </tp>
      <tp t="s">
        <v>#N/A Requesting Data...729820901</v>
        <stp/>
        <stp>BDP|8872757177273197691</stp>
        <tr r="AH259" s="3"/>
        <tr r="AH259" s="3"/>
      </tp>
      <tp t="s">
        <v>#N/A Requesting Data...2849787550</v>
        <stp/>
        <stp>BDP|4576737736249187435</stp>
        <tr r="I178" s="4"/>
        <tr r="I178" s="4"/>
      </tp>
      <tp t="s">
        <v>#N/A Requesting Data...2650927246</v>
        <stp/>
        <stp>BDP|3227225301328532469</stp>
        <tr r="U190" s="4"/>
        <tr r="U190" s="4"/>
      </tp>
      <tp t="s">
        <v>#N/A Requesting Data...1755211378</v>
        <stp/>
        <stp>BDP|3275041485210382622</stp>
        <tr r="AC208" s="3"/>
        <tr r="AC208" s="3"/>
      </tp>
      <tp t="s">
        <v>#N/A Requesting Data...1231852006</v>
        <stp/>
        <stp>BDP|6946126526809969162</stp>
        <tr r="N309" s="3"/>
      </tp>
      <tp t="s">
        <v>#N/A Requesting Data...2863134308</v>
        <stp/>
        <stp>BDP|4109032443635520867</stp>
        <tr r="K89" s="4"/>
        <tr r="K89" s="4"/>
      </tp>
      <tp t="s">
        <v>#N/A Requesting Data...3150509852</v>
        <stp/>
        <stp>BDP|8554936983441716507</stp>
        <tr r="AB300" s="3"/>
        <tr r="AB300" s="3"/>
      </tp>
      <tp t="s">
        <v>#N/A Requesting Data...1922878374</v>
        <stp/>
        <stp>BDP|3942785210730065830</stp>
        <tr r="K56" s="3"/>
      </tp>
      <tp t="s">
        <v>#N/A Requesting Data...1511738217</v>
        <stp/>
        <stp>BDP|1578847431591352610</stp>
        <tr r="M102" s="3"/>
      </tp>
      <tp t="s">
        <v>#N/A Requesting Data...1006775957</v>
        <stp/>
        <stp>BDP|8588910599636799387</stp>
        <tr r="P211" s="3"/>
      </tp>
      <tp t="s">
        <v>#N/A Requesting Data...2812837716</v>
        <stp/>
        <stp>BDP|3997812578856109733</stp>
        <tr r="L263" s="3"/>
      </tp>
      <tp t="s">
        <v>#N/A Requesting Data...2517667737</v>
        <stp/>
        <stp>BDP|7034368201398198142</stp>
        <tr r="J171" s="3"/>
        <tr r="J171" s="3"/>
        <tr r="J171" s="3"/>
      </tp>
      <tp t="s">
        <v>#N/A Requesting Data...3662969191</v>
        <stp/>
        <stp>BDP|5686941343902364705</stp>
        <tr r="M27" s="3"/>
      </tp>
      <tp t="s">
        <v>#N/A N/A</v>
        <stp/>
        <stp>BDP|7310947050181236777</stp>
        <tr r="X365" s="3"/>
      </tp>
      <tp t="s">
        <v>#N/A Requesting Data...3400830318</v>
        <stp/>
        <stp>BDP|6273919660790784462</stp>
        <tr r="AG307" s="3"/>
        <tr r="AG307" s="3"/>
      </tp>
      <tp t="s">
        <v>#N/A Requesting Data...1406986858</v>
        <stp/>
        <stp>BDP|3116681005448970076</stp>
        <tr r="L351" s="3"/>
      </tp>
      <tp t="s">
        <v>#N/A Requesting Data...482780862</v>
        <stp/>
        <stp>BDP|4333172589466920663</stp>
        <tr r="Z265" s="3"/>
        <tr r="Z265" s="3"/>
      </tp>
      <tp t="s">
        <v>#N/A N/A</v>
        <stp/>
        <stp>BDP|7128641675153251803</stp>
        <tr r="Y180" s="3"/>
      </tp>
      <tp t="s">
        <v>#N/A Requesting Data...2893867570</v>
        <stp/>
        <stp>BDP|5279533581213053624</stp>
        <tr r="K80" s="4"/>
        <tr r="K80" s="4"/>
      </tp>
      <tp t="s">
        <v>#N/A Requesting Data...1941619638</v>
        <stp/>
        <stp>BDP|3303155829099552486</stp>
        <tr r="AC154" s="3"/>
        <tr r="AC154" s="3"/>
      </tp>
      <tp t="s">
        <v>#N/A N/A</v>
        <stp/>
        <stp>BDP|6280696759498386034</stp>
        <tr r="X38" s="3"/>
      </tp>
      <tp t="s">
        <v>#N/A Requesting Data...2218593703</v>
        <stp/>
        <stp>BDP|9658107405217001209</stp>
        <tr r="AE174" s="3"/>
        <tr r="AE174" s="3"/>
      </tp>
      <tp t="s">
        <v>#N/A Requesting Data...2000778863</v>
        <stp/>
        <stp>BDP|8619249490489468753</stp>
        <tr r="K157" s="3"/>
      </tp>
      <tp t="s">
        <v>#N/A Requesting Data...2957554500</v>
        <stp/>
        <stp>BDP|8698133816082550756</stp>
        <tr r="Q91" s="4"/>
        <tr r="Q91" s="4"/>
      </tp>
      <tp t="s">
        <v>#N/A Requesting Data...3422055466</v>
        <stp/>
        <stp>BDP|6105446446549302238</stp>
        <tr r="O119" s="3"/>
      </tp>
      <tp t="s">
        <v>#N/A Requesting Data...1428158569</v>
        <stp/>
        <stp>BDP|2305819512381308700</stp>
        <tr r="R214" s="4"/>
        <tr r="R214" s="4"/>
      </tp>
      <tp t="s">
        <v>#N/A Requesting Data...740305778</v>
        <stp/>
        <stp>BDP|1469632074654082900</stp>
        <tr r="AJ108" s="3"/>
        <tr r="AJ108" s="3"/>
      </tp>
      <tp t="s">
        <v>#N/A Requesting Data...3239761637</v>
        <stp/>
        <stp>BDP|2663078167790033950</stp>
        <tr r="P344" s="3"/>
      </tp>
      <tp t="s">
        <v>#N/A Requesting Data...2064965953</v>
        <stp/>
        <stp>BDP|2501855691637690946</stp>
        <tr r="R117" s="4"/>
        <tr r="R117" s="4"/>
      </tp>
      <tp t="s">
        <v>#N/A Requesting Data...1186948805</v>
        <stp/>
        <stp>BDP|6674936901805657710</stp>
        <tr r="AK362" s="3"/>
        <tr r="AK362" s="3"/>
      </tp>
      <tp t="s">
        <v>#N/A Requesting Data...470612705</v>
        <stp/>
        <stp>BDP|8756171431936322110</stp>
        <tr r="AH116" s="3"/>
        <tr r="AH116" s="3"/>
      </tp>
      <tp t="s">
        <v>#N/A N/A</v>
        <stp/>
        <stp>BDP|7696885155135819203</stp>
        <tr r="X256" s="3"/>
      </tp>
      <tp t="s">
        <v>#N/A Requesting Data...2508885050</v>
        <stp/>
        <stp>BDP|5093277926179678149</stp>
        <tr r="AG189" s="3"/>
        <tr r="AG189" s="3"/>
      </tp>
      <tp t="s">
        <v>#N/A Requesting Data...1916079618</v>
        <stp/>
        <stp>BDP|5579252139631938831</stp>
        <tr r="N58" s="3"/>
      </tp>
      <tp t="s">
        <v>#N/A Requesting Data...2818122261</v>
        <stp/>
        <stp>BDP|9691583756631958528</stp>
        <tr r="M84" s="3"/>
      </tp>
      <tp t="s">
        <v>#N/A Requesting Data...1232468854</v>
        <stp/>
        <stp>BDP|8065186429784473261</stp>
        <tr r="AE96" s="3"/>
        <tr r="AE96" s="3"/>
      </tp>
      <tp t="s">
        <v>#N/A Requesting Data...2408561169</v>
        <stp/>
        <stp>BDP|3262403896854687715</stp>
        <tr r="AA155" s="3"/>
        <tr r="AA155" s="3"/>
      </tp>
      <tp t="s">
        <v>#N/A Requesting Data...1488301988</v>
        <stp/>
        <stp>BDP|8337279357224692663</stp>
        <tr r="V313" s="3"/>
      </tp>
      <tp t="s">
        <v>#N/A Requesting Data...3650755428</v>
        <stp/>
        <stp>BDP|3657157892944502279</stp>
        <tr r="AJ92" s="3"/>
        <tr r="AJ92" s="3"/>
      </tp>
      <tp t="s">
        <v>#N/A Requesting Data...2727787267</v>
        <stp/>
        <stp>BDP|7556209353374624938</stp>
        <tr r="D283" s="3"/>
      </tp>
      <tp t="s">
        <v>#N/A Requesting Data...435036632</v>
        <stp/>
        <stp>BDP|1127603361228274410</stp>
        <tr r="AJ251" s="3"/>
        <tr r="AJ251" s="3"/>
      </tp>
      <tp t="s">
        <v>#N/A Requesting Data...4108778608</v>
        <stp/>
        <stp>BDP|8381360107867939187</stp>
        <tr r="AB23" s="3"/>
        <tr r="AB23" s="3"/>
      </tp>
      <tp t="s">
        <v>#N/A Requesting Data...3188460065</v>
        <stp/>
        <stp>BDP|2528016682305556206</stp>
        <tr r="AE219" s="3"/>
        <tr r="AE219" s="3"/>
      </tp>
      <tp t="s">
        <v>#N/A Requesting Data...1809558525</v>
        <stp/>
        <stp>BDP|4571267240359160612</stp>
        <tr r="AC128" s="3"/>
        <tr r="AC128" s="3"/>
      </tp>
      <tp t="s">
        <v>#N/A Requesting Data...3878172887</v>
        <stp/>
        <stp>BDP|9487595765630980724</stp>
        <tr r="T214" s="4"/>
        <tr r="T214" s="4"/>
      </tp>
      <tp t="s">
        <v>#N/A Requesting Data...3288860354</v>
        <stp/>
        <stp>BDP|8156257502291707627</stp>
        <tr r="O135" s="3"/>
      </tp>
      <tp t="s">
        <v>#N/A Requesting Data...1850218188</v>
        <stp/>
        <stp>BDP|7769803027067263715</stp>
        <tr r="N154" s="3"/>
      </tp>
      <tp t="s">
        <v>#N/A Requesting Data...3185570112</v>
        <stp/>
        <stp>BDP|1796248386861056755</stp>
        <tr r="I102" s="4"/>
        <tr r="I102" s="4"/>
      </tp>
      <tp t="s">
        <v>#N/A Requesting Data...1889573066</v>
        <stp/>
        <stp>BDP|3664889926594192098</stp>
        <tr r="AF319" s="3"/>
        <tr r="AF319" s="3"/>
      </tp>
      <tp t="s">
        <v>#N/A Requesting Data...2096475450</v>
        <stp/>
        <stp>BDP|8688535158292475792</stp>
        <tr r="M354" s="3"/>
      </tp>
      <tp t="s">
        <v>#N/A Requesting Data...3569652110</v>
        <stp/>
        <stp>BDP|1231904351915362502</stp>
        <tr r="G69" s="8"/>
        <tr r="G69" s="8"/>
      </tp>
      <tp t="s">
        <v>#N/A Requesting Data...1234117725</v>
        <stp/>
        <stp>BDP|8145268177413639361</stp>
        <tr r="D324" s="3"/>
      </tp>
      <tp t="s">
        <v>#N/A Requesting Data...1715329104</v>
        <stp/>
        <stp>BDP|6245446957962137802</stp>
        <tr r="N166" s="3"/>
      </tp>
      <tp t="s">
        <v>#N/A Requesting Data...2776064960</v>
        <stp/>
        <stp>BDP|5281742174128205007</stp>
        <tr r="V84" s="3"/>
      </tp>
      <tp t="s">
        <v>#N/A N/A</v>
        <stp/>
        <stp>BDP|7392921145587051044</stp>
        <tr r="Y347" s="3"/>
      </tp>
      <tp t="s">
        <v>#N/A Requesting Data...2985448967</v>
        <stp/>
        <stp>BDP|2257913914825741205</stp>
        <tr r="AD7" s="8"/>
        <tr r="AD7" s="8"/>
      </tp>
      <tp t="s">
        <v>#N/A Requesting Data...774014195</v>
        <stp/>
        <stp>BDP|2194284599723618764</stp>
        <tr r="K183" s="4"/>
        <tr r="K183" s="4"/>
      </tp>
      <tp t="s">
        <v>#N/A Requesting Data...3564608462</v>
        <stp/>
        <stp>BDP|5560922862434576309</stp>
        <tr r="AD343" s="3"/>
      </tp>
      <tp t="s">
        <v>#N/A Requesting Data...1578062766</v>
        <stp/>
        <stp>BDP|4113504253330250902</stp>
        <tr r="Q179" s="4"/>
        <tr r="Q179" s="4"/>
      </tp>
      <tp t="s">
        <v>#N/A Requesting Data...2905368819</v>
        <stp/>
        <stp>BDP|9860502050514182098</stp>
        <tr r="AG221" s="3"/>
        <tr r="AG221" s="3"/>
      </tp>
      <tp t="s">
        <v>#N/A Requesting Data...1732143407</v>
        <stp/>
        <stp>BDP|1308865002414648015</stp>
        <tr r="AD85" s="8"/>
        <tr r="AD85" s="8"/>
      </tp>
      <tp t="s">
        <v>#N/A N/A</v>
        <stp/>
        <stp>BDP|2099413197840301252</stp>
        <tr r="W263" s="3"/>
      </tp>
      <tp t="s">
        <v>#N/A N/A</v>
        <stp/>
        <stp>BDP|3108486777009632487</stp>
        <tr r="W102" s="3"/>
      </tp>
      <tp t="s">
        <v>#N/A Requesting Data...1675548075</v>
        <stp/>
        <stp>BDP|3863758114410075899</stp>
        <tr r="Z149" s="3"/>
        <tr r="Z149" s="3"/>
      </tp>
      <tp t="s">
        <v>#N/A Requesting Data...572434947</v>
        <stp/>
        <stp>BDP|8177765234629123821</stp>
        <tr r="AA240" s="3"/>
        <tr r="AA240" s="3"/>
      </tp>
      <tp t="s">
        <v>#N/A Requesting Data...2392467487</v>
        <stp/>
        <stp>BDP|8334526666161063775</stp>
        <tr r="U235" s="4"/>
        <tr r="U235" s="4"/>
      </tp>
      <tp t="s">
        <v>#N/A Requesting Data...1109001945</v>
        <stp/>
        <stp>BDP|3461556148669992616</stp>
        <tr r="N267" s="3"/>
      </tp>
      <tp t="s">
        <v>#N/A Requesting Data...1421788081</v>
        <stp/>
        <stp>BDP|3670065188050892611</stp>
        <tr r="L346" s="3"/>
      </tp>
      <tp t="s">
        <v>#N/A N/A</v>
        <stp/>
        <stp>BDP|5253942537844570652</stp>
        <tr r="X286" s="3"/>
      </tp>
      <tp t="s">
        <v>#N/A Requesting Data...975754147</v>
        <stp/>
        <stp>BDP|8881790325403021354</stp>
        <tr r="AG151" s="3"/>
        <tr r="AG151" s="3"/>
      </tp>
      <tp t="s">
        <v>#N/A Requesting Data...4289546867</v>
        <stp/>
        <stp>BDP|5211529395382071646</stp>
        <tr r="AF256" s="3"/>
        <tr r="AF256" s="3"/>
      </tp>
      <tp t="s">
        <v>#N/A Requesting Data...3276599518</v>
        <stp/>
        <stp>BDP|9616060556365199466</stp>
        <tr r="T107" s="4"/>
        <tr r="T107" s="4"/>
      </tp>
      <tp t="s">
        <v>#N/A N/A</v>
        <stp/>
        <stp>BDP|1529611150937234874</stp>
        <tr r="W132" s="3"/>
      </tp>
      <tp t="s">
        <v>#N/A N/A</v>
        <stp/>
        <stp>BDP|7021976673872135643</stp>
        <tr r="X216" s="3"/>
      </tp>
      <tp t="s">
        <v>#N/A Requesting Data...1177038751</v>
        <stp/>
        <stp>BDP|7768010965894131831</stp>
        <tr r="P19" s="3"/>
      </tp>
      <tp t="s">
        <v>#N/A N/A</v>
        <stp/>
        <stp>BDP|8215648141656684108</stp>
        <tr r="W349" s="3"/>
      </tp>
      <tp t="s">
        <v>#N/A Requesting Data...3715225587</v>
        <stp/>
        <stp>BDP|6384356697012924393</stp>
        <tr r="Q202" s="4"/>
      </tp>
      <tp t="s">
        <v>#N/A Requesting Data...2544845316</v>
        <stp/>
        <stp>BDP|4058926743920514454</stp>
        <tr r="P225" s="3"/>
      </tp>
      <tp t="s">
        <v>#N/A Requesting Data...2903208917</v>
        <stp/>
        <stp>BDP|4058722762748072019</stp>
        <tr r="AG94" s="3"/>
        <tr r="AG94" s="3"/>
      </tp>
      <tp t="s">
        <v>#N/A Requesting Data...4107397836</v>
        <stp/>
        <stp>BDP|5987031407118408086</stp>
        <tr r="AK368" s="3"/>
        <tr r="AK368" s="3"/>
      </tp>
      <tp t="s">
        <v>#N/A Requesting Data...1788972161</v>
        <stp/>
        <stp>BDP|9413014414953338631</stp>
        <tr r="P263" s="3"/>
      </tp>
      <tp t="s">
        <v>#N/A Requesting Data...2984553274</v>
        <stp/>
        <stp>BDP|3495859252462414166</stp>
        <tr r="V143" s="3"/>
      </tp>
      <tp t="s">
        <v>#N/A Requesting Data...948610313</v>
        <stp/>
        <stp>BDP|9619511651487638314</stp>
        <tr r="P179" s="3"/>
      </tp>
      <tp t="s">
        <v>#N/A Requesting Data...1577565953</v>
        <stp/>
        <stp>BDP|1104550790399152945</stp>
        <tr r="Q33" s="4"/>
        <tr r="Q33" s="4"/>
      </tp>
      <tp t="s">
        <v>#N/A Requesting Data...2091271664</v>
        <stp/>
        <stp>BDP|7096774175203653958</stp>
        <tr r="AC187" s="3"/>
        <tr r="AC187" s="3"/>
      </tp>
      <tp t="s">
        <v>#N/A Requesting Data...2565563609</v>
        <stp/>
        <stp>BDP|7914607595120865555</stp>
        <tr r="J92" s="3"/>
        <tr r="J92" s="3"/>
        <tr r="J92" s="3"/>
      </tp>
      <tp t="s">
        <v>#N/A Requesting Data...2748366813</v>
        <stp/>
        <stp>BDP|8461029301905155077</stp>
        <tr r="AB22" s="3"/>
        <tr r="AB22" s="3"/>
      </tp>
      <tp t="s">
        <v>#N/A Requesting Data...3210641907</v>
        <stp/>
        <stp>BDP|1685216638575847868</stp>
        <tr r="O85" s="3"/>
      </tp>
      <tp t="s">
        <v>#N/A Requesting Data...3958648636</v>
        <stp/>
        <stp>BDP|1469393688371627622</stp>
        <tr r="AE340" s="3"/>
        <tr r="AE340" s="3"/>
      </tp>
      <tp t="s">
        <v>#N/A Requesting Data...1949471880</v>
        <stp/>
        <stp>BDP|6488374195241734074</stp>
        <tr r="P99" s="3"/>
      </tp>
      <tp t="s">
        <v>#N/A Requesting Data...1360824975</v>
        <stp/>
        <stp>BDP|2240621995944266413</stp>
        <tr r="AA210" s="3"/>
        <tr r="AA210" s="3"/>
      </tp>
      <tp t="s">
        <v>#N/A Requesting Data...1313227286</v>
        <stp/>
        <stp>BDP|9523933262358084321</stp>
        <tr r="AA236" s="3"/>
        <tr r="AA236" s="3"/>
      </tp>
      <tp t="s">
        <v>#N/A Requesting Data...1680942545</v>
        <stp/>
        <stp>BDP|9018437406641525168</stp>
        <tr r="AI65" s="3"/>
        <tr r="AI65" s="3"/>
      </tp>
      <tp t="s">
        <v>#N/A Requesting Data...2333362272</v>
        <stp/>
        <stp>BDP|1565944354877207717</stp>
        <tr r="AE37" s="3"/>
        <tr r="AE37" s="3"/>
      </tp>
      <tp t="s">
        <v>#N/A Requesting Data...2040177427</v>
        <stp/>
        <stp>BDP|4941966517420835168</stp>
        <tr r="V36" s="3"/>
      </tp>
      <tp t="s">
        <v>#N/A Requesting Data...3268617722</v>
        <stp/>
        <stp>BDP|6266766790644521178</stp>
        <tr r="T217" s="4"/>
        <tr r="T217" s="4"/>
      </tp>
      <tp t="s">
        <v>#N/A N/A</v>
        <stp/>
        <stp>BDP|7943202888104101468</stp>
        <tr r="W254" s="3"/>
      </tp>
      <tp t="s">
        <v>#N/A Requesting Data...591106099</v>
        <stp/>
        <stp>BDP|8900573341196966204</stp>
        <tr r="AJ291" s="3"/>
        <tr r="AJ291" s="3"/>
      </tp>
      <tp t="s">
        <v>#N/A Requesting Data...1791885235</v>
        <stp/>
        <stp>BDP|2363639094873314314</stp>
        <tr r="N340" s="3"/>
      </tp>
      <tp t="s">
        <v>#N/A Requesting Data...648915301</v>
        <stp/>
        <stp>BDP|8059160224376011042</stp>
        <tr r="L146" s="3"/>
      </tp>
      <tp t="s">
        <v>#N/A N/A</v>
        <stp/>
        <stp>BDP|7232173387496048544</stp>
        <tr r="W146" s="3"/>
      </tp>
      <tp t="s">
        <v>#N/A Requesting Data...2184437818</v>
        <stp/>
        <stp>BDP|8029788529379684915</stp>
        <tr r="Z293" s="3"/>
        <tr r="Z293" s="3"/>
      </tp>
      <tp t="s">
        <v>#N/A Requesting Data...708315105</v>
        <stp/>
        <stp>BDP|3440806959372261190</stp>
        <tr r="L57" s="4"/>
        <tr r="L57" s="4"/>
      </tp>
      <tp t="s">
        <v>#N/A Requesting Data...3210470316</v>
        <stp/>
        <stp>BDP|9997504283451897846</stp>
        <tr r="R5" s="4"/>
        <tr r="R5" s="4"/>
      </tp>
      <tp t="s">
        <v>#N/A Requesting Data...1073553443</v>
        <stp/>
        <stp>BDP|1383959853892372217</stp>
        <tr r="AA182" s="3"/>
        <tr r="AA182" s="3"/>
      </tp>
      <tp t="s">
        <v>#N/A N/A</v>
        <stp/>
        <stp>BDP|1825340950022390882</stp>
        <tr r="X359" s="3"/>
      </tp>
      <tp t="s">
        <v>#N/A Requesting Data...3928851743</v>
        <stp/>
        <stp>BDP|2228956116254166379</stp>
        <tr r="J274" s="3"/>
        <tr r="J274" s="3"/>
        <tr r="J274" s="3"/>
      </tp>
      <tp t="s">
        <v>#N/A Requesting Data...1427029048</v>
        <stp/>
        <stp>BDP|5945287734718694145</stp>
        <tr r="AB113" s="3"/>
      </tp>
      <tp t="s">
        <v>#N/A Requesting Data...2223219979</v>
        <stp/>
        <stp>BDP|9058224143312422028</stp>
        <tr r="K213" s="4"/>
        <tr r="K213" s="4"/>
      </tp>
      <tp t="s">
        <v>#N/A Requesting Data...3525658787</v>
        <stp/>
        <stp>BDP|4599054317719309131</stp>
        <tr r="AF179" s="3"/>
        <tr r="AF179" s="3"/>
      </tp>
      <tp t="s">
        <v>#N/A Requesting Data...2065047747</v>
        <stp/>
        <stp>BDP|7177363149265953809</stp>
        <tr r="AH95" s="3"/>
        <tr r="AH95" s="3"/>
      </tp>
      <tp t="s">
        <v>#N/A Requesting Data...2472481847</v>
        <stp/>
        <stp>BDP|8403875277158290211</stp>
        <tr r="L48" s="4"/>
        <tr r="L48" s="4"/>
      </tp>
      <tp t="s">
        <v>#N/A Requesting Data...4207007791</v>
        <stp/>
        <stp>BDP|4210039067106676970</stp>
        <tr r="AE42" s="3"/>
        <tr r="AE42" s="3"/>
      </tp>
      <tp t="s">
        <v>#N/A Requesting Data...4011214901</v>
        <stp/>
        <stp>BDP|1180897252752903349</stp>
        <tr r="AC102" s="3"/>
        <tr r="AC102" s="3"/>
      </tp>
      <tp t="s">
        <v>#N/A Requesting Data...2690964026</v>
        <stp/>
        <stp>BDP|2378335405515721954</stp>
        <tr r="AC150" s="3"/>
      </tp>
      <tp t="s">
        <v>#N/A Requesting Data...1692880782</v>
        <stp/>
        <stp>BDP|1155321386415717251</stp>
        <tr r="N40" s="3"/>
      </tp>
      <tp t="s">
        <v>#N/A Requesting Data...3899848009</v>
        <stp/>
        <stp>BDP|9251832596837352239</stp>
        <tr r="AA31" s="8"/>
        <tr r="AA31" s="8"/>
      </tp>
      <tp t="s">
        <v>#N/A Requesting Data...4261564708</v>
        <stp/>
        <stp>BDP|1031853233293477456</stp>
        <tr r="T21" s="4"/>
      </tp>
      <tp t="s">
        <v>#N/A Requesting Data...3967328225</v>
        <stp/>
        <stp>BDP|3777971343511288269</stp>
        <tr r="R97" s="4"/>
        <tr r="R97" s="4"/>
      </tp>
      <tp t="s">
        <v>#N/A Requesting Data...2528438881</v>
        <stp/>
        <stp>BDP|1614093569323906984</stp>
        <tr r="J29" s="3"/>
        <tr r="J29" s="3"/>
        <tr r="J29" s="3"/>
      </tp>
      <tp t="s">
        <v>#N/A Requesting Data...916344114</v>
        <stp/>
        <stp>BDP|1989447662946078884</stp>
        <tr r="Q59" s="4"/>
      </tp>
      <tp t="s">
        <v>#N/A Requesting Data...2024878269</v>
        <stp/>
        <stp>BDP|7390409999107918044</stp>
        <tr r="J38" s="3"/>
        <tr r="J38" s="3"/>
        <tr r="J38" s="3"/>
      </tp>
      <tp t="s">
        <v>#N/A Requesting Data...2789912583</v>
        <stp/>
        <stp>BDP|8474722736825292450</stp>
        <tr r="D281" s="3"/>
      </tp>
      <tp t="s">
        <v>#N/A Requesting Data...4224549222</v>
        <stp/>
        <stp>BDP|2981529557246963923</stp>
        <tr r="AI295" s="3"/>
        <tr r="AI295" s="3"/>
      </tp>
      <tp t="s">
        <v>#N/A Requesting Data...1326532492</v>
        <stp/>
        <stp>BDP|7442865635443303233</stp>
        <tr r="L156" s="4"/>
      </tp>
      <tp t="s">
        <v>#N/A Requesting Data...1981842303</v>
        <stp/>
        <stp>BDP|4209261892922273006</stp>
        <tr r="AI118" s="3"/>
        <tr r="AI118" s="3"/>
      </tp>
      <tp t="s">
        <v>#N/A Requesting Data...4284054289</v>
        <stp/>
        <stp>BDP|5698104992218211826</stp>
        <tr r="T167" s="4"/>
        <tr r="T167" s="4"/>
      </tp>
      <tp t="s">
        <v>#N/A Requesting Data...2076207689</v>
        <stp/>
        <stp>BDP|8604349736642115715</stp>
        <tr r="AF354" s="3"/>
        <tr r="AF354" s="3"/>
      </tp>
      <tp t="s">
        <v>#N/A Requesting Data...3753143564</v>
        <stp/>
        <stp>BDP|8529172007056351228</stp>
        <tr r="U149" s="4"/>
        <tr r="U149" s="4"/>
      </tp>
      <tp t="s">
        <v>#N/A Requesting Data...1751542542</v>
        <stp/>
        <stp>BDP|5057045111038957189</stp>
        <tr r="AJ329" s="3"/>
        <tr r="AJ329" s="3"/>
      </tp>
      <tp t="s">
        <v>#N/A Requesting Data...1794515112</v>
        <stp/>
        <stp>BDP|2367231765292513945</stp>
        <tr r="O266" s="3"/>
      </tp>
      <tp t="s">
        <v>#N/A Requesting Data...2345161123</v>
        <stp/>
        <stp>BDP|8540720063574402041</stp>
        <tr r="J48" s="3"/>
        <tr r="J48" s="3"/>
        <tr r="J48" s="3"/>
      </tp>
      <tp t="s">
        <v>#N/A Requesting Data...1981145719</v>
        <stp/>
        <stp>BDP|1745849154726280712</stp>
        <tr r="AA156" s="3"/>
      </tp>
      <tp t="s">
        <v>#N/A N/A</v>
        <stp/>
        <stp>BDP|5041772477540514811</stp>
        <tr r="Y310" s="3"/>
      </tp>
      <tp t="s">
        <v>#N/A Requesting Data...3749166561</v>
        <stp/>
        <stp>BDP|9782136272925102734</stp>
        <tr r="AK315" s="3"/>
        <tr r="AK315" s="3"/>
      </tp>
      <tp t="s">
        <v>#N/A Requesting Data...3035977312</v>
        <stp/>
        <stp>BDP|2732039185780598701</stp>
        <tr r="Z94" s="3"/>
        <tr r="Z94" s="3"/>
      </tp>
      <tp t="s">
        <v>#N/A Requesting Data...3492006718</v>
        <stp/>
        <stp>BDP|6157048053267386910</stp>
        <tr r="N302" s="3"/>
      </tp>
      <tp t="s">
        <v>#N/A Requesting Data...3187132039</v>
        <stp/>
        <stp>BDP|9592738624050041162</stp>
        <tr r="AB306" s="3"/>
        <tr r="AB306" s="3"/>
      </tp>
      <tp t="s">
        <v>#N/A Requesting Data...1765303449</v>
        <stp/>
        <stp>BDP|1168117455339551140</stp>
        <tr r="AE317" s="3"/>
        <tr r="AE317" s="3"/>
      </tp>
      <tp t="s">
        <v>#N/A Requesting Data...1537822912</v>
        <stp/>
        <stp>BDP|1907445998708374923</stp>
        <tr r="AB281" s="3"/>
        <tr r="AB281" s="3"/>
      </tp>
      <tp t="s">
        <v>#N/A Requesting Data...3854199301</v>
        <stp/>
        <stp>BDP|9325413103394277473</stp>
        <tr r="AI100" s="3"/>
        <tr r="AI100" s="3"/>
      </tp>
      <tp t="s">
        <v>#N/A Requesting Data...2814332022</v>
        <stp/>
        <stp>BDP|9088740430363891384</stp>
        <tr r="AG302" s="3"/>
        <tr r="AG302" s="3"/>
      </tp>
      <tp t="s">
        <v>#N/A Requesting Data...960794555</v>
        <stp/>
        <stp>BDP|5103798769718475103</stp>
        <tr r="AA298" s="3"/>
        <tr r="AA298" s="3"/>
      </tp>
      <tp t="s">
        <v>#N/A Requesting Data...1879797435</v>
        <stp/>
        <stp>BDP|1733269357618042333</stp>
        <tr r="S154" s="4"/>
        <tr r="S154" s="4"/>
      </tp>
      <tp t="s">
        <v>#N/A Requesting Data...2040698068</v>
        <stp/>
        <stp>BDP|5985275683407050586</stp>
        <tr r="L30" s="4"/>
        <tr r="L30" s="4"/>
      </tp>
      <tp t="s">
        <v>#N/A Requesting Data...883997238</v>
        <stp/>
        <stp>BDP|9766749657522873490</stp>
        <tr r="L113" s="4"/>
        <tr r="L113" s="4"/>
      </tp>
      <tp t="s">
        <v>#N/A Requesting Data...2819206704</v>
        <stp/>
        <stp>BDP|9815273021741816538</stp>
        <tr r="Z235" s="3"/>
        <tr r="Z235" s="3"/>
      </tp>
      <tp t="s">
        <v>#N/A Requesting Data...1267404133</v>
        <stp/>
        <stp>BDP|1276974807242187765</stp>
        <tr r="P88" s="3"/>
      </tp>
      <tp t="s">
        <v>#N/A Requesting Data...3696561132</v>
        <stp/>
        <stp>BDP|7647956013875346760</stp>
        <tr r="V323" s="3"/>
      </tp>
      <tp t="s">
        <v>#N/A Requesting Data...2166334442</v>
        <stp/>
        <stp>BDP|8412068135702475467</stp>
        <tr r="AK8" s="3"/>
        <tr r="AK8" s="3"/>
      </tp>
      <tp t="s">
        <v>#N/A Requesting Data...3949024247</v>
        <stp/>
        <stp>BDP|7299908886163631872</stp>
        <tr r="K366" s="3"/>
      </tp>
      <tp t="s">
        <v>#N/A Requesting Data...3916843052</v>
        <stp/>
        <stp>BDP|1898919007290330580</stp>
        <tr r="L311" s="3"/>
      </tp>
      <tp t="s">
        <v>#N/A Requesting Data...4171607773</v>
        <stp/>
        <stp>BDP|6286138107528014235</stp>
        <tr r="O88" s="3"/>
      </tp>
      <tp t="s">
        <v>#N/A Requesting Data...2194228371</v>
        <stp/>
        <stp>BDP|1508890438464757361</stp>
        <tr r="V209" s="3"/>
      </tp>
      <tp t="s">
        <v>#N/A Requesting Data...3567165175</v>
        <stp/>
        <stp>BDP|7047525600029209651</stp>
        <tr r="P118" s="3"/>
      </tp>
      <tp t="s">
        <v>#N/A Requesting Data...1232639953</v>
        <stp/>
        <stp>BDP|9072681635486142794</stp>
        <tr r="M148" s="3"/>
      </tp>
      <tp t="s">
        <v>#N/A Requesting Data...1562391086</v>
        <stp/>
        <stp>BDP|5735969769904948345</stp>
        <tr r="N263" s="3"/>
      </tp>
      <tp t="s">
        <v>#N/A Requesting Data...2511052885</v>
        <stp/>
        <stp>BDP|6274826420047476613</stp>
        <tr r="L53" s="4"/>
        <tr r="L53" s="4"/>
      </tp>
      <tp t="s">
        <v>#N/A Requesting Data...2376643699</v>
        <stp/>
        <stp>BDP|2153767239258277392</stp>
        <tr r="L13" s="4"/>
        <tr r="L13" s="4"/>
      </tp>
      <tp t="s">
        <v>#N/A Requesting Data...1608692461</v>
        <stp/>
        <stp>BDP|1031979237602614439</stp>
        <tr r="AE111" s="3"/>
        <tr r="AE111" s="3"/>
      </tp>
      <tp t="s">
        <v>#N/A Requesting Data...2356154032</v>
        <stp/>
        <stp>BDP|8855236438345048160</stp>
        <tr r="AA334" s="3"/>
        <tr r="AA334" s="3"/>
      </tp>
      <tp t="s">
        <v>#N/A N/A</v>
        <stp/>
        <stp>BDP|1337902441488613913</stp>
        <tr r="Y188" s="3"/>
      </tp>
      <tp t="s">
        <v>#N/A Requesting Data...1323817492</v>
        <stp/>
        <stp>BDP|7561034593054839786</stp>
        <tr r="AA305" s="3"/>
        <tr r="AA305" s="3"/>
      </tp>
      <tp t="s">
        <v>#N/A Requesting Data...3996827564</v>
        <stp/>
        <stp>BDP|1385379714758963539</stp>
        <tr r="AE357" s="3"/>
        <tr r="AE357" s="3"/>
      </tp>
      <tp t="s">
        <v>#N/A Requesting Data...3535544098</v>
        <stp/>
        <stp>BDP|1221382788916120290</stp>
        <tr r="P6" s="3"/>
      </tp>
      <tp t="s">
        <v>#N/A Requesting Data...2328635451</v>
        <stp/>
        <stp>BDP|4294571547353849804</stp>
        <tr r="D234" s="3"/>
      </tp>
      <tp t="s">
        <v>#N/A Requesting Data...1145028984</v>
        <stp/>
        <stp>BDP|9414898663920692923</stp>
        <tr r="V189" s="3"/>
      </tp>
      <tp t="s">
        <v>#N/A Requesting Data...3620901885</v>
        <stp/>
        <stp>BDP|8240392502834563165</stp>
        <tr r="R94" s="4"/>
        <tr r="R94" s="4"/>
      </tp>
      <tp t="s">
        <v>#N/A Requesting Data...2906186570</v>
        <stp/>
        <stp>BDP|8458443418795340618</stp>
        <tr r="R235" s="4"/>
        <tr r="R235" s="4"/>
      </tp>
      <tp t="s">
        <v>#N/A Requesting Data...1695090157</v>
        <stp/>
        <stp>BDP|8930461465227446349</stp>
        <tr r="AG60" s="3"/>
        <tr r="AG60" s="3"/>
      </tp>
      <tp t="s">
        <v>#N/A Requesting Data...2509363859</v>
        <stp/>
        <stp>BDP|2983816464156223440</stp>
        <tr r="J271" s="3"/>
        <tr r="J271" s="3"/>
      </tp>
      <tp t="s">
        <v>#N/A Requesting Data...2710918523</v>
        <stp/>
        <stp>BDP|9214709757280708586</stp>
        <tr r="Q75" s="4"/>
      </tp>
      <tp t="s">
        <v>#N/A Requesting Data...3487721475</v>
        <stp/>
        <stp>BDP|4652874909356591477</stp>
        <tr r="U100" s="4"/>
        <tr r="U100" s="4"/>
      </tp>
      <tp t="s">
        <v>#N/A Requesting Data...1882843918</v>
        <stp/>
        <stp>BDP|7685495426139628652</stp>
        <tr r="P143" s="3"/>
      </tp>
      <tp t="s">
        <v>#N/A Requesting Data...1315718090</v>
        <stp/>
        <stp>BDP|3481489464257753858</stp>
        <tr r="T98" s="4"/>
        <tr r="T98" s="4"/>
      </tp>
      <tp t="s">
        <v>#N/A Requesting Data...2898280939</v>
        <stp/>
        <stp>BDP|2731232719949397640</stp>
        <tr r="D271" s="3"/>
      </tp>
      <tp t="s">
        <v>#N/A Requesting Data...1696353298</v>
        <stp/>
        <stp>BDP|6271595650911224939</stp>
        <tr r="S38" s="4"/>
      </tp>
      <tp t="s">
        <v>#N/A Requesting Data...1455286775</v>
        <stp/>
        <stp>BDP|6528593011784212857</stp>
        <tr r="AC36" s="8"/>
        <tr r="AC36" s="8"/>
      </tp>
      <tp t="s">
        <v>#N/A Requesting Data...1713297632</v>
        <stp/>
        <stp>BDP|9425180232281627422</stp>
        <tr r="AI127" s="3"/>
        <tr r="AI127" s="3"/>
      </tp>
      <tp t="s">
        <v>#N/A Requesting Data...968674882</v>
        <stp/>
        <stp>BDP|5224206889697682679</stp>
        <tr r="AC5" s="8"/>
        <tr r="AC5" s="8"/>
      </tp>
      <tp t="s">
        <v>#N/A Requesting Data...4239435835</v>
        <stp/>
        <stp>BDP|1273194469158989019</stp>
        <tr r="T235" s="4"/>
        <tr r="T235" s="4"/>
      </tp>
      <tp t="s">
        <v>#N/A Requesting Data...1271468880</v>
        <stp/>
        <stp>BDP|6323587918214102885</stp>
        <tr r="R56" s="4"/>
        <tr r="R56" s="4"/>
      </tp>
      <tp t="s">
        <v>#N/A Requesting Data...761964122</v>
        <stp/>
        <stp>BDP|7756775098214545372</stp>
        <tr r="O237" s="3"/>
      </tp>
      <tp t="s">
        <v>#N/A N/A</v>
        <stp/>
        <stp>BDP|8156755458863375758</stp>
        <tr r="Y50" s="3"/>
      </tp>
      <tp t="s">
        <v>#N/A Requesting Data...1248696664</v>
        <stp/>
        <stp>BDP|1391712644135432990</stp>
        <tr r="L84" s="3"/>
      </tp>
      <tp t="s">
        <v>#N/A Requesting Data...838302703</v>
        <stp/>
        <stp>BDP|5385136522008877010</stp>
        <tr r="V181" s="3"/>
      </tp>
      <tp t="s">
        <v>#N/A N/A</v>
        <stp/>
        <stp>BDP|6195866179292777522</stp>
        <tr r="W319" s="3"/>
      </tp>
      <tp t="s">
        <v>#N/A Requesting Data...563681123</v>
        <stp/>
        <stp>BDP|5131024406652970978</stp>
        <tr r="V60" s="3"/>
      </tp>
      <tp t="s">
        <v>#N/A Requesting Data...3532953732</v>
        <stp/>
        <stp>BDP|9602494843627147066</stp>
        <tr r="O101" s="3"/>
      </tp>
      <tp t="s">
        <v>#N/A Requesting Data...792669005</v>
        <stp/>
        <stp>BDP|3812152798752660780</stp>
        <tr r="AG338" s="3"/>
        <tr r="AG338" s="3"/>
      </tp>
      <tp t="s">
        <v>#N/A Requesting Data...3495429564</v>
        <stp/>
        <stp>BDP|8989352327995527254</stp>
        <tr r="L207" s="4"/>
        <tr r="L207" s="4"/>
      </tp>
      <tp t="s">
        <v>#N/A Requesting Data...2006251514</v>
        <stp/>
        <stp>BDP|8640630440022638682</stp>
        <tr r="AG355" s="3"/>
        <tr r="AG355" s="3"/>
      </tp>
      <tp t="s">
        <v>#N/A Requesting Data...625217331</v>
        <stp/>
        <stp>BDP|9277159920250538498</stp>
        <tr r="AA114" s="3"/>
        <tr r="AA114" s="3"/>
      </tp>
      <tp t="s">
        <v>#N/A Requesting Data...4012122637</v>
        <stp/>
        <stp>BDP|7816134443125237911</stp>
        <tr r="Z345" s="3"/>
        <tr r="Z345" s="3"/>
      </tp>
      <tp t="s">
        <v>#N/A Requesting Data...4003038203</v>
        <stp/>
        <stp>BDP|8413920284107851013</stp>
        <tr r="AB196" s="3"/>
        <tr r="AB196" s="3"/>
      </tp>
      <tp t="s">
        <v>#N/A Requesting Data...2544643936</v>
        <stp/>
        <stp>BDP|9432667728747282402</stp>
        <tr r="AD183" s="3"/>
        <tr r="AD183" s="3"/>
      </tp>
      <tp t="s">
        <v>#N/A Requesting Data...2432344662</v>
        <stp/>
        <stp>BDP|8243166674081895101</stp>
        <tr r="D290" s="3"/>
      </tp>
      <tp t="s">
        <v>#N/A Requesting Data...1080192643</v>
        <stp/>
        <stp>BDP|9722806580353691493</stp>
        <tr r="AF313" s="3"/>
        <tr r="AF313" s="3"/>
      </tp>
      <tp t="s">
        <v>#N/A Requesting Data...3766243559</v>
        <stp/>
        <stp>BDP|1701553797555817658</stp>
        <tr r="AF48" s="3"/>
        <tr r="AF48" s="3"/>
      </tp>
      <tp t="s">
        <v>#N/A Requesting Data...2373862076</v>
        <stp/>
        <stp>BDP|2934580299819072903</stp>
        <tr r="AF192" s="3"/>
      </tp>
      <tp t="s">
        <v>#N/A N/A</v>
        <stp/>
        <stp>BDP|8484110488536141947</stp>
        <tr r="Y136" s="3"/>
      </tp>
      <tp t="s">
        <v>#N/A Requesting Data...674656771</v>
        <stp/>
        <stp>BDP|8832770780260476935</stp>
        <tr r="T63" s="4"/>
        <tr r="T63" s="4"/>
      </tp>
      <tp t="s">
        <v>#N/A Requesting Data...3974765765</v>
        <stp/>
        <stp>BDP|4584146782473985027</stp>
        <tr r="AA187" s="3"/>
        <tr r="AA187" s="3"/>
      </tp>
      <tp t="s">
        <v>#N/A Requesting Data...1680295986</v>
        <stp/>
        <stp>BDP|9905672139653869177</stp>
        <tr r="AB9" s="3"/>
        <tr r="AB9" s="3"/>
      </tp>
      <tp t="s">
        <v>#N/A Requesting Data...1702009631</v>
        <stp/>
        <stp>BDP|3875770823701517914</stp>
        <tr r="L165" s="3"/>
      </tp>
      <tp t="s">
        <v>#N/A Requesting Data...3694296434</v>
        <stp/>
        <stp>BDP|1815802225775414011</stp>
        <tr r="AJ245" s="3"/>
        <tr r="AJ245" s="3"/>
      </tp>
      <tp t="s">
        <v>#N/A Requesting Data...584823784</v>
        <stp/>
        <stp>BDP|5059821628228342915</stp>
        <tr r="AC244" s="3"/>
        <tr r="AC244" s="3"/>
      </tp>
      <tp t="s">
        <v>#N/A Requesting Data...2824196360</v>
        <stp/>
        <stp>BDP|2277722420949861017</stp>
        <tr r="Z10" s="8"/>
        <tr r="Z10" s="8"/>
      </tp>
      <tp t="s">
        <v>#N/A Requesting Data...3858497435</v>
        <stp/>
        <stp>BDP|1383304572619905217</stp>
        <tr r="U69" s="4"/>
        <tr r="U69" s="4"/>
      </tp>
      <tp t="s">
        <v>#N/A Requesting Data...871033951</v>
        <stp/>
        <stp>BDP|7694791668711907970</stp>
        <tr r="D64" s="3"/>
      </tp>
      <tp t="s">
        <v>#N/A Requesting Data...1985402011</v>
        <stp/>
        <stp>BDP|2410752348947511855</stp>
        <tr r="D166" s="3"/>
      </tp>
      <tp t="s">
        <v>#N/A Requesting Data...1472458136</v>
        <stp/>
        <stp>BDP|6417165793076970613</stp>
        <tr r="AB77" s="8"/>
        <tr r="AB77" s="8"/>
      </tp>
      <tp t="s">
        <v>#N/A Requesting Data...3344187501</v>
        <stp/>
        <stp>BDP|4386942448476665108</stp>
        <tr r="AB121" s="3"/>
        <tr r="AB121" s="3"/>
      </tp>
      <tp t="s">
        <v>#N/A N/A</v>
        <stp/>
        <stp>BDP|6044193396669713913</stp>
        <tr r="X80" s="3"/>
      </tp>
      <tp t="s">
        <v>#N/A Requesting Data...1186049534</v>
        <stp/>
        <stp>BDP|1201347885595329193</stp>
        <tr r="AJ198" s="3"/>
        <tr r="AJ198" s="3"/>
      </tp>
      <tp t="s">
        <v>#N/A N/A</v>
        <stp/>
        <stp>BDP|3585637466374081996</stp>
        <tr r="W216" s="3"/>
      </tp>
      <tp t="s">
        <v>#N/A Requesting Data...3907785429</v>
        <stp/>
        <stp>BDP|4812552974520855881</stp>
        <tr r="M19" s="3"/>
      </tp>
      <tp t="s">
        <v>#N/A Requesting Data...992561775</v>
        <stp/>
        <stp>BDP|4009952603273957067</stp>
        <tr r="P125" s="3"/>
      </tp>
      <tp t="s">
        <v>#N/A Requesting Data...3550875753</v>
        <stp/>
        <stp>BDP|1918500201573109901</stp>
        <tr r="R255" s="4"/>
        <tr r="R255" s="4"/>
      </tp>
      <tp t="s">
        <v>#N/A Requesting Data...1776785632</v>
        <stp/>
        <stp>BDP|9361037741571011280</stp>
        <tr r="Z23" s="8"/>
        <tr r="Z23" s="8"/>
      </tp>
      <tp t="s">
        <v>#N/A Requesting Data...932899245</v>
        <stp/>
        <stp>BDP|1424365356471438897</stp>
        <tr r="AB120" s="3"/>
      </tp>
      <tp t="s">
        <v>#N/A Requesting Data...2297123552</v>
        <stp/>
        <stp>BDP|6113878652402864720</stp>
        <tr r="K13" s="4"/>
        <tr r="K13" s="4"/>
      </tp>
      <tp t="s">
        <v>#N/A Requesting Data...1425677980</v>
        <stp/>
        <stp>BDP|4838899622532922247</stp>
        <tr r="AB352" s="3"/>
        <tr r="AB352" s="3"/>
      </tp>
      <tp t="s">
        <v>#N/A Requesting Data...3215654076</v>
        <stp/>
        <stp>BDP|4548910268914728152</stp>
        <tr r="AJ65" s="3"/>
        <tr r="AJ65" s="3"/>
      </tp>
      <tp t="s">
        <v>#N/A Requesting Data...1539845473</v>
        <stp/>
        <stp>BDP|2951700346466759969</stp>
        <tr r="L317" s="3"/>
      </tp>
      <tp t="s">
        <v>#N/A Requesting Data...1223018503</v>
        <stp/>
        <stp>BDP|2129684766408395426</stp>
        <tr r="AJ126" s="3"/>
        <tr r="AJ126" s="3"/>
      </tp>
      <tp t="s">
        <v>#N/A N/A</v>
        <stp/>
        <stp>BDP|6121599861519462237</stp>
        <tr r="X194" s="3"/>
      </tp>
      <tp t="s">
        <v>#N/A N/A</v>
        <stp/>
        <stp>BDP|6384870334474841766</stp>
        <tr r="X138" s="3"/>
      </tp>
      <tp t="s">
        <v>#N/A Requesting Data...1270243730</v>
        <stp/>
        <stp>BDP|4513019893113172080</stp>
        <tr r="K143" s="3"/>
      </tp>
      <tp t="s">
        <v>#N/A Requesting Data...1644707591</v>
        <stp/>
        <stp>BDP|8499487810001087227</stp>
        <tr r="L300" s="3"/>
      </tp>
      <tp t="s">
        <v>#N/A Requesting Data...3873853127</v>
        <stp/>
        <stp>BDP|7173987133015309671</stp>
        <tr r="V259" s="3"/>
      </tp>
      <tp t="s">
        <v>#N/A Requesting Data...3270008334</v>
        <stp/>
        <stp>BDP|5104450573130146885</stp>
        <tr r="AC328" s="3"/>
        <tr r="AC328" s="3"/>
      </tp>
      <tp t="s">
        <v>#N/A Requesting Data...1074603342</v>
        <stp/>
        <stp>BDP|3310550580820123098</stp>
        <tr r="L203" s="4"/>
        <tr r="L203" s="4"/>
      </tp>
      <tp t="s">
        <v>#N/A Requesting Data...1271949478</v>
        <stp/>
        <stp>BDP|6944247420019073137</stp>
        <tr r="O296" s="3"/>
      </tp>
      <tp t="s">
        <v>#N/A Requesting Data...2945318590</v>
        <stp/>
        <stp>BDP|5345908415236841509</stp>
        <tr r="AC312" s="3"/>
        <tr r="AC312" s="3"/>
      </tp>
      <tp t="s">
        <v>#N/A Requesting Data...1451409288</v>
        <stp/>
        <stp>BDP|4687940378087581313</stp>
        <tr r="R156" s="4"/>
        <tr r="R156" s="4"/>
      </tp>
      <tp t="s">
        <v>#N/A Requesting Data...3899035109</v>
        <stp/>
        <stp>BDP|1391674807069496097</stp>
        <tr r="V65" s="3"/>
      </tp>
      <tp t="s">
        <v>#N/A Requesting Data...2742731660</v>
        <stp/>
        <stp>BDP|7319828226077937409</stp>
        <tr r="AJ30" s="3"/>
        <tr r="AJ30" s="3"/>
      </tp>
      <tp t="s">
        <v>#N/A Requesting Data...3244991687</v>
        <stp/>
        <stp>BDP|6685342174498145498</stp>
        <tr r="AB18" s="8"/>
        <tr r="AB18" s="8"/>
      </tp>
      <tp t="s">
        <v>#N/A Requesting Data...2458669409</v>
        <stp/>
        <stp>BDP|8079560408531807280</stp>
        <tr r="AD20" s="3"/>
        <tr r="AD20" s="3"/>
      </tp>
      <tp t="s">
        <v>#N/A Requesting Data...3150269228</v>
        <stp/>
        <stp>BDP|6054864624116977452</stp>
        <tr r="AH52" s="3"/>
        <tr r="AH52" s="3"/>
      </tp>
      <tp t="s">
        <v>#N/A Requesting Data...1100107852</v>
        <stp/>
        <stp>BDP|2083790785235791656</stp>
        <tr r="Q45" s="4"/>
        <tr r="Q45" s="4"/>
      </tp>
      <tp t="s">
        <v>#N/A Requesting Data...3162117647</v>
        <stp/>
        <stp>BDP|7164289703249559201</stp>
        <tr r="AD62" s="3"/>
        <tr r="AD62" s="3"/>
      </tp>
      <tp t="s">
        <v>#N/A Requesting Data...4256745146</v>
        <stp/>
        <stp>BDP|5222888422252467335</stp>
        <tr r="Q116" s="4"/>
        <tr r="Q116" s="4"/>
      </tp>
      <tp t="s">
        <v>#N/A Requesting Data...2422208131</v>
        <stp/>
        <stp>BDP|6153859095659985079</stp>
        <tr r="I34" s="4"/>
        <tr r="I34" s="4"/>
      </tp>
      <tp t="s">
        <v>#N/A Requesting Data...1570374097</v>
        <stp/>
        <stp>BDP|7495427038087729966</stp>
        <tr r="AD260" s="3"/>
        <tr r="AD260" s="3"/>
      </tp>
      <tp t="s">
        <v>#N/A Requesting Data...3449557952</v>
        <stp/>
        <stp>BDP|3013911519396581321</stp>
        <tr r="K264" s="4"/>
        <tr r="K264" s="4"/>
      </tp>
      <tp t="s">
        <v>#N/A Requesting Data...3889681003</v>
        <stp/>
        <stp>BDP|8540070437042885723</stp>
        <tr r="G78" s="8"/>
        <tr r="G78" s="8"/>
      </tp>
      <tp t="s">
        <v>#N/A Requesting Data...1133165893</v>
        <stp/>
        <stp>BDP|1579313819028304515</stp>
        <tr r="L187" s="3"/>
      </tp>
      <tp t="s">
        <v>#N/A Requesting Data...2968272022</v>
        <stp/>
        <stp>BDP|9641425664014663194</stp>
        <tr r="L115" s="4"/>
        <tr r="L115" s="4"/>
      </tp>
      <tp t="s">
        <v>#N/A Requesting Data...1973013771</v>
        <stp/>
        <stp>BDP|4344958978050211438</stp>
        <tr r="AB323" s="3"/>
        <tr r="AB323" s="3"/>
      </tp>
      <tp t="s">
        <v>#N/A Requesting Data...3314237690</v>
        <stp/>
        <stp>BDP|9844642341283181638</stp>
        <tr r="AK340" s="3"/>
        <tr r="AK340" s="3"/>
      </tp>
      <tp t="s">
        <v>#N/A Requesting Data...2235841124</v>
        <stp/>
        <stp>BDP|4344596515617064905</stp>
        <tr r="L28" s="3"/>
      </tp>
      <tp t="s">
        <v>#N/A N/A</v>
        <stp/>
        <stp>BDP|6529409898125786054</stp>
        <tr r="Y174" s="3"/>
      </tp>
      <tp t="s">
        <v>#N/A N/A</v>
        <stp/>
        <stp>BDP|9230722151035665081</stp>
        <tr r="Y149" s="3"/>
      </tp>
      <tp t="s">
        <v>#N/A Requesting Data...3816161279</v>
        <stp/>
        <stp>BDP|5888639091983069758</stp>
        <tr r="AF262" s="3"/>
        <tr r="AF262" s="3"/>
      </tp>
      <tp t="s">
        <v>#N/A Requesting Data...3978568628</v>
        <stp/>
        <stp>BDP|8518342626780290794</stp>
        <tr r="AB12" s="3"/>
        <tr r="AB12" s="3"/>
      </tp>
      <tp t="s">
        <v>#N/A Requesting Data...1214833255</v>
        <stp/>
        <stp>BDP|4026270640648357488</stp>
        <tr r="Q259" s="4"/>
        <tr r="Q259" s="4"/>
      </tp>
      <tp t="s">
        <v>#N/A Requesting Data...1282852571</v>
        <stp/>
        <stp>BDP|9663091680497396803</stp>
        <tr r="N220" s="3"/>
      </tp>
      <tp t="s">
        <v>#N/A N/A</v>
        <stp/>
        <stp>BDP|3464128166878940258</stp>
        <tr r="Y289" s="3"/>
      </tp>
      <tp t="s">
        <v>#N/A Requesting Data...1696365650</v>
        <stp/>
        <stp>BDP|4720385902241914889</stp>
        <tr r="AE269" s="3"/>
        <tr r="AE269" s="3"/>
      </tp>
      <tp t="s">
        <v>#N/A Requesting Data...3192990055</v>
        <stp/>
        <stp>BDP|7962205516078512262</stp>
        <tr r="AI175" s="3"/>
        <tr r="AI175" s="3"/>
      </tp>
      <tp t="s">
        <v>#N/A Requesting Data...2036299067</v>
        <stp/>
        <stp>BDP|6840633697293522457</stp>
        <tr r="AA82" s="8"/>
        <tr r="AA82" s="8"/>
      </tp>
      <tp t="s">
        <v>#N/A Requesting Data...1868051362</v>
        <stp/>
        <stp>BDP|9929301342052088278</stp>
        <tr r="V216" s="3"/>
      </tp>
      <tp t="s">
        <v>#N/A Requesting Data...3156964960</v>
        <stp/>
        <stp>BDP|1198178567730944840</stp>
        <tr r="AI365" s="3"/>
      </tp>
      <tp t="s">
        <v>#N/A Requesting Data...2876097077</v>
        <stp/>
        <stp>BDP|3373926810320426594</stp>
        <tr r="AJ311" s="3"/>
        <tr r="AJ311" s="3"/>
      </tp>
      <tp t="s">
        <v>#N/A Requesting Data...1231438091</v>
        <stp/>
        <stp>BDP|5691382320283477969</stp>
        <tr r="AK201" s="3"/>
        <tr r="AK201" s="3"/>
      </tp>
      <tp t="s">
        <v>#N/A N/A</v>
        <stp/>
        <stp>BDP|8890326782558786534</stp>
        <tr r="Y51" s="3"/>
      </tp>
      <tp t="s">
        <v>#N/A Requesting Data...1434661421</v>
        <stp/>
        <stp>BDP|1064524471555987869</stp>
        <tr r="T141" s="4"/>
        <tr r="T141" s="4"/>
      </tp>
      <tp t="s">
        <v>#N/A Requesting Data...4104327563</v>
        <stp/>
        <stp>BDP|2738761949618563714</stp>
        <tr r="D362" s="3"/>
      </tp>
      <tp t="s">
        <v>#N/A Requesting Data...843146715</v>
        <stp/>
        <stp>BDP|4081704999707376374</stp>
        <tr r="P342" s="3"/>
      </tp>
      <tp t="s">
        <v>#N/A N/A</v>
        <stp/>
        <stp>BDP|2908880123821652795</stp>
        <tr r="W128" s="3"/>
      </tp>
      <tp t="s">
        <v>#N/A Requesting Data...865532531</v>
        <stp/>
        <stp>BDP|7906778697674535316</stp>
        <tr r="M10" s="3"/>
      </tp>
      <tp t="s">
        <v>#N/A Requesting Data...3389398250</v>
        <stp/>
        <stp>BDP|9760389295948450539</stp>
        <tr r="N181" s="3"/>
      </tp>
      <tp t="s">
        <v>#N/A Requesting Data...3093895118</v>
        <stp/>
        <stp>BDP|9044164009313682541</stp>
        <tr r="AG262" s="3"/>
        <tr r="AG262" s="3"/>
      </tp>
      <tp t="s">
        <v>#N/A N/A</v>
        <stp/>
        <stp>BDP|7991267983423776067</stp>
        <tr r="X303" s="3"/>
      </tp>
      <tp t="s">
        <v>#N/A Requesting Data...3815766273</v>
        <stp/>
        <stp>BDP|4528948976582224687</stp>
        <tr r="AI181" s="3"/>
        <tr r="AI181" s="3"/>
      </tp>
      <tp t="s">
        <v>#N/A Requesting Data...3898581464</v>
        <stp/>
        <stp>BDP|7792413393327006384</stp>
        <tr r="V25" s="3"/>
      </tp>
      <tp t="s">
        <v>#N/A Requesting Data...4174869664</v>
        <stp/>
        <stp>BDP|1433076294292399493</stp>
        <tr r="AC225" s="3"/>
        <tr r="AC225" s="3"/>
      </tp>
      <tp t="s">
        <v>#N/A N/A</v>
        <stp/>
        <stp>BDP|5383794786345855195</stp>
        <tr r="X250" s="3"/>
      </tp>
      <tp t="s">
        <v>#N/A N/A</v>
        <stp/>
        <stp>BDP|5018531819497032878</stp>
        <tr r="X277" s="3"/>
      </tp>
      <tp t="s">
        <v>#N/A Requesting Data...3056574212</v>
        <stp/>
        <stp>BDP|2192816558679200877</stp>
        <tr r="AA71" s="3"/>
        <tr r="AA71" s="3"/>
      </tp>
      <tp t="s">
        <v>#N/A Requesting Data...3728132513</v>
        <stp/>
        <stp>BDP|4024062727660804848</stp>
        <tr r="AH32" s="3"/>
        <tr r="AH32" s="3"/>
      </tp>
      <tp t="s">
        <v>#N/A Requesting Data...3082442912</v>
        <stp/>
        <stp>BDP|9041767535990831367</stp>
        <tr r="U89" s="4"/>
        <tr r="U89" s="4"/>
      </tp>
      <tp t="s">
        <v>#N/A Requesting Data...838488130</v>
        <stp/>
        <stp>BDP|9449166534926962323</stp>
        <tr r="K336" s="3"/>
      </tp>
      <tp t="s">
        <v>#N/A Requesting Data...1988413737</v>
        <stp/>
        <stp>BDP|8209318008092439725</stp>
        <tr r="L163" s="3"/>
      </tp>
      <tp t="s">
        <v>#N/A Requesting Data...3373724218</v>
        <stp/>
        <stp>BDP|8868255911003268634</stp>
        <tr r="AF186" s="3"/>
        <tr r="AF186" s="3"/>
      </tp>
      <tp t="s">
        <v>#N/A Requesting Data...2528140052</v>
        <stp/>
        <stp>BDP|6654377361859528489</stp>
        <tr r="J286" s="3"/>
        <tr r="J286" s="3"/>
        <tr r="J286" s="3"/>
      </tp>
      <tp t="s">
        <v>#N/A Requesting Data...1879892577</v>
        <stp/>
        <stp>BDP|4821867840971552769</stp>
        <tr r="J245" s="3"/>
        <tr r="J245" s="3"/>
        <tr r="J245" s="3"/>
      </tp>
      <tp t="s">
        <v>#N/A Requesting Data...2405720638</v>
        <stp/>
        <stp>BDP|1880803672510695015</stp>
        <tr r="AG313" s="3"/>
        <tr r="AG313" s="3"/>
      </tp>
      <tp t="s">
        <v>#N/A Requesting Data...3246106393</v>
        <stp/>
        <stp>BDP|9461050909953194444</stp>
        <tr r="AJ142" s="3"/>
        <tr r="AJ142" s="3"/>
      </tp>
      <tp t="s">
        <v>#N/A Requesting Data...3094366872</v>
        <stp/>
        <stp>BDP|8367065616752740595</stp>
        <tr r="D250" s="3"/>
      </tp>
      <tp t="s">
        <v>#N/A Requesting Data...3104493561</v>
        <stp/>
        <stp>BDP|4903803624791760177</stp>
        <tr r="K200" s="4"/>
      </tp>
      <tp t="s">
        <v>#N/A Requesting Data...1590781065</v>
        <stp/>
        <stp>BDP|8130394106702617755</stp>
        <tr r="Z36" s="8"/>
        <tr r="Z36" s="8"/>
      </tp>
      <tp t="s">
        <v>#N/A Requesting Data...726940117</v>
        <stp/>
        <stp>BDP|6319897124790054233</stp>
        <tr r="Z85" s="8"/>
        <tr r="Z85" s="8"/>
      </tp>
      <tp t="s">
        <v>#N/A Requesting Data...2281053810</v>
        <stp/>
        <stp>BDP|8640692741070137422</stp>
        <tr r="Z166" s="3"/>
        <tr r="Z166" s="3"/>
      </tp>
      <tp t="s">
        <v>#N/A Requesting Data...3192509795</v>
        <stp/>
        <stp>BDP|2720565350008830443</stp>
        <tr r="V249" s="3"/>
      </tp>
      <tp t="s">
        <v>#N/A Requesting Data...1968476766</v>
        <stp/>
        <stp>BDP|8767263169223720123</stp>
        <tr r="AA46" s="3"/>
        <tr r="AA46" s="3"/>
      </tp>
      <tp t="s">
        <v>#N/A Requesting Data...2154155154</v>
        <stp/>
        <stp>BDP|2900314690323576506</stp>
        <tr r="AI290" s="3"/>
        <tr r="AI290" s="3"/>
      </tp>
      <tp t="s">
        <v>#N/A Requesting Data...1808568456</v>
        <stp/>
        <stp>BDP|2000644182514595611</stp>
        <tr r="AG143" s="3"/>
        <tr r="AG143" s="3"/>
      </tp>
      <tp t="s">
        <v>#N/A Requesting Data...3841747436</v>
        <stp/>
        <stp>BDP|7861275112818841277</stp>
        <tr r="T203" s="4"/>
        <tr r="T203" s="4"/>
      </tp>
      <tp t="s">
        <v>#N/A Requesting Data...1974586217</v>
        <stp/>
        <stp>BDP|3695098796657989327</stp>
        <tr r="I88" s="4"/>
        <tr r="I88" s="4"/>
      </tp>
      <tp t="s">
        <v>#N/A Requesting Data...2777560945</v>
        <stp/>
        <stp>BDP|6172808107742410202</stp>
        <tr r="L52" s="4"/>
        <tr r="L52" s="4"/>
      </tp>
      <tp t="s">
        <v>#N/A Requesting Data...2717535072</v>
        <stp/>
        <stp>BDP|8289457654795977282</stp>
        <tr r="K9" s="4"/>
        <tr r="K9" s="4"/>
      </tp>
      <tp t="s">
        <v>#N/A Requesting Data...3639559374</v>
        <stp/>
        <stp>BDP|1741137197204299335</stp>
        <tr r="R75" s="4"/>
      </tp>
      <tp t="s">
        <v>#N/A Requesting Data...3752984935</v>
        <stp/>
        <stp>BDP|9187747707326918690</stp>
        <tr r="M133" s="3"/>
      </tp>
      <tp t="s">
        <v>#N/A Requesting Data...3857220140</v>
        <stp/>
        <stp>BDP|1057075103618799713</stp>
        <tr r="AI102" s="3"/>
        <tr r="AI102" s="3"/>
      </tp>
      <tp t="s">
        <v>#N/A Requesting Data...4107090803</v>
        <stp/>
        <stp>BDP|3700659376404203842</stp>
        <tr r="AF225" s="3"/>
        <tr r="AF225" s="3"/>
      </tp>
      <tp t="s">
        <v>#N/A Requesting Data...3434146283</v>
        <stp/>
        <stp>BDP|8034197000605262295</stp>
        <tr r="L192" s="4"/>
        <tr r="L192" s="4"/>
      </tp>
      <tp t="s">
        <v>#N/A Requesting Data...4137408689</v>
        <stp/>
        <stp>BDP|6290745192035153378</stp>
        <tr r="T5" s="4"/>
        <tr r="T5" s="4"/>
      </tp>
      <tp t="s">
        <v>#N/A N/A</v>
        <stp/>
        <stp>BDP|2933833720551153791</stp>
        <tr r="X333" s="3"/>
      </tp>
      <tp t="s">
        <v>#N/A Requesting Data...4280851070</v>
        <stp/>
        <stp>BDP|4345888968847944381</stp>
        <tr r="J229" s="3"/>
        <tr r="J229" s="3"/>
        <tr r="J229" s="3"/>
      </tp>
      <tp t="s">
        <v>#N/A Requesting Data...2866910901</v>
        <stp/>
        <stp>BDP|5499435182586085171</stp>
        <tr r="N101" s="3"/>
      </tp>
      <tp t="s">
        <v>#N/A Requesting Data...2849877375</v>
        <stp/>
        <stp>BDP|4332814181098457252</stp>
        <tr r="AB49" s="8"/>
        <tr r="AB49" s="8"/>
      </tp>
      <tp t="s">
        <v>#N/A Requesting Data...900750174</v>
        <stp/>
        <stp>BDP|3540884608155611013</stp>
        <tr r="N35" s="3"/>
      </tp>
      <tp t="s">
        <v>#N/A Requesting Data...2458772571</v>
        <stp/>
        <stp>BDP|3578130205125762965</stp>
        <tr r="K102" s="4"/>
        <tr r="K102" s="4"/>
      </tp>
      <tp t="s">
        <v>#N/A Requesting Data...3292472371</v>
        <stp/>
        <stp>BDP|1546535811629617233</stp>
        <tr r="AI30" s="3"/>
        <tr r="AI30" s="3"/>
      </tp>
      <tp t="s">
        <v>#N/A Requesting Data...2797664504</v>
        <stp/>
        <stp>BDP|9981671725742886111</stp>
        <tr r="AA340" s="3"/>
        <tr r="AA340" s="3"/>
      </tp>
      <tp t="s">
        <v>#N/A Requesting Data...1786242250</v>
        <stp/>
        <stp>BDP|4446604493232456710</stp>
        <tr r="V295" s="3"/>
      </tp>
      <tp t="s">
        <v>#N/A Requesting Data...4163777668</v>
        <stp/>
        <stp>BDP|7914055527782079993</stp>
        <tr r="K341" s="3"/>
      </tp>
      <tp t="s">
        <v>#N/A Requesting Data...2984444346</v>
        <stp/>
        <stp>BDP|7999822379963673562</stp>
        <tr r="AE32" s="3"/>
        <tr r="AE32" s="3"/>
      </tp>
      <tp t="s">
        <v>#N/A Requesting Data...2510152572</v>
        <stp/>
        <stp>BDP|8177055082676328871</stp>
        <tr r="K173" s="4"/>
      </tp>
      <tp t="s">
        <v>#N/A Requesting Data...3606389217</v>
        <stp/>
        <stp>BDP|5695941824048298867</stp>
        <tr r="T225" s="4"/>
      </tp>
      <tp t="s">
        <v>#N/A N/A</v>
        <stp/>
        <stp>BDP|3124355280024581226</stp>
        <tr r="X89" s="3"/>
      </tp>
      <tp t="s">
        <v>#N/A Requesting Data...1182167500</v>
        <stp/>
        <stp>BDP|7810758558042088968</stp>
        <tr r="I90" s="4"/>
        <tr r="I90" s="4"/>
      </tp>
      <tp t="s">
        <v>#N/A Requesting Data...1573047654</v>
        <stp/>
        <stp>BDP|1085073207889490672</stp>
        <tr r="O356" s="3"/>
      </tp>
      <tp t="s">
        <v>#N/A Requesting Data...1468015107</v>
        <stp/>
        <stp>BDP|4723692509884007843</stp>
        <tr r="N318" s="3"/>
      </tp>
      <tp t="s">
        <v>#N/A Requesting Data...3442894319</v>
        <stp/>
        <stp>BDP|4239237101950313806</stp>
        <tr r="P350" s="3"/>
      </tp>
      <tp t="s">
        <v>#N/A Requesting Data...3385643291</v>
        <stp/>
        <stp>BDP|4954100864774912979</stp>
        <tr r="AK287" s="3"/>
        <tr r="AK287" s="3"/>
      </tp>
      <tp t="s">
        <v>#N/A Requesting Data...822780219</v>
        <stp/>
        <stp>BDP|4411861141816060002</stp>
        <tr r="K144" s="3"/>
      </tp>
      <tp t="s">
        <v>#N/A Requesting Data...2235829163</v>
        <stp/>
        <stp>BDP|7071198449289191528</stp>
        <tr r="L38" s="4"/>
        <tr r="L38" s="4"/>
      </tp>
      <tp t="s">
        <v>#N/A Requesting Data...2161713403</v>
        <stp/>
        <stp>BDP|2152425551534719965</stp>
        <tr r="AC202" s="3"/>
        <tr r="AC202" s="3"/>
      </tp>
      <tp t="s">
        <v>#N/A Requesting Data...2009130908</v>
        <stp/>
        <stp>BDP|3400722721838539018</stp>
        <tr r="AC330" s="3"/>
        <tr r="AC330" s="3"/>
      </tp>
      <tp t="s">
        <v>#N/A Requesting Data...3955536701</v>
        <stp/>
        <stp>BDP|3420100932567049853</stp>
        <tr r="AE126" s="3"/>
        <tr r="AE126" s="3"/>
      </tp>
      <tp t="s">
        <v>#N/A Requesting Data...1641316802</v>
        <stp/>
        <stp>BDP|7460829215706408648</stp>
        <tr r="AH156" s="3"/>
        <tr r="AH156" s="3"/>
      </tp>
      <tp t="s">
        <v>#N/A Requesting Data...2179624531</v>
        <stp/>
        <stp>BDP|1616826567955346439</stp>
        <tr r="T255" s="4"/>
        <tr r="T255" s="4"/>
      </tp>
      <tp t="s">
        <v>#N/A Requesting Data...3513316367</v>
        <stp/>
        <stp>BDP|6869947421113853067</stp>
        <tr r="G65" s="8"/>
        <tr r="G65" s="8"/>
      </tp>
      <tp t="s">
        <v>#N/A Requesting Data...3405833521</v>
        <stp/>
        <stp>BDP|6289961915913649341</stp>
        <tr r="L293" s="3"/>
      </tp>
      <tp t="s">
        <v>#N/A Requesting Data...2484598897</v>
        <stp/>
        <stp>BDP|1710586409832180843</stp>
        <tr r="K96" s="3"/>
      </tp>
      <tp t="s">
        <v>#N/A Requesting Data...3752567277</v>
        <stp/>
        <stp>BDP|8001171446417174435</stp>
        <tr r="L180" s="4"/>
        <tr r="L180" s="4"/>
      </tp>
      <tp t="s">
        <v>#N/A Requesting Data...2929083198</v>
        <stp/>
        <stp>BDP|9451900410419706606</stp>
        <tr r="V264" s="3"/>
      </tp>
      <tp t="s">
        <v>#N/A Requesting Data...2985260644</v>
        <stp/>
        <stp>BDP|6276120872297771964</stp>
        <tr r="AH349" s="3"/>
        <tr r="AH349" s="3"/>
      </tp>
      <tp t="s">
        <v>#N/A Requesting Data...4087672956</v>
        <stp/>
        <stp>BDP|8277769813030715039</stp>
        <tr r="AH232" s="3"/>
        <tr r="AH232" s="3"/>
      </tp>
      <tp t="s">
        <v>#N/A Requesting Data...2643758412</v>
        <stp/>
        <stp>BDP|3775770967968657413</stp>
        <tr r="O301" s="3"/>
      </tp>
      <tp t="s">
        <v>#N/A Requesting Data...2331486772</v>
        <stp/>
        <stp>BDP|8690973388090158784</stp>
        <tr r="AF184" s="3"/>
        <tr r="AF184" s="3"/>
      </tp>
      <tp t="s">
        <v>#N/A Requesting Data...1309260911</v>
        <stp/>
        <stp>BDP|8536798066505249281</stp>
        <tr r="P341" s="3"/>
      </tp>
      <tp t="s">
        <v>#N/A Requesting Data...1187944812</v>
        <stp/>
        <stp>BDP|5248540485205143328</stp>
        <tr r="AC24" s="3"/>
        <tr r="AC24" s="3"/>
      </tp>
      <tp t="s">
        <v>#N/A Requesting Data...964590472</v>
        <stp/>
        <stp>BDP|5295349786871861181</stp>
        <tr r="L235" s="3"/>
      </tp>
      <tp t="s">
        <v>#N/A Requesting Data...1992275310</v>
        <stp/>
        <stp>BDP|7163538357390337961</stp>
        <tr r="AJ39" s="3"/>
        <tr r="AJ39" s="3"/>
      </tp>
      <tp t="s">
        <v>#N/A Requesting Data...3243696340</v>
        <stp/>
        <stp>BDP|6043122299844221492</stp>
        <tr r="AK216" s="3"/>
        <tr r="AK216" s="3"/>
      </tp>
      <tp t="s">
        <v>#N/A N/A</v>
        <stp/>
        <stp>BDP|5126420165871220846</stp>
        <tr r="Y239" s="3"/>
      </tp>
      <tp t="s">
        <v>#N/A Requesting Data...2726349927</v>
        <stp/>
        <stp>BDP|8287968361438098153</stp>
        <tr r="AI250" s="3"/>
      </tp>
      <tp t="s">
        <v>#N/A Requesting Data...2721239638</v>
        <stp/>
        <stp>BDP|3116156202025709915</stp>
        <tr r="Z177" s="3"/>
        <tr r="Z177" s="3"/>
      </tp>
      <tp t="s">
        <v>#N/A Requesting Data...1948469616</v>
        <stp/>
        <stp>BDP|9781694222282554199</stp>
        <tr r="AE71" s="3"/>
        <tr r="AE71" s="3"/>
      </tp>
      <tp t="s">
        <v>#N/A Requesting Data...3810181993</v>
        <stp/>
        <stp>BDP|3466366638799864426</stp>
        <tr r="AE363" s="3"/>
        <tr r="AE363" s="3"/>
      </tp>
      <tp t="s">
        <v>#N/A N/A</v>
        <stp/>
        <stp>BDP|6416936483031023843</stp>
        <tr r="W164" s="3"/>
      </tp>
      <tp t="s">
        <v>#N/A Requesting Data...2891303062</v>
        <stp/>
        <stp>BDP|7862927528910153224</stp>
        <tr r="Z244" s="3"/>
        <tr r="Z244" s="3"/>
      </tp>
      <tp t="s">
        <v>#N/A Requesting Data...2489433631</v>
        <stp/>
        <stp>BDP|8388579859937513190</stp>
        <tr r="R234" s="4"/>
      </tp>
      <tp t="s">
        <v>#N/A Requesting Data...1470471264</v>
        <stp/>
        <stp>BDP|8652102066909047812</stp>
        <tr r="D156" s="3"/>
      </tp>
      <tp t="s">
        <v>#N/A Requesting Data...3125622198</v>
        <stp/>
        <stp>BDP|5244707310864004930</stp>
        <tr r="AH180" s="3"/>
        <tr r="AH180" s="3"/>
      </tp>
      <tp t="s">
        <v>#N/A Requesting Data...1524541498</v>
        <stp/>
        <stp>BDP|1146783299103046219</stp>
        <tr r="AB331" s="3"/>
        <tr r="AB331" s="3"/>
      </tp>
      <tp t="s">
        <v>#N/A Requesting Data...3370342326</v>
        <stp/>
        <stp>BDP|7538416386125393007</stp>
        <tr r="AJ223" s="3"/>
        <tr r="AJ223" s="3"/>
      </tp>
      <tp t="s">
        <v>#N/A Requesting Data...3617243692</v>
        <stp/>
        <stp>BDP|5937797401864544855</stp>
        <tr r="P81" s="3"/>
      </tp>
      <tp t="s">
        <v>#N/A Requesting Data...1795136368</v>
        <stp/>
        <stp>BDP|9921869698663440524</stp>
        <tr r="AH306" s="3"/>
        <tr r="AH306" s="3"/>
      </tp>
      <tp t="s">
        <v>#N/A Requesting Data...1340354015</v>
        <stp/>
        <stp>BDP|6584916822125173665</stp>
        <tr r="AD295" s="3"/>
        <tr r="AD295" s="3"/>
      </tp>
      <tp t="s">
        <v>#N/A Requesting Data...4056777757</v>
        <stp/>
        <stp>BDP|2317110825386479928</stp>
        <tr r="AE188" s="3"/>
        <tr r="AE188" s="3"/>
      </tp>
      <tp t="s">
        <v>#N/A Requesting Data...3199493358</v>
        <stp/>
        <stp>BDP|7216067087969329810</stp>
        <tr r="AH61" s="3"/>
        <tr r="AH61" s="3"/>
      </tp>
      <tp t="s">
        <v>#N/A Requesting Data...813746980</v>
        <stp/>
        <stp>BDP|6544497401918861443</stp>
        <tr r="P48" s="3"/>
      </tp>
      <tp t="s">
        <v>#N/A Requesting Data...3275315641</v>
        <stp/>
        <stp>BDP|5214932884993370973</stp>
        <tr r="V332" s="3"/>
      </tp>
      <tp t="s">
        <v>#N/A Requesting Data...3146542718</v>
        <stp/>
        <stp>BDP|9531920518836855960</stp>
        <tr r="J108" s="3"/>
        <tr r="J108" s="3"/>
        <tr r="J108" s="3"/>
      </tp>
      <tp t="s">
        <v>#N/A N/A</v>
        <stp/>
        <stp>BDP|6742071154738206573</stp>
        <tr r="W363" s="3"/>
      </tp>
      <tp t="s">
        <v>#N/A Requesting Data...1797940345</v>
        <stp/>
        <stp>BDP|8502102956267009520</stp>
        <tr r="AE151" s="3"/>
        <tr r="AE151" s="3"/>
      </tp>
      <tp t="s">
        <v>#N/A Requesting Data...1476452767</v>
        <stp/>
        <stp>BDP|1560754895688724935</stp>
        <tr r="L265" s="3"/>
      </tp>
      <tp t="s">
        <v>#N/A Requesting Data...3886544590</v>
        <stp/>
        <stp>BDP|2985950949580794137</stp>
        <tr r="AA276" s="3"/>
        <tr r="AA276" s="3"/>
      </tp>
      <tp t="s">
        <v>#N/A Requesting Data...2652804100</v>
        <stp/>
        <stp>BDP|5619967604933741128</stp>
        <tr r="T162" s="4"/>
        <tr r="T162" s="4"/>
      </tp>
      <tp t="s">
        <v>#N/A Requesting Data...2373983564</v>
        <stp/>
        <stp>BDP|6659641527489522517</stp>
        <tr r="J183" s="3"/>
        <tr r="J183" s="3"/>
        <tr r="J183" s="3"/>
      </tp>
      <tp t="s">
        <v>#N/A Requesting Data...2698706377</v>
        <stp/>
        <stp>BDP|5393967739923922241</stp>
        <tr r="Z208" s="3"/>
        <tr r="Z208" s="3"/>
      </tp>
      <tp t="s">
        <v>#N/A Requesting Data...777353927</v>
        <stp/>
        <stp>BDP|4617609863949077342</stp>
        <tr r="S18" s="4"/>
      </tp>
      <tp t="s">
        <v>#N/A Requesting Data...1371970059</v>
        <stp/>
        <stp>BDP|7445490381170914543</stp>
        <tr r="AH168" s="3"/>
        <tr r="AH168" s="3"/>
      </tp>
      <tp t="s">
        <v>#N/A Requesting Data...3876474106</v>
        <stp/>
        <stp>BDP|9624402070256340240</stp>
        <tr r="Z276" s="3"/>
        <tr r="Z276" s="3"/>
      </tp>
      <tp t="s">
        <v>#N/A Requesting Data...3271734310</v>
        <stp/>
        <stp>BDP|4494367912098314056</stp>
        <tr r="AA325" s="3"/>
        <tr r="AA325" s="3"/>
      </tp>
      <tp t="s">
        <v>#N/A Requesting Data...1460097356</v>
        <stp/>
        <stp>BDP|7224999553736647380</stp>
        <tr r="AK223" s="3"/>
        <tr r="AK223" s="3"/>
      </tp>
      <tp t="s">
        <v>#N/A Requesting Data...2093155736</v>
        <stp/>
        <stp>BDP|4051429363089757101</stp>
        <tr r="AD179" s="3"/>
        <tr r="AD179" s="3"/>
      </tp>
      <tp t="s">
        <v>#N/A Requesting Data...1726617226</v>
        <stp/>
        <stp>BDP|2342353241698934389</stp>
        <tr r="AG291" s="3"/>
        <tr r="AG291" s="3"/>
      </tp>
      <tp t="s">
        <v>#N/A Requesting Data...1497024671</v>
        <stp/>
        <stp>BDP|6864985864995439265</stp>
        <tr r="J253" s="3"/>
        <tr r="J253" s="3"/>
        <tr r="J253" s="3"/>
      </tp>
      <tp t="s">
        <v>#N/A N/A</v>
        <stp/>
        <stp>BDP|7446571574049932285</stp>
        <tr r="W38" s="3"/>
      </tp>
      <tp t="s">
        <v>#N/A N/A</v>
        <stp/>
        <stp>BDP|8630122254554437624</stp>
        <tr r="X159" s="3"/>
      </tp>
      <tp t="s">
        <v>#N/A Requesting Data...2393230581</v>
        <stp/>
        <stp>BDP|7165332808503970955</stp>
        <tr r="D177" s="3"/>
      </tp>
      <tp t="s">
        <v>#N/A Requesting Data...4110065405</v>
        <stp/>
        <stp>BDP|5406353998717854672</stp>
        <tr r="K335" s="3"/>
      </tp>
      <tp t="s">
        <v>#N/A N/A</v>
        <stp/>
        <stp>BDP|2683081200014952819</stp>
        <tr r="W205" s="3"/>
      </tp>
      <tp t="s">
        <v>#N/A Requesting Data...3593304799</v>
        <stp/>
        <stp>BDP|4968363880196032792</stp>
        <tr r="J351" s="3"/>
        <tr r="J351" s="3"/>
        <tr r="J351" s="3"/>
      </tp>
      <tp t="s">
        <v>#N/A Requesting Data...1409498950</v>
        <stp/>
        <stp>BDP|9630525665316672216</stp>
        <tr r="AA228" s="3"/>
        <tr r="AA228" s="3"/>
      </tp>
      <tp t="s">
        <v>#N/A N/A</v>
        <stp/>
        <stp>BDP|6541558384825041024</stp>
        <tr r="Y338" s="3"/>
      </tp>
      <tp t="s">
        <v>#N/A Requesting Data...1236686118</v>
        <stp/>
        <stp>BDP|2912386381045693209</stp>
        <tr r="AE60" s="3"/>
        <tr r="AE60" s="3"/>
      </tp>
      <tp t="s">
        <v>#N/A Requesting Data...1066133120</v>
        <stp/>
        <stp>BDP|5492070587506795552</stp>
        <tr r="O46" s="3"/>
      </tp>
      <tp t="s">
        <v>#N/A Requesting Data...3734751269</v>
        <stp/>
        <stp>BDP|6007671543072713856</stp>
        <tr r="AB31" s="3"/>
        <tr r="AB31" s="3"/>
      </tp>
      <tp t="s">
        <v>#N/A Requesting Data...1073020849</v>
        <stp/>
        <stp>BDP|7025884756802014689</stp>
        <tr r="Q37" s="4"/>
        <tr r="Q37" s="4"/>
      </tp>
      <tp t="s">
        <v>#N/A Requesting Data...2974641700</v>
        <stp/>
        <stp>BDP|7260558981176055212</stp>
        <tr r="K93" s="4"/>
        <tr r="K93" s="4"/>
      </tp>
      <tp t="s">
        <v>#N/A Requesting Data...3077848696</v>
        <stp/>
        <stp>BDP|1909019138334382848</stp>
        <tr r="V108" s="3"/>
      </tp>
      <tp t="s">
        <v>#N/A Requesting Data...1707325294</v>
        <stp/>
        <stp>BDP|9306171750637482472</stp>
        <tr r="T164" s="4"/>
        <tr r="T164" s="4"/>
      </tp>
      <tp t="s">
        <v>#N/A Requesting Data...3951814148</v>
        <stp/>
        <stp>BDP|3918514984787364789</stp>
        <tr r="N303" s="3"/>
      </tp>
      <tp t="s">
        <v>#N/A Requesting Data...1379990215</v>
        <stp/>
        <stp>BDP|5320847971957933382</stp>
        <tr r="AC68" s="8"/>
        <tr r="AC68" s="8"/>
      </tp>
      <tp t="s">
        <v>#N/A Requesting Data...1863962804</v>
        <stp/>
        <stp>BDP|4013989143937558098</stp>
        <tr r="R245" s="4"/>
        <tr r="R245" s="4"/>
      </tp>
      <tp t="s">
        <v>#N/A Requesting Data...3308883647</v>
        <stp/>
        <stp>BDP|6082642100429248716</stp>
        <tr r="AE23" s="3"/>
        <tr r="AE23" s="3"/>
      </tp>
      <tp t="s">
        <v>#N/A Requesting Data...4174203486</v>
        <stp/>
        <stp>BDP|9536779982188213055</stp>
        <tr r="J27" s="3"/>
        <tr r="J27" s="3"/>
      </tp>
      <tp t="s">
        <v>#N/A Requesting Data...1306270241</v>
        <stp/>
        <stp>BDP|2770848637107651055</stp>
        <tr r="S44" s="4"/>
      </tp>
      <tp t="s">
        <v>#N/A Requesting Data...2583748545</v>
        <stp/>
        <stp>BDP|1067167349212130890</stp>
        <tr r="J226" s="3"/>
        <tr r="J226" s="3"/>
      </tp>
      <tp t="s">
        <v>#N/A Requesting Data...3514087734</v>
        <stp/>
        <stp>BDP|1654029830015748948</stp>
        <tr r="AI58" s="3"/>
        <tr r="AI58" s="3"/>
      </tp>
      <tp t="s">
        <v>#N/A Requesting Data...3014024820</v>
        <stp/>
        <stp>BDP|9760251855529635961</stp>
        <tr r="AH302" s="3"/>
        <tr r="AH302" s="3"/>
      </tp>
      <tp t="s">
        <v>#N/A Requesting Data...2112969640</v>
        <stp/>
        <stp>BDP|9077607304399174824</stp>
        <tr r="AJ106" s="3"/>
        <tr r="AJ106" s="3"/>
      </tp>
      <tp t="s">
        <v>#N/A Requesting Data...1864506215</v>
        <stp/>
        <stp>BDP|7127754182241336724</stp>
        <tr r="V303" s="3"/>
      </tp>
      <tp t="s">
        <v>#N/A Requesting Data...2782638976</v>
        <stp/>
        <stp>BDP|6230908504846644774</stp>
        <tr r="K116" s="3"/>
      </tp>
      <tp t="s">
        <v>#N/A Requesting Data...2189520519</v>
        <stp/>
        <stp>BDP|5196988003291962346</stp>
        <tr r="Z120" s="3"/>
      </tp>
      <tp t="s">
        <v>#N/A Requesting Data...3438390762</v>
        <stp/>
        <stp>BDP|4411163251828218668</stp>
        <tr r="G75" s="8"/>
        <tr r="G75" s="8"/>
      </tp>
      <tp t="s">
        <v>#N/A Requesting Data...3747200338</v>
        <stp/>
        <stp>BDP|5008774706419534531</stp>
        <tr r="D217" s="3"/>
      </tp>
      <tp t="s">
        <v>#N/A N/A</v>
        <stp/>
        <stp>BDP|2058951448742209386</stp>
        <tr r="Y61" s="3"/>
      </tp>
      <tp t="s">
        <v>#N/A Requesting Data...3834966750</v>
        <stp/>
        <stp>BDP|7905761498470867786</stp>
        <tr r="AH213" s="3"/>
        <tr r="AH213" s="3"/>
      </tp>
      <tp t="s">
        <v>#N/A Requesting Data...1458941238</v>
        <stp/>
        <stp>BDP|7783768635248709547</stp>
        <tr r="V261" s="3"/>
      </tp>
      <tp t="s">
        <v>#N/A Requesting Data...3920867608</v>
        <stp/>
        <stp>BDP|1701912811790774776</stp>
        <tr r="Q205" s="4"/>
        <tr r="Q205" s="4"/>
      </tp>
      <tp t="s">
        <v>#N/A N/A</v>
        <stp/>
        <stp>BDP|6113001746838686464</stp>
        <tr r="W168" s="3"/>
      </tp>
      <tp t="s">
        <v>#N/A Requesting Data...3022831211</v>
        <stp/>
        <stp>BDP|7464644807026903996</stp>
        <tr r="K247" s="4"/>
      </tp>
      <tp t="s">
        <v>#N/A Requesting Data...2728682352</v>
        <stp/>
        <stp>BDP|9657826843963554859</stp>
        <tr r="K195" s="4"/>
        <tr r="K195" s="4"/>
      </tp>
      <tp t="s">
        <v>#N/A Requesting Data...2003676414</v>
        <stp/>
        <stp>BDP|4082282184661047181</stp>
        <tr r="AH16" s="3"/>
      </tp>
      <tp t="s">
        <v>#N/A Requesting Data...3444212384</v>
        <stp/>
        <stp>BDP|8617599206955804659</stp>
        <tr r="Q250" s="4"/>
        <tr r="Q250" s="4"/>
      </tp>
      <tp t="s">
        <v>#N/A Requesting Data...865161603</v>
        <stp/>
        <stp>BDP|5806880258153897543</stp>
        <tr r="K42" s="3"/>
      </tp>
      <tp t="s">
        <v>#N/A Requesting Data...811482208</v>
        <stp/>
        <stp>BDP|5510917152390171738</stp>
        <tr r="AK336" s="3"/>
        <tr r="AK336" s="3"/>
      </tp>
      <tp t="s">
        <v>#N/A Requesting Data...3177069127</v>
        <stp/>
        <stp>BDP|4425050972925350843</stp>
        <tr r="AH136" s="3"/>
        <tr r="AH136" s="3"/>
      </tp>
      <tp t="s">
        <v>#N/A Requesting Data...3378794870</v>
        <stp/>
        <stp>BDP|7013124104368126038</stp>
        <tr r="M322" s="3"/>
      </tp>
      <tp t="s">
        <v>#N/A Requesting Data...3098612062</v>
        <stp/>
        <stp>BDP|6995156059035026913</stp>
        <tr r="I264" s="4"/>
        <tr r="I264" s="4"/>
      </tp>
      <tp t="s">
        <v>#N/A Requesting Data...867099275</v>
        <stp/>
        <stp>BDP|3564725612143570844</stp>
        <tr r="AA40" s="3"/>
        <tr r="AA40" s="3"/>
      </tp>
      <tp t="s">
        <v>#N/A Requesting Data...2951246994</v>
        <stp/>
        <stp>BDP|2999886354625909488</stp>
        <tr r="AD69" s="8"/>
        <tr r="AD69" s="8"/>
      </tp>
      <tp t="s">
        <v>#N/A Requesting Data...1679494520</v>
        <stp/>
        <stp>BDP|6265537021097091849</stp>
        <tr r="O194" s="3"/>
      </tp>
      <tp t="s">
        <v>#N/A Requesting Data...1106189748</v>
        <stp/>
        <stp>BDP|7198849907281420021</stp>
        <tr r="AF153" s="3"/>
        <tr r="AF153" s="3"/>
      </tp>
      <tp t="s">
        <v>#N/A Requesting Data...4099822449</v>
        <stp/>
        <stp>BDP|4828806107816297495</stp>
        <tr r="T35" s="4"/>
        <tr r="T35" s="4"/>
      </tp>
      <tp t="s">
        <v>#N/A Requesting Data...934318297</v>
        <stp/>
        <stp>BDP|8305692918025139472</stp>
        <tr r="AI271" s="3"/>
        <tr r="AI271" s="3"/>
      </tp>
      <tp t="s">
        <v>#N/A Requesting Data...2702427345</v>
        <stp/>
        <stp>BDP|2551062097207013206</stp>
        <tr r="T234" s="4"/>
      </tp>
      <tp t="s">
        <v>#N/A Requesting Data...1766191118</v>
        <stp/>
        <stp>BDP|8348500354722631452</stp>
        <tr r="AK65" s="3"/>
        <tr r="AK65" s="3"/>
      </tp>
      <tp t="s">
        <v>#N/A Requesting Data...2365303817</v>
        <stp/>
        <stp>BDP|3157845546595555425</stp>
        <tr r="AD166" s="3"/>
        <tr r="AD166" s="3"/>
      </tp>
      <tp t="s">
        <v>#N/A Requesting Data...2966402082</v>
        <stp/>
        <stp>BDP|8512381263617977436</stp>
        <tr r="AA35" s="3"/>
        <tr r="AA35" s="3"/>
      </tp>
      <tp t="s">
        <v>#N/A Requesting Data...3001514359</v>
        <stp/>
        <stp>BDP|9848777719260005126</stp>
        <tr r="L86" s="4"/>
        <tr r="L86" s="4"/>
      </tp>
      <tp t="s">
        <v>#N/A Requesting Data...1253671481</v>
        <stp/>
        <stp>BDP|5560495587045835276</stp>
        <tr r="AF87" s="3"/>
        <tr r="AF87" s="3"/>
      </tp>
      <tp t="s">
        <v>#N/A Requesting Data...4080448668</v>
        <stp/>
        <stp>BDP|7946288583397106466</stp>
        <tr r="V46" s="3"/>
      </tp>
      <tp t="s">
        <v>#N/A Requesting Data...4029843085</v>
        <stp/>
        <stp>BDP|5775389945124625894</stp>
        <tr r="K349" s="3"/>
      </tp>
      <tp t="s">
        <v>#N/A Requesting Data...1636380934</v>
        <stp/>
        <stp>BDP|7449728853459078207</stp>
        <tr r="Z29" s="3"/>
        <tr r="Z29" s="3"/>
      </tp>
      <tp t="s">
        <v>#N/A Requesting Data...2458642116</v>
        <stp/>
        <stp>BDP|8437039967975295572</stp>
        <tr r="L283" s="3"/>
      </tp>
      <tp t="s">
        <v>#N/A Requesting Data...3495039360</v>
        <stp/>
        <stp>BDP|2766041000864433826</stp>
        <tr r="AF57" s="3"/>
        <tr r="AF57" s="3"/>
      </tp>
      <tp t="s">
        <v>#N/A Requesting Data...1154530412</v>
        <stp/>
        <stp>BDP|4432153907079594263</stp>
        <tr r="D253" s="3"/>
      </tp>
      <tp t="s">
        <v>#N/A N/A</v>
        <stp/>
        <stp>BDP|9515069963654268574</stp>
        <tr r="W177" s="3"/>
      </tp>
      <tp t="s">
        <v>#N/A Requesting Data...4235197194</v>
        <stp/>
        <stp>BDP|9577691610822870215</stp>
        <tr r="AF21" s="3"/>
        <tr r="AF21" s="3"/>
      </tp>
      <tp t="s">
        <v>#N/A N/A</v>
        <stp/>
        <stp>BDP|7607058415749696159</stp>
        <tr r="X233" s="3"/>
      </tp>
      <tp t="s">
        <v>#N/A Requesting Data...3514642300</v>
        <stp/>
        <stp>BDP|6589444713868588522</stp>
        <tr r="G9" s="8"/>
        <tr r="G9" s="8"/>
      </tp>
      <tp t="s">
        <v>#N/A N/A</v>
        <stp/>
        <stp>BDP|9274563030576882797</stp>
        <tr r="X202" s="3"/>
      </tp>
      <tp t="s">
        <v>#N/A Requesting Data...1798758932</v>
        <stp/>
        <stp>BDP|6990424916834099982</stp>
        <tr r="AB320" s="3"/>
        <tr r="AB320" s="3"/>
      </tp>
      <tp t="s">
        <v>#N/A Requesting Data...2867300060</v>
        <stp/>
        <stp>BDP|4765300459084963821</stp>
        <tr r="V280" s="3"/>
      </tp>
      <tp t="s">
        <v>#N/A Requesting Data...1594746310</v>
        <stp/>
        <stp>BDP|8672046310911181660</stp>
        <tr r="AF213" s="3"/>
        <tr r="AF213" s="3"/>
      </tp>
      <tp t="s">
        <v>#N/A Requesting Data...3095743294</v>
        <stp/>
        <stp>BDP|3080429391707525731</stp>
        <tr r="T182" s="4"/>
        <tr r="T182" s="4"/>
      </tp>
      <tp t="s">
        <v>#N/A Requesting Data...1959534384</v>
        <stp/>
        <stp>BDP|9333414705264753754</stp>
        <tr r="Z338" s="3"/>
        <tr r="Z338" s="3"/>
      </tp>
      <tp t="s">
        <v>#N/A Requesting Data...1223577683</v>
        <stp/>
        <stp>BDP|8468317463772652157</stp>
        <tr r="AJ146" s="3"/>
        <tr r="AJ146" s="3"/>
      </tp>
      <tp t="s">
        <v>#N/A Requesting Data...4279857593</v>
        <stp/>
        <stp>BDP|2848992993169401531</stp>
        <tr r="AH204" s="3"/>
        <tr r="AH204" s="3"/>
      </tp>
      <tp t="s">
        <v>#N/A Requesting Data...3037246195</v>
        <stp/>
        <stp>BDP|8757566504787804482</stp>
        <tr r="U193" s="4"/>
        <tr r="U193" s="4"/>
      </tp>
      <tp t="s">
        <v>#N/A Requesting Data...3269711001</v>
        <stp/>
        <stp>BDP|8646726340504995077</stp>
        <tr r="AE136" s="3"/>
        <tr r="AE136" s="3"/>
      </tp>
      <tp t="s">
        <v>#N/A Requesting Data...2155160758</v>
        <stp/>
        <stp>BDP|8519888447292835980</stp>
        <tr r="S231" s="4"/>
        <tr r="S231" s="4"/>
      </tp>
      <tp t="s">
        <v>#N/A Requesting Data...1430276488</v>
        <stp/>
        <stp>BDP|7282858620713890154</stp>
        <tr r="Z319" s="3"/>
        <tr r="Z319" s="3"/>
      </tp>
      <tp t="s">
        <v>#N/A Requesting Data...2704041429</v>
        <stp/>
        <stp>BDP|4333261546334957909</stp>
        <tr r="AA34" s="8"/>
      </tp>
      <tp t="s">
        <v>#N/A Requesting Data...1117691952</v>
        <stp/>
        <stp>BDP|2801402200708135137</stp>
        <tr r="M367" s="3"/>
      </tp>
      <tp t="s">
        <v>#N/A N/A</v>
        <stp/>
        <stp>BDP|2328292160469316034</stp>
        <tr r="W161" s="3"/>
      </tp>
      <tp t="s">
        <v>#N/A Requesting Data...4204517605</v>
        <stp/>
        <stp>BDP|5457210345799948535</stp>
        <tr r="T86" s="4"/>
        <tr r="T86" s="4"/>
      </tp>
      <tp t="s">
        <v>#N/A Requesting Data...3511846764</v>
        <stp/>
        <stp>BDP|9834412571327238202</stp>
        <tr r="J17" s="3"/>
        <tr r="J17" s="3"/>
        <tr r="J17" s="3"/>
      </tp>
      <tp t="s">
        <v>#N/A Requesting Data...3154663926</v>
        <stp/>
        <stp>BDP|9030964547243213896</stp>
        <tr r="AE73" s="3"/>
        <tr r="AE73" s="3"/>
      </tp>
      <tp t="s">
        <v>#N/A Requesting Data...1590185880</v>
        <stp/>
        <stp>BDP|2065760587401805337</stp>
        <tr r="Z205" s="3"/>
        <tr r="Z205" s="3"/>
      </tp>
      <tp t="s">
        <v>#N/A Requesting Data...1840130554</v>
        <stp/>
        <stp>BDP|2672373747303810943</stp>
        <tr r="P307" s="3"/>
      </tp>
      <tp t="s">
        <v>#N/A Requesting Data...1329126945</v>
        <stp/>
        <stp>BDP|3087122743750800939</stp>
        <tr r="AH146" s="3"/>
        <tr r="AH146" s="3"/>
      </tp>
      <tp t="s">
        <v>#N/A Requesting Data...3192199987</v>
        <stp/>
        <stp>BDP|7454778353388329298</stp>
        <tr r="V314" s="3"/>
      </tp>
      <tp t="s">
        <v>#N/A Requesting Data...4136227822</v>
        <stp/>
        <stp>BDP|8414104181376774885</stp>
        <tr r="AC281" s="3"/>
        <tr r="AC281" s="3"/>
      </tp>
      <tp t="s">
        <v>#N/A N/A</v>
        <stp/>
        <stp>BDP|5629452089695453347</stp>
        <tr r="U79" s="4"/>
        <tr r="U79" s="4"/>
      </tp>
      <tp t="s">
        <v>#N/A Requesting Data...4110585587</v>
        <stp/>
        <stp>BDP|3682831949246372658</stp>
        <tr r="AA18" s="8"/>
        <tr r="AA18" s="8"/>
      </tp>
      <tp t="s">
        <v>#N/A Requesting Data...4224269122</v>
        <stp/>
        <stp>BDP|9449572559546655062</stp>
        <tr r="AE229" s="3"/>
        <tr r="AE229" s="3"/>
      </tp>
      <tp t="s">
        <v>#N/A Requesting Data...2489158424</v>
        <stp/>
        <stp>BDP|2749091494480253423</stp>
        <tr r="AK213" s="3"/>
        <tr r="AK213" s="3"/>
      </tp>
      <tp t="s">
        <v>#N/A Requesting Data...2211040139</v>
        <stp/>
        <stp>BDP|9651194035840576459</stp>
        <tr r="AB11" s="3"/>
        <tr r="AB11" s="3"/>
      </tp>
      <tp t="s">
        <v>#N/A Requesting Data...3054132334</v>
        <stp/>
        <stp>BDP|9055524959666998088</stp>
        <tr r="K261" s="4"/>
        <tr r="K261" s="4"/>
      </tp>
      <tp t="s">
        <v>#N/A Requesting Data...3323253336</v>
        <stp/>
        <stp>BDP|9280785401197593643</stp>
        <tr r="K123" s="4"/>
        <tr r="K123" s="4"/>
      </tp>
      <tp t="s">
        <v>#N/A Requesting Data...3310682213</v>
        <stp/>
        <stp>BDP|6149593785902360651</stp>
        <tr r="L126" s="3"/>
      </tp>
      <tp t="s">
        <v>#N/A Requesting Data...1456010234</v>
        <stp/>
        <stp>BDP|4170909354050713797</stp>
        <tr r="L84" s="4"/>
        <tr r="L84" s="4"/>
      </tp>
      <tp t="s">
        <v>#N/A Requesting Data...3719711644</v>
        <stp/>
        <stp>BDP|5299967390412877875</stp>
        <tr r="AF112" s="3"/>
        <tr r="AF112" s="3"/>
      </tp>
      <tp t="s">
        <v>#N/A Requesting Data...3279637582</v>
        <stp/>
        <stp>BDP|3533882277091335229</stp>
        <tr r="U142" s="4"/>
        <tr r="U142" s="4"/>
      </tp>
      <tp t="s">
        <v>#N/A Requesting Data...3096675360</v>
        <stp/>
        <stp>BDP|4895923132669171821</stp>
        <tr r="AI42" s="3"/>
        <tr r="AI42" s="3"/>
      </tp>
      <tp t="s">
        <v>#N/A N/A</v>
        <stp/>
        <stp>BDP|5715165428258082123</stp>
        <tr r="Y98" s="3"/>
      </tp>
      <tp t="s">
        <v>#N/A N/A</v>
        <stp/>
        <stp>BDP|5974282361989909721</stp>
        <tr r="W269" s="3"/>
      </tp>
      <tp t="s">
        <v>#N/A Requesting Data...1208658053</v>
        <stp/>
        <stp>BDP|6039262988804536707</stp>
        <tr r="L234" s="3"/>
      </tp>
      <tp t="s">
        <v>#N/A Requesting Data...3265052884</v>
        <stp/>
        <stp>BDP|9494190402303720435</stp>
        <tr r="AC188" s="3"/>
        <tr r="AC188" s="3"/>
      </tp>
      <tp t="s">
        <v>#N/A Requesting Data...3116178462</v>
        <stp/>
        <stp>BDP|4078188085091459327</stp>
        <tr r="AB278" s="3"/>
        <tr r="AB278" s="3"/>
      </tp>
      <tp t="s">
        <v>#N/A Requesting Data...1558816491</v>
        <stp/>
        <stp>BDP|1023762292433882370</stp>
        <tr r="D127" s="3"/>
      </tp>
      <tp t="s">
        <v>#N/A Requesting Data...1144708590</v>
        <stp/>
        <stp>BDP|3297999262997310416</stp>
        <tr r="L130" s="3"/>
      </tp>
      <tp t="s">
        <v>#N/A Requesting Data...2718326299</v>
        <stp/>
        <stp>BDP|8587895777840665863</stp>
        <tr r="AA123" s="3"/>
        <tr r="AA123" s="3"/>
      </tp>
      <tp t="s">
        <v>#N/A Requesting Data...996949413</v>
        <stp/>
        <stp>BDP|2450115578048733313</stp>
        <tr r="K127" s="3"/>
      </tp>
      <tp t="s">
        <v>#N/A Requesting Data...2338151764</v>
        <stp/>
        <stp>BDP|2462403089694100573</stp>
        <tr r="N346" s="3"/>
      </tp>
      <tp t="s">
        <v>#N/A Requesting Data...2605620590</v>
        <stp/>
        <stp>BDP|4004824463723362690</stp>
        <tr r="K355" s="3"/>
      </tp>
      <tp t="s">
        <v>#N/A Requesting Data...2789063029</v>
        <stp/>
        <stp>BDP|2416658799014581664</stp>
        <tr r="AB85" s="8"/>
        <tr r="AB85" s="8"/>
      </tp>
      <tp t="s">
        <v>#N/A Requesting Data...1583463653</v>
        <stp/>
        <stp>BDP|8135880383106012117</stp>
        <tr r="Q246" s="4"/>
        <tr r="Q246" s="4"/>
      </tp>
      <tp t="s">
        <v>#N/A Requesting Data...1191156821</v>
        <stp/>
        <stp>BDP|6507067268956826988</stp>
        <tr r="Q257" s="4"/>
        <tr r="Q257" s="4"/>
      </tp>
      <tp t="s">
        <v>#N/A Requesting Data...3605197467</v>
        <stp/>
        <stp>BDP|2537777189713857182</stp>
        <tr r="T110" s="4"/>
        <tr r="T110" s="4"/>
      </tp>
      <tp t="s">
        <v>#N/A Requesting Data...4110953007</v>
        <stp/>
        <stp>BDP|5682862048694197221</stp>
        <tr r="AF293" s="3"/>
        <tr r="AF293" s="3"/>
      </tp>
      <tp t="s">
        <v>#N/A Requesting Data...1763795350</v>
        <stp/>
        <stp>BDP|2963178140210627839</stp>
        <tr r="T92" s="4"/>
        <tr r="T92" s="4"/>
      </tp>
      <tp t="s">
        <v>#N/A Requesting Data...3502427778</v>
        <stp/>
        <stp>BDP|5352088865484183847</stp>
        <tr r="T114" s="4"/>
        <tr r="T114" s="4"/>
      </tp>
      <tp t="s">
        <v>#N/A Requesting Data...1822137569</v>
        <stp/>
        <stp>BDP|2692587460347271943</stp>
        <tr r="AA232" s="3"/>
        <tr r="AA232" s="3"/>
      </tp>
      <tp t="s">
        <v>#N/A Requesting Data...2333756356</v>
        <stp/>
        <stp>BDP|8188536239499720841</stp>
        <tr r="AB65" s="3"/>
        <tr r="AB65" s="3"/>
      </tp>
      <tp t="s">
        <v>#N/A Requesting Data...2506131981</v>
        <stp/>
        <stp>BDP|1823551667204113938</stp>
        <tr r="L59" s="4"/>
        <tr r="L59" s="4"/>
      </tp>
      <tp t="s">
        <v>#N/A Requesting Data...2739300612</v>
        <stp/>
        <stp>BDP|7911040985954240424</stp>
        <tr r="Z328" s="3"/>
        <tr r="Z328" s="3"/>
      </tp>
      <tp t="s">
        <v>#N/A Requesting Data...1250758963</v>
        <stp/>
        <stp>BDP|9204309816610533490</stp>
        <tr r="L269" s="3"/>
      </tp>
      <tp t="s">
        <v>#N/A Requesting Data...1455898070</v>
        <stp/>
        <stp>BDP|2034584792747398615</stp>
        <tr r="L208" s="3"/>
      </tp>
      <tp t="s">
        <v>#N/A Requesting Data...4103045110</v>
        <stp/>
        <stp>BDP|2484435871466859862</stp>
        <tr r="AK256" s="3"/>
        <tr r="AK256" s="3"/>
      </tp>
      <tp t="s">
        <v>#N/A Requesting Data...2270029355</v>
        <stp/>
        <stp>BDP|9405532971661758592</stp>
        <tr r="Q245" s="4"/>
        <tr r="Q245" s="4"/>
      </tp>
      <tp t="s">
        <v>#N/A Requesting Data...2962451552</v>
        <stp/>
        <stp>BDP|3616825441464819452</stp>
        <tr r="U163" s="4"/>
        <tr r="U163" s="4"/>
      </tp>
      <tp t="s">
        <v>#N/A Requesting Data...1964606185</v>
        <stp/>
        <stp>BDP|2368097706498439505</stp>
        <tr r="D68" s="3"/>
      </tp>
      <tp t="s">
        <v>#N/A Requesting Data...2330967310</v>
        <stp/>
        <stp>BDP|5221724879563515941</stp>
        <tr r="J200" s="3"/>
        <tr r="J200" s="3"/>
        <tr r="J200" s="3"/>
      </tp>
      <tp t="s">
        <v>#N/A Requesting Data...2557975652</v>
        <stp/>
        <stp>BDP|6870832085819564039</stp>
        <tr r="T42" s="4"/>
        <tr r="T42" s="4"/>
      </tp>
      <tp t="s">
        <v>#N/A Requesting Data...1116772133</v>
        <stp/>
        <stp>BDP|4181520782862126486</stp>
        <tr r="O177" s="3"/>
      </tp>
      <tp t="s">
        <v>#N/A Requesting Data...3666235297</v>
        <stp/>
        <stp>BDP|7145939932837954514</stp>
        <tr r="AE124" s="3"/>
        <tr r="AE124" s="3"/>
      </tp>
      <tp t="s">
        <v>#N/A Requesting Data...2620908935</v>
        <stp/>
        <stp>BDP|4226046816763021986</stp>
        <tr r="S138" s="4"/>
        <tr r="S138" s="4"/>
      </tp>
      <tp t="s">
        <v>#N/A Requesting Data...3531421227</v>
        <stp/>
        <stp>BDP|4165959033960805170</stp>
        <tr r="U19" s="4"/>
        <tr r="U19" s="4"/>
      </tp>
      <tp t="s">
        <v>#N/A Requesting Data...4236200332</v>
        <stp/>
        <stp>BDP|5300540920295769882</stp>
        <tr r="M271" s="3"/>
      </tp>
      <tp t="s">
        <v>#N/A Requesting Data...3391013621</v>
        <stp/>
        <stp>BDP|5590213759209766436</stp>
        <tr r="L167" s="3"/>
      </tp>
      <tp t="s">
        <v>#N/A Requesting Data...2474950797</v>
        <stp/>
        <stp>BDP|1965820493416314928</stp>
        <tr r="AE183" s="3"/>
        <tr r="AE183" s="3"/>
      </tp>
      <tp t="s">
        <v>#N/A Requesting Data...3435005119</v>
        <stp/>
        <stp>BDP|9959069566828528859</stp>
        <tr r="S11" s="4"/>
        <tr r="S11" s="4"/>
      </tp>
      <tp t="s">
        <v>#N/A Requesting Data...1635916299</v>
        <stp/>
        <stp>BDP|1683244279592138935</stp>
        <tr r="T228" s="4"/>
        <tr r="T228" s="4"/>
      </tp>
      <tp t="s">
        <v>#N/A Requesting Data...2147211031</v>
        <stp/>
        <stp>BDP|5265254418469568031</stp>
        <tr r="J221" s="3"/>
        <tr r="J221" s="3"/>
        <tr r="J221" s="3"/>
      </tp>
      <tp t="s">
        <v>#N/A Requesting Data...4291688547</v>
        <stp/>
        <stp>BDP|5082480706419447738</stp>
        <tr r="AG218" s="3"/>
        <tr r="AG218" s="3"/>
      </tp>
      <tp t="s">
        <v>#N/A Requesting Data...2937216154</v>
        <stp/>
        <stp>BDP|1486150279191310928</stp>
        <tr r="AC210" s="3"/>
        <tr r="AC210" s="3"/>
      </tp>
      <tp t="s">
        <v>#N/A N/A</v>
        <stp/>
        <stp>BDP|7097091586790143078</stp>
        <tr r="Y120" s="3"/>
      </tp>
      <tp t="s">
        <v>#N/A Requesting Data...2416683398</v>
        <stp/>
        <stp>BDP|3141374714536947823</stp>
        <tr r="T84" s="4"/>
        <tr r="T84" s="4"/>
      </tp>
      <tp t="s">
        <v>#N/A Requesting Data...2201402023</v>
        <stp/>
        <stp>BDP|5925228501880777847</stp>
        <tr r="Q155" s="4"/>
        <tr r="Q155" s="4"/>
      </tp>
      <tp t="s">
        <v>#N/A Requesting Data...1848357006</v>
        <stp/>
        <stp>BDP|9918561337067319724</stp>
        <tr r="AA257" s="3"/>
        <tr r="AA257" s="3"/>
      </tp>
      <tp t="s">
        <v>#N/A Requesting Data...2059476745</v>
        <stp/>
        <stp>BDP|8769459649892116532</stp>
        <tr r="S189" s="4"/>
        <tr r="S189" s="4"/>
      </tp>
      <tp t="s">
        <v>#N/A Requesting Data...2513525357</v>
        <stp/>
        <stp>BDP|8754240538364156237</stp>
        <tr r="J272" s="3"/>
        <tr r="J272" s="3"/>
      </tp>
      <tp t="s">
        <v>#N/A Requesting Data...3178621215</v>
        <stp/>
        <stp>BDP|9378549532686887644</stp>
        <tr r="AA79" s="8"/>
        <tr r="AA79" s="8"/>
      </tp>
      <tp t="s">
        <v>#N/A Requesting Data...3315332885</v>
        <stp/>
        <stp>BDP|8553045947041910267</stp>
        <tr r="N300" s="3"/>
      </tp>
      <tp t="s">
        <v>#N/A Requesting Data...2795682985</v>
        <stp/>
        <stp>BDP|8007394654518014939</stp>
        <tr r="AI25" s="3"/>
        <tr r="AI25" s="3"/>
      </tp>
      <tp t="s">
        <v>#N/A Requesting Data...2651899477</v>
        <stp/>
        <stp>BDP|2579471487308395981</stp>
        <tr r="AF287" s="3"/>
        <tr r="AF287" s="3"/>
      </tp>
      <tp t="s">
        <v>#N/A Requesting Data...1240723126</v>
        <stp/>
        <stp>BDP|9486789062951777673</stp>
        <tr r="L56" s="4"/>
        <tr r="L56" s="4"/>
      </tp>
      <tp t="s">
        <v>#N/A N/A</v>
        <stp/>
        <stp>BDP|8669492747616197177</stp>
        <tr r="Y196" s="3"/>
      </tp>
      <tp t="s">
        <v>#N/A Requesting Data...1367120046</v>
        <stp/>
        <stp>BDP|3484562087690848137</stp>
        <tr r="AG49" s="3"/>
        <tr r="AG49" s="3"/>
      </tp>
      <tp t="s">
        <v>#N/A Requesting Data...2198618342</v>
        <stp/>
        <stp>BDP|9927435167333494772</stp>
        <tr r="D191" s="3"/>
      </tp>
      <tp t="s">
        <v>#N/A Requesting Data...1830541211</v>
        <stp/>
        <stp>BDP|6589975465211989709</stp>
        <tr r="AB150" s="3"/>
      </tp>
      <tp t="s">
        <v>#N/A Requesting Data...1489287556</v>
        <stp/>
        <stp>BDP|3377519198219557918</stp>
        <tr r="AI72" s="3"/>
        <tr r="AI72" s="3"/>
      </tp>
      <tp t="s">
        <v>#N/A Requesting Data...1190820021</v>
        <stp/>
        <stp>BDP|1500495008102901835</stp>
        <tr r="Z98" s="3"/>
        <tr r="Z98" s="3"/>
      </tp>
      <tp t="s">
        <v>#N/A Requesting Data...4064394380</v>
        <stp/>
        <stp>BDP|2602278610957710981</stp>
        <tr r="O39" s="3"/>
      </tp>
      <tp t="s">
        <v>#N/A Requesting Data...3945886449</v>
        <stp/>
        <stp>BDP|8361495065320580549</stp>
        <tr r="Q171" s="4"/>
        <tr r="Q171" s="4"/>
      </tp>
      <tp t="s">
        <v>#N/A Requesting Data...1798789149</v>
        <stp/>
        <stp>BDP|9864070026724262057</stp>
        <tr r="L285" s="3"/>
      </tp>
      <tp t="s">
        <v>#N/A Requesting Data...2456571135</v>
        <stp/>
        <stp>BDP|4220834219153767112</stp>
        <tr r="M153" s="3"/>
      </tp>
      <tp t="s">
        <v>#N/A Requesting Data...2118959469</v>
        <stp/>
        <stp>BDP|5496985470723281700</stp>
        <tr r="K357" s="3"/>
      </tp>
      <tp t="s">
        <v>#N/A Requesting Data...3134784468</v>
        <stp/>
        <stp>BDP|8235661742466803304</stp>
        <tr r="P34" s="3"/>
      </tp>
      <tp t="s">
        <v>#N/A Requesting Data...3079571433</v>
        <stp/>
        <stp>BDP|1900979636970029467</stp>
        <tr r="AD300" s="3"/>
        <tr r="AD300" s="3"/>
      </tp>
      <tp t="s">
        <v>#N/A Requesting Data...1797028824</v>
        <stp/>
        <stp>BDP|7877384320510960974</stp>
        <tr r="V212" s="3"/>
      </tp>
      <tp t="s">
        <v>#N/A Requesting Data...3835004647</v>
        <stp/>
        <stp>BDP|9135511987493120880</stp>
        <tr r="AJ37" s="3"/>
        <tr r="AJ37" s="3"/>
      </tp>
      <tp t="s">
        <v>#N/A Requesting Data...3631225539</v>
        <stp/>
        <stp>BDP|3654377399276302057</stp>
        <tr r="S162" s="4"/>
        <tr r="S162" s="4"/>
      </tp>
      <tp t="s">
        <v>#N/A Requesting Data...4228605639</v>
        <stp/>
        <stp>BDP|6122606229189613403</stp>
        <tr r="AG75" s="3"/>
        <tr r="AG75" s="3"/>
      </tp>
      <tp t="s">
        <v>#N/A Requesting Data...979432432</v>
        <stp/>
        <stp>BDP|8024763613792940339</stp>
        <tr r="D19" s="3"/>
      </tp>
      <tp t="s">
        <v>#N/A Requesting Data...3545427473</v>
        <stp/>
        <stp>BDP|8363979298857150028</stp>
        <tr r="M342" s="3"/>
      </tp>
      <tp t="s">
        <v>#N/A Requesting Data...1396743845</v>
        <stp/>
        <stp>BDP|2642628549028170737</stp>
        <tr r="P351" s="3"/>
      </tp>
      <tp t="s">
        <v>#N/A N/A</v>
        <stp/>
        <stp>BDP|4164725089864462011</stp>
        <tr r="W237" s="3"/>
      </tp>
      <tp t="s">
        <v>#N/A Requesting Data...2961073204</v>
        <stp/>
        <stp>BDP|5385942215311906345</stp>
        <tr r="T44" s="4"/>
      </tp>
      <tp t="s">
        <v>#N/A Requesting Data...2000390622</v>
        <stp/>
        <stp>BDP|8514137323921268585</stp>
        <tr r="AD115" s="3"/>
        <tr r="AD115" s="3"/>
      </tp>
      <tp t="s">
        <v>#N/A Requesting Data...3922769199</v>
        <stp/>
        <stp>BDP|3450309857579461383</stp>
        <tr r="AA317" s="3"/>
        <tr r="AA317" s="3"/>
      </tp>
      <tp t="s">
        <v>#N/A Requesting Data...1489693118</v>
        <stp/>
        <stp>BDP|1995806822424015046</stp>
        <tr r="Z152" s="3"/>
        <tr r="Z152" s="3"/>
      </tp>
      <tp t="s">
        <v>#N/A Requesting Data...4183334273</v>
        <stp/>
        <stp>BDP|4936770743810467862</stp>
        <tr r="Q130" s="4"/>
        <tr r="Q130" s="4"/>
      </tp>
      <tp t="s">
        <v>#N/A Requesting Data...2007074490</v>
        <stp/>
        <stp>BDP|7185397750337413932</stp>
        <tr r="AD231" s="3"/>
        <tr r="AD231" s="3"/>
      </tp>
      <tp t="s">
        <v>#N/A Requesting Data...2325021992</v>
        <stp/>
        <stp>BDP|1446225947431933979</stp>
        <tr r="AD46" s="8"/>
        <tr r="AD46" s="8"/>
      </tp>
      <tp t="s">
        <v>#N/A Requesting Data...3934653338</v>
        <stp/>
        <stp>BDP|3244494834803994890</stp>
        <tr r="S117" s="4"/>
        <tr r="S117" s="4"/>
      </tp>
      <tp t="s">
        <v>#N/A Requesting Data...3125948469</v>
        <stp/>
        <stp>BDP|5777807368436223226</stp>
        <tr r="D29" s="3"/>
      </tp>
      <tp t="s">
        <v>#N/A Requesting Data...2917944327</v>
        <stp/>
        <stp>BDP|5775639605205692985</stp>
        <tr r="AA172" s="3"/>
        <tr r="AA172" s="3"/>
      </tp>
      <tp t="s">
        <v>#N/A N/A</v>
        <stp/>
        <stp>BDP|1756993978488129880</stp>
        <tr r="X213" s="3"/>
      </tp>
      <tp t="s">
        <v>#N/A Requesting Data...1301313900</v>
        <stp/>
        <stp>BDP|8937221114181157516</stp>
        <tr r="AE57" s="3"/>
        <tr r="AE57" s="3"/>
      </tp>
      <tp t="s">
        <v>#N/A N/A</v>
        <stp/>
        <stp>BDP|8879815786197406040</stp>
        <tr r="Y335" s="3"/>
      </tp>
      <tp t="s">
        <v>#N/A Requesting Data...3746579542</v>
        <stp/>
        <stp>BDP|4969801336716307633</stp>
        <tr r="K154" s="4"/>
        <tr r="K154" s="4"/>
      </tp>
      <tp t="s">
        <v>#N/A Requesting Data...3943382953</v>
        <stp/>
        <stp>BDP|3834917054657318711</stp>
        <tr r="K168" s="3"/>
      </tp>
      <tp t="s">
        <v>#N/A Requesting Data...1847121476</v>
        <stp/>
        <stp>BDP|8479152182796910855</stp>
        <tr r="G71" s="8"/>
        <tr r="G71" s="8"/>
      </tp>
      <tp t="s">
        <v>#N/A Requesting Data...2606350667</v>
        <stp/>
        <stp>BDP|2062061726998476780</stp>
        <tr r="V81" s="3"/>
      </tp>
      <tp t="s">
        <v>#N/A Requesting Data...1068224523</v>
        <stp/>
        <stp>BDP|8030822369151215859</stp>
        <tr r="AJ320" s="3"/>
        <tr r="AJ320" s="3"/>
      </tp>
      <tp t="s">
        <v>#N/A Requesting Data...1997256447</v>
        <stp/>
        <stp>BDP|3170309576699828131</stp>
        <tr r="M122" s="3"/>
      </tp>
      <tp t="s">
        <v>#N/A Requesting Data...2634457499</v>
        <stp/>
        <stp>BDP|1692243336097860807</stp>
        <tr r="J233" s="3"/>
        <tr r="J233" s="3"/>
      </tp>
      <tp t="s">
        <v>#N/A Requesting Data...2867665293</v>
        <stp/>
        <stp>BDP|2984145782564454072</stp>
        <tr r="D49" s="3"/>
      </tp>
      <tp t="s">
        <v>#N/A Requesting Data...1824480137</v>
        <stp/>
        <stp>BDP|4858893498032721825</stp>
        <tr r="K73" s="4"/>
      </tp>
      <tp t="s">
        <v>#N/A Requesting Data...1778920878</v>
        <stp/>
        <stp>BDP|5939856021956072618</stp>
        <tr r="L328" s="3"/>
      </tp>
      <tp t="s">
        <v>#N/A Requesting Data...1336743627</v>
        <stp/>
        <stp>BDP|9230663959087445256</stp>
        <tr r="V127" s="3"/>
      </tp>
      <tp t="s">
        <v>#N/A Requesting Data...1766576746</v>
        <stp/>
        <stp>BDP|5240991718136758483</stp>
        <tr r="D136" s="3"/>
      </tp>
      <tp t="s">
        <v>#N/A Requesting Data...3307587909</v>
        <stp/>
        <stp>BDP|8056739645011296580</stp>
        <tr r="P244" s="3"/>
      </tp>
      <tp t="s">
        <v>#N/A Requesting Data...3821870470</v>
        <stp/>
        <stp>BDP|9811593643155852263</stp>
        <tr r="L76" s="3"/>
      </tp>
      <tp t="s">
        <v>#N/A Requesting Data...3023963907</v>
        <stp/>
        <stp>BDP|1736513347038403794</stp>
        <tr r="O9" s="3"/>
      </tp>
      <tp t="s">
        <v>#N/A Requesting Data...1351535856</v>
        <stp/>
        <stp>BDP|2647251813058948655</stp>
        <tr r="M8" s="3"/>
      </tp>
      <tp t="s">
        <v>#N/A N/A</v>
        <stp/>
        <stp>BDP|9209625692440952970</stp>
        <tr r="X110" s="3"/>
      </tp>
      <tp t="s">
        <v>#N/A Requesting Data...3710165439</v>
        <stp/>
        <stp>BDP|8113883224719514443</stp>
        <tr r="AG157" s="3"/>
        <tr r="AG157" s="3"/>
      </tp>
      <tp t="s">
        <v>#N/A Requesting Data...2794275747</v>
        <stp/>
        <stp>BDP|1097980975203252339</stp>
        <tr r="L213" s="3"/>
      </tp>
      <tp t="s">
        <v>#N/A Requesting Data...2536936393</v>
        <stp/>
        <stp>BDP|2062898233280001675</stp>
        <tr r="AD38" s="8"/>
        <tr r="AD38" s="8"/>
      </tp>
      <tp t="s">
        <v>#N/A Requesting Data...2882404209</v>
        <stp/>
        <stp>BDP|5636294765736196862</stp>
        <tr r="Q156" s="4"/>
        <tr r="Q156" s="4"/>
      </tp>
      <tp t="s">
        <v>#N/A Requesting Data...1988802911</v>
        <stp/>
        <stp>BDP|8035763316142999343</stp>
        <tr r="AE220" s="3"/>
        <tr r="AE220" s="3"/>
      </tp>
      <tp t="s">
        <v>#N/A Requesting Data...1544598017</v>
        <stp/>
        <stp>BDP|6849851354043777738</stp>
        <tr r="K258" s="4"/>
        <tr r="K258" s="4"/>
      </tp>
      <tp t="s">
        <v>#N/A Requesting Data...3051641355</v>
        <stp/>
        <stp>BDP|8057063439550090427</stp>
        <tr r="AH279" s="3"/>
        <tr r="AH279" s="3"/>
      </tp>
      <tp t="s">
        <v>#N/A N/A</v>
        <stp/>
        <stp>BDP|9432586354086792022</stp>
        <tr r="Y257" s="3"/>
      </tp>
      <tp t="s">
        <v>#N/A N/A</v>
        <stp/>
        <stp>BDP|6165485244280892989</stp>
        <tr r="Y252" s="3"/>
      </tp>
      <tp t="s">
        <v>#N/A N/A</v>
        <stp/>
        <stp>BDP|2705961807706273291</stp>
        <tr r="Y133" s="3"/>
      </tp>
      <tp t="s">
        <v>#N/A Requesting Data...3037537998</v>
        <stp/>
        <stp>BDP|4132978322251983102</stp>
        <tr r="P349" s="3"/>
      </tp>
      <tp t="s">
        <v>#N/A Requesting Data...992352866</v>
        <stp/>
        <stp>BDP|6063493467268148320</stp>
        <tr r="L44" s="3"/>
      </tp>
      <tp t="s">
        <v>#N/A Requesting Data...2201362221</v>
        <stp/>
        <stp>BDP|7877216024458116011</stp>
        <tr r="L227" s="3"/>
      </tp>
      <tp t="s">
        <v>#N/A Requesting Data...1049358882</v>
        <stp/>
        <stp>BDP|4784272979867742933</stp>
        <tr r="AK261" s="3"/>
        <tr r="AK261" s="3"/>
      </tp>
      <tp t="s">
        <v>#N/A Requesting Data...1838868228</v>
        <stp/>
        <stp>BDP|6984588909498110441</stp>
        <tr r="O127" s="3"/>
      </tp>
      <tp t="s">
        <v>#N/A Requesting Data...1868857019</v>
        <stp/>
        <stp>BDP|7622396597513464113</stp>
        <tr r="K354" s="3"/>
      </tp>
      <tp t="s">
        <v>#N/A Requesting Data...4155830609</v>
        <stp/>
        <stp>BDP|1902100832265436925</stp>
        <tr r="G73" s="8"/>
        <tr r="G73" s="8"/>
      </tp>
      <tp t="s">
        <v>#N/A Requesting Data...3840763510</v>
        <stp/>
        <stp>BDP|6508267039008347045</stp>
        <tr r="K348" s="3"/>
      </tp>
      <tp t="s">
        <v>#N/A Requesting Data...2534962019</v>
        <stp/>
        <stp>BDP|5091081970218206583</stp>
        <tr r="V78" s="3"/>
      </tp>
      <tp t="s">
        <v>#N/A Requesting Data...2038803535</v>
        <stp/>
        <stp>BDP|2553652592693723178</stp>
        <tr r="P220" s="3"/>
      </tp>
      <tp t="s">
        <v>#N/A Requesting Data...3324800589</v>
        <stp/>
        <stp>BDP|5087115080595716644</stp>
        <tr r="K7" s="4"/>
        <tr r="K7" s="4"/>
      </tp>
      <tp t="s">
        <v>#N/A Requesting Data...1309001286</v>
        <stp/>
        <stp>BDP|1996086524294044875</stp>
        <tr r="AF158" s="3"/>
        <tr r="AF158" s="3"/>
      </tp>
      <tp t="s">
        <v>#N/A Requesting Data...3917171422</v>
        <stp/>
        <stp>BDP|2325369663409259166</stp>
        <tr r="J352" s="3"/>
        <tr r="J352" s="3"/>
        <tr r="J352" s="3"/>
      </tp>
      <tp t="s">
        <v>#N/A Requesting Data...4109717043</v>
        <stp/>
        <stp>BDP|7215191599181292124</stp>
        <tr r="AB337" s="3"/>
        <tr r="AB337" s="3"/>
      </tp>
      <tp t="s">
        <v>#N/A Requesting Data...2837775851</v>
        <stp/>
        <stp>BDP|8721451616442300059</stp>
        <tr r="R202" s="4"/>
      </tp>
      <tp t="s">
        <v>#N/A Requesting Data...3187283955</v>
        <stp/>
        <stp>BDP|9427006217747144006</stp>
        <tr r="AB198" s="3"/>
        <tr r="AB198" s="3"/>
      </tp>
      <tp t="s">
        <v>#N/A Requesting Data...3710848352</v>
        <stp/>
        <stp>BDP|9107291170001211281</stp>
        <tr r="L32" s="3"/>
      </tp>
      <tp t="s">
        <v>#N/A Requesting Data...2190100787</v>
        <stp/>
        <stp>BDP|4510823826463562263</stp>
        <tr r="AH49" s="3"/>
        <tr r="AH49" s="3"/>
      </tp>
      <tp t="s">
        <v>#N/A Requesting Data...2152291914</v>
        <stp/>
        <stp>BDP|9936114528292622744</stp>
        <tr r="AF308" s="3"/>
        <tr r="AF308" s="3"/>
      </tp>
      <tp t="s">
        <v>#N/A Requesting Data...1087550901</v>
        <stp/>
        <stp>BDP|9779721147660251527</stp>
        <tr r="AA100" s="3"/>
        <tr r="AA100" s="3"/>
      </tp>
      <tp t="s">
        <v>#N/A Requesting Data...2198698697</v>
        <stp/>
        <stp>BDP|8650504942670029660</stp>
        <tr r="AF275" s="3"/>
        <tr r="AF275" s="3"/>
      </tp>
      <tp t="s">
        <v>#N/A Requesting Data...3580170242</v>
        <stp/>
        <stp>BDP|4099939540466900081</stp>
        <tr r="AB188" s="3"/>
        <tr r="AB188" s="3"/>
      </tp>
      <tp t="s">
        <v>#N/A Requesting Data...3288341863</v>
        <stp/>
        <stp>BDP|4415852162691538442</stp>
        <tr r="AD249" s="3"/>
      </tp>
      <tp t="s">
        <v>#N/A Requesting Data...3032157701</v>
        <stp/>
        <stp>BDP|1112730291800882095</stp>
        <tr r="D206" s="3"/>
      </tp>
      <tp t="s">
        <v>#N/A Requesting Data...1238289984</v>
        <stp/>
        <stp>BDP|9643509773146293252</stp>
        <tr r="K310" s="3"/>
      </tp>
      <tp t="s">
        <v>#N/A Requesting Data...2137878402</v>
        <stp/>
        <stp>BDP|9612033294496742945</stp>
        <tr r="O58" s="3"/>
      </tp>
      <tp t="s">
        <v>#N/A Requesting Data...1611157171</v>
        <stp/>
        <stp>BDP|9573100902294707323</stp>
        <tr r="T213" s="4"/>
        <tr r="T213" s="4"/>
      </tp>
      <tp t="s">
        <v>#N/A Requesting Data...1512838988</v>
        <stp/>
        <stp>BDP|5312969543956282170</stp>
        <tr r="AD158" s="3"/>
        <tr r="AD158" s="3"/>
      </tp>
      <tp t="s">
        <v>#N/A Requesting Data...2021798266</v>
        <stp/>
        <stp>BDP|1107905091256298817</stp>
        <tr r="AF303" s="3"/>
        <tr r="AF303" s="3"/>
      </tp>
      <tp t="s">
        <v>#N/A Requesting Data...1583605946</v>
        <stp/>
        <stp>BDP|3001888999834291900</stp>
        <tr r="AA248" s="3"/>
        <tr r="AA248" s="3"/>
      </tp>
      <tp t="s">
        <v>#N/A N/A</v>
        <stp/>
        <stp>BDP|6167978414523708261</stp>
        <tr r="Y192" s="3"/>
      </tp>
      <tp t="s">
        <v>#N/A Requesting Data...1711036730</v>
        <stp/>
        <stp>BDP|4951455216488188680</stp>
        <tr r="P192" s="3"/>
      </tp>
      <tp t="s">
        <v>#N/A Requesting Data...3707196077</v>
        <stp/>
        <stp>BDP|8760060153584690675</stp>
        <tr r="AJ328" s="3"/>
        <tr r="AJ328" s="3"/>
      </tp>
      <tp t="s">
        <v>#N/A Requesting Data...4195059033</v>
        <stp/>
        <stp>BDP|4011327885359001944</stp>
        <tr r="AH337" s="3"/>
        <tr r="AH337" s="3"/>
      </tp>
      <tp t="s">
        <v>#N/A Requesting Data...3768890221</v>
        <stp/>
        <stp>BDP|3226446557018257501</stp>
        <tr r="AJ26" s="3"/>
        <tr r="AJ26" s="3"/>
      </tp>
      <tp t="s">
        <v>#N/A Requesting Data...4200225928</v>
        <stp/>
        <stp>BDP|5794517794854933285</stp>
        <tr r="AD306" s="3"/>
        <tr r="AD306" s="3"/>
      </tp>
      <tp t="s">
        <v>#N/A Requesting Data...2809809637</v>
        <stp/>
        <stp>BDP|8586698204543308280</stp>
        <tr r="T206" s="4"/>
        <tr r="T206" s="4"/>
      </tp>
      <tp t="s">
        <v>#N/A N/A</v>
        <stp/>
        <stp>BDP|8776243697529527527</stp>
        <tr r="X29" s="3"/>
      </tp>
      <tp t="s">
        <v>#N/A Requesting Data...3485257302</v>
        <stp/>
        <stp>BDP|8613382867250845221</stp>
        <tr r="Z11" s="8"/>
        <tr r="Z11" s="8"/>
      </tp>
      <tp t="s">
        <v>#N/A Requesting Data...2877326130</v>
        <stp/>
        <stp>BDP|4647353435583249871</stp>
        <tr r="AJ197" s="3"/>
        <tr r="AJ197" s="3"/>
      </tp>
      <tp t="s">
        <v>#N/A Requesting Data...1406928577</v>
        <stp/>
        <stp>BDP|2165057101774408921</stp>
        <tr r="AB282" s="3"/>
        <tr r="AB282" s="3"/>
      </tp>
      <tp t="s">
        <v>#N/A Requesting Data...3954220565</v>
        <stp/>
        <stp>BDP|7605874965415721304</stp>
        <tr r="K165" s="4"/>
        <tr r="K165" s="4"/>
      </tp>
      <tp t="s">
        <v>#N/A Requesting Data...4214566145</v>
        <stp/>
        <stp>BDP|3164043981983561713</stp>
        <tr r="AK101" s="3"/>
        <tr r="AK101" s="3"/>
      </tp>
      <tp t="s">
        <v>#N/A Requesting Data...1091159280</v>
        <stp/>
        <stp>BDP|1322509470139059536</stp>
        <tr r="AJ128" s="3"/>
        <tr r="AJ128" s="3"/>
      </tp>
      <tp t="s">
        <v>#N/A Requesting Data...1567902164</v>
        <stp/>
        <stp>BDP|8855194114684780326</stp>
        <tr r="AA65" s="3"/>
        <tr r="AA65" s="3"/>
      </tp>
      <tp t="s">
        <v>#N/A Requesting Data...2092600634</v>
        <stp/>
        <stp>BDP|6293852066146449157</stp>
        <tr r="AE226" s="3"/>
        <tr r="AE226" s="3"/>
      </tp>
      <tp t="s">
        <v>#N/A Requesting Data...1416388395</v>
        <stp/>
        <stp>BDP|4684602781435020074</stp>
        <tr r="N42" s="3"/>
      </tp>
      <tp t="s">
        <v>#N/A Requesting Data...3192738357</v>
        <stp/>
        <stp>BDP|4894342036309221287</stp>
        <tr r="P189" s="3"/>
      </tp>
      <tp t="s">
        <v>#N/A Requesting Data...2796588852</v>
        <stp/>
        <stp>BDP|8661245653451934188</stp>
        <tr r="Z142" s="3"/>
        <tr r="Z142" s="3"/>
      </tp>
      <tp t="s">
        <v>#N/A Requesting Data...2647391503</v>
        <stp/>
        <stp>BDP|8772764846337455339</stp>
        <tr r="K133" s="3"/>
      </tp>
      <tp t="s">
        <v>#N/A Requesting Data...3981068341</v>
        <stp/>
        <stp>BDP|2514034803495095857</stp>
        <tr r="AF82" s="3"/>
        <tr r="AF82" s="3"/>
      </tp>
      <tp t="s">
        <v>#N/A Requesting Data...3443244349</v>
        <stp/>
        <stp>BDP|8645443260336739358</stp>
        <tr r="AK91" s="3"/>
        <tr r="AK91" s="3"/>
      </tp>
      <tp t="s">
        <v>#N/A N/A</v>
        <stp/>
        <stp>BDP|5588898718212394174</stp>
        <tr r="W356" s="3"/>
      </tp>
      <tp t="s">
        <v>#N/A Requesting Data...3967742247</v>
        <stp/>
        <stp>BDP|5377579084394978394</stp>
        <tr r="R134" s="4"/>
        <tr r="R134" s="4"/>
      </tp>
      <tp t="s">
        <v>#N/A Requesting Data...4230601412</v>
        <stp/>
        <stp>BDP|5881332958594031832</stp>
        <tr r="AC151" s="3"/>
        <tr r="AC151" s="3"/>
      </tp>
      <tp t="s">
        <v>#N/A Requesting Data...3569704367</v>
        <stp/>
        <stp>BDP|4244833444047205076</stp>
        <tr r="M295" s="3"/>
      </tp>
      <tp t="s">
        <v>#N/A Requesting Data...3843795941</v>
        <stp/>
        <stp>BDP|1170463497664776776</stp>
        <tr r="N281" s="3"/>
      </tp>
      <tp t="s">
        <v>#N/A Requesting Data...2683800321</v>
        <stp/>
        <stp>BDP|5418910427257056625</stp>
        <tr r="AA263" s="3"/>
        <tr r="AA263" s="3"/>
      </tp>
      <tp t="s">
        <v>#N/A Requesting Data...2310305150</v>
        <stp/>
        <stp>BDP|8967281067165415625</stp>
        <tr r="AC55" s="8"/>
        <tr r="AC55" s="8"/>
      </tp>
      <tp t="s">
        <v>#N/A Requesting Data...1738137425</v>
        <stp/>
        <stp>BDP|8287308463606936487</stp>
        <tr r="AD355" s="3"/>
        <tr r="AD355" s="3"/>
      </tp>
      <tp t="s">
        <v>#N/A Requesting Data...3677934697</v>
        <stp/>
        <stp>BDP|4386706901848212405</stp>
        <tr r="AK192" s="3"/>
        <tr r="AK192" s="3"/>
      </tp>
      <tp t="s">
        <v>#N/A N/A</v>
        <stp/>
        <stp>BDP|5435801976006579370</stp>
        <tr r="Y76" s="3"/>
      </tp>
      <tp t="s">
        <v>#N/A Requesting Data...3171348149</v>
        <stp/>
        <stp>BDP|1416601956659717452</stp>
        <tr r="L355" s="3"/>
      </tp>
      <tp t="s">
        <v>#N/A Requesting Data...2911384160</v>
        <stp/>
        <stp>BDP|2508753892934189737</stp>
        <tr r="AB7" s="3"/>
        <tr r="AB7" s="3"/>
      </tp>
      <tp t="s">
        <v>#N/A Requesting Data...3838167902</v>
        <stp/>
        <stp>BDP|3389554164527341818</stp>
        <tr r="AA12" s="3"/>
        <tr r="AA12" s="3"/>
      </tp>
      <tp t="s">
        <v>#N/A N/A</v>
        <stp/>
        <stp>BDP|9130255922222569435</stp>
        <tr r="X234" s="3"/>
      </tp>
      <tp t="s">
        <v>#N/A Requesting Data...3424952494</v>
        <stp/>
        <stp>BDP|9323545316451546340</stp>
        <tr r="AH247" s="3"/>
        <tr r="AH247" s="3"/>
      </tp>
      <tp t="s">
        <v>#N/A Requesting Data...1956474498</v>
        <stp/>
        <stp>BDP|7853077698314190571</stp>
        <tr r="AB50" s="3"/>
        <tr r="AB50" s="3"/>
      </tp>
      <tp t="s">
        <v>#N/A Requesting Data...1889600924</v>
        <stp/>
        <stp>BDP|6683656837778606430</stp>
        <tr r="AD123" s="3"/>
        <tr r="AD123" s="3"/>
      </tp>
      <tp t="s">
        <v>#N/A Requesting Data...1192840491</v>
        <stp/>
        <stp>BDP|3487030797177955286</stp>
        <tr r="AB35" s="3"/>
        <tr r="AB35" s="3"/>
      </tp>
      <tp t="s">
        <v>#N/A Requesting Data...4251229763</v>
        <stp/>
        <stp>BDP|9055323941236089720</stp>
        <tr r="N290" s="3"/>
      </tp>
      <tp t="s">
        <v>#N/A Requesting Data...4156358368</v>
        <stp/>
        <stp>BDP|9534202271062791126</stp>
        <tr r="R196" s="4"/>
        <tr r="R196" s="4"/>
        <tr r="R197" s="4"/>
        <tr r="R197" s="4"/>
      </tp>
      <tp t="s">
        <v>#N/A Requesting Data...2146990011</v>
        <stp/>
        <stp>BDP|4675060384936591506</stp>
        <tr r="L85" s="4"/>
        <tr r="L85" s="4"/>
      </tp>
      <tp t="s">
        <v>#N/A Requesting Data...1129926402</v>
        <stp/>
        <stp>BDP|3449312442473619802</stp>
        <tr r="M264" s="3"/>
      </tp>
      <tp t="s">
        <v>#N/A Requesting Data...2251017233</v>
        <stp/>
        <stp>BDP|1881913255191596383</stp>
        <tr r="AH101" s="3"/>
        <tr r="AH101" s="3"/>
      </tp>
      <tp t="s">
        <v>#N/A Requesting Data...3110689876</v>
        <stp/>
        <stp>BDP|6374320297424264756</stp>
        <tr r="AD198" s="3"/>
        <tr r="AD198" s="3"/>
      </tp>
      <tp t="s">
        <v>#N/A Requesting Data...2609022841</v>
        <stp/>
        <stp>BDP|5146245064406551852</stp>
        <tr r="AD55" s="8"/>
        <tr r="AD55" s="8"/>
      </tp>
      <tp t="s">
        <v>#N/A Requesting Data...3666883232</v>
        <stp/>
        <stp>BDP|6723897447727136293</stp>
        <tr r="P173" s="3"/>
      </tp>
      <tp t="s">
        <v>#N/A Requesting Data...4126741386</v>
        <stp/>
        <stp>BDP|7729826391679664036</stp>
        <tr r="AA219" s="3"/>
        <tr r="AA219" s="3"/>
      </tp>
      <tp t="s">
        <v>#N/A Requesting Data...4247262732</v>
        <stp/>
        <stp>BDP|3331102824556736912</stp>
        <tr r="R65" s="4"/>
        <tr r="R65" s="4"/>
      </tp>
      <tp t="s">
        <v>#N/A N/A</v>
        <stp/>
        <stp>BDP|9700369652247688746</stp>
        <tr r="Y356" s="3"/>
      </tp>
      <tp t="s">
        <v>#N/A Requesting Data...1144604922</v>
        <stp/>
        <stp>BDP|3000668102973306965</stp>
        <tr r="N184" s="3"/>
      </tp>
      <tp t="s">
        <v>#N/A Requesting Data...2738963475</v>
        <stp/>
        <stp>BDP|2526304290684576313</stp>
        <tr r="D81" s="3"/>
      </tp>
      <tp t="s">
        <v>#N/A Requesting Data...1484743677</v>
        <stp/>
        <stp>BDP|3637223496007619055</stp>
        <tr r="K88" s="3"/>
      </tp>
      <tp t="s">
        <v>#N/A Requesting Data...1339218724</v>
        <stp/>
        <stp>BDP|9504102103384779300</stp>
        <tr r="O145" s="3"/>
      </tp>
      <tp t="s">
        <v>#N/A Requesting Data...3226372075</v>
        <stp/>
        <stp>BDP|3500610525650702870</stp>
        <tr r="M175" s="3"/>
      </tp>
      <tp t="s">
        <v>#N/A Requesting Data...3601293051</v>
        <stp/>
        <stp>BDP|9672967955243446900</stp>
        <tr r="AA118" s="3"/>
        <tr r="AA118" s="3"/>
      </tp>
      <tp t="s">
        <v>#N/A Requesting Data...2138605024</v>
        <stp/>
        <stp>BDP|4265268182230433146</stp>
        <tr r="AD110" s="3"/>
        <tr r="AD110" s="3"/>
      </tp>
      <tp t="s">
        <v>#N/A Requesting Data...2386679562</v>
        <stp/>
        <stp>BDP|9562518252635153314</stp>
        <tr r="D169" s="3"/>
      </tp>
      <tp t="s">
        <v>#N/A Requesting Data...3905170286</v>
        <stp/>
        <stp>BDP|6558065432708186266</stp>
        <tr r="AB365" s="3"/>
        <tr r="AB365" s="3"/>
      </tp>
      <tp t="s">
        <v>#N/A Requesting Data...3134560847</v>
        <stp/>
        <stp>BDP|1178722890849168940</stp>
        <tr r="AA76" s="3"/>
        <tr r="AA76" s="3"/>
      </tp>
      <tp t="s">
        <v>#N/A Requesting Data...3551363575</v>
        <stp/>
        <stp>BDP|6380855718943160398</stp>
        <tr r="U116" s="4"/>
        <tr r="U116" s="4"/>
      </tp>
      <tp t="s">
        <v>#N/A Requesting Data...2625872974</v>
        <stp/>
        <stp>BDP|7327044315850504913</stp>
        <tr r="D141" s="3"/>
      </tp>
      <tp t="s">
        <v>#N/A Requesting Data...3109984580</v>
        <stp/>
        <stp>BDP|1474098398276073137</stp>
        <tr r="K328" s="3"/>
      </tp>
      <tp t="s">
        <v>#N/A Requesting Data...3610043265</v>
        <stp/>
        <stp>BDP|7473703917408559608</stp>
        <tr r="M92" s="3"/>
      </tp>
      <tp t="s">
        <v>#N/A Requesting Data...2675744330</v>
        <stp/>
        <stp>BDP|3633876673983131052</stp>
        <tr r="N197" s="3"/>
      </tp>
      <tp t="s">
        <v>#N/A Requesting Data...4113038019</v>
        <stp/>
        <stp>BDP|8298107322804635008</stp>
        <tr r="AF285" s="3"/>
        <tr r="AF285" s="3"/>
      </tp>
      <tp t="s">
        <v>#N/A Requesting Data...2852101479</v>
        <stp/>
        <stp>BDP|1679123588033897420</stp>
        <tr r="I40" s="4"/>
        <tr r="I40" s="4"/>
      </tp>
      <tp t="s">
        <v>#N/A Requesting Data...1353384324</v>
        <stp/>
        <stp>BDP|9065725486499389010</stp>
        <tr r="AB90" s="3"/>
        <tr r="AB90" s="3"/>
      </tp>
      <tp t="s">
        <v>#N/A Requesting Data...2804498708</v>
        <stp/>
        <stp>BDP|4645156350887266873</stp>
        <tr r="AE350" s="3"/>
        <tr r="AE350" s="3"/>
      </tp>
      <tp t="s">
        <v>#N/A Requesting Data...3456291203</v>
        <stp/>
        <stp>BDP|8308005707467778057</stp>
        <tr r="Z164" s="3"/>
        <tr r="Z164" s="3"/>
      </tp>
      <tp t="s">
        <v>#N/A Requesting Data...1608602473</v>
        <stp/>
        <stp>BDP|6978681338608985469</stp>
        <tr r="AB61" s="8"/>
        <tr r="AB61" s="8"/>
      </tp>
      <tp t="s">
        <v>#N/A Requesting Data...3204445085</v>
        <stp/>
        <stp>BDP|1390252715808232573</stp>
        <tr r="M212" s="3"/>
      </tp>
      <tp t="s">
        <v>#N/A N/A</v>
        <stp/>
        <stp>BDP|4983706526549003799</stp>
        <tr r="Y281" s="3"/>
      </tp>
      <tp t="s">
        <v>#N/A Requesting Data...3098078857</v>
        <stp/>
        <stp>BDP|6716373694240559377</stp>
        <tr r="G83" s="8"/>
        <tr r="G83" s="8"/>
      </tp>
      <tp t="s">
        <v>#N/A Requesting Data...2947254387</v>
        <stp/>
        <stp>BDP|2427933704851549508</stp>
        <tr r="O154" s="3"/>
      </tp>
      <tp t="s">
        <v>#N/A Requesting Data...3077918595</v>
        <stp/>
        <stp>BDP|8314127391798228747</stp>
        <tr r="M310" s="3"/>
      </tp>
      <tp t="s">
        <v>#N/A Requesting Data...3878166002</v>
        <stp/>
        <stp>BDP|8015181464057937737</stp>
        <tr r="AH237" s="3"/>
        <tr r="AH237" s="3"/>
      </tp>
      <tp t="s">
        <v>#N/A Requesting Data...3305645360</v>
        <stp/>
        <stp>BDP|5032337706319652055</stp>
        <tr r="AG250" s="3"/>
        <tr r="AG250" s="3"/>
      </tp>
      <tp t="s">
        <v>#N/A Requesting Data...1594220429</v>
        <stp/>
        <stp>BDP|5595968091099317376</stp>
        <tr r="V95" s="3"/>
      </tp>
      <tp t="s">
        <v>#N/A Requesting Data...4100444998</v>
        <stp/>
        <stp>BDP|9177571651124377239</stp>
        <tr r="V321" s="3"/>
      </tp>
      <tp t="s">
        <v>#N/A N/A</v>
        <stp/>
        <stp>BDP|8882411313625958743</stp>
        <tr r="X245" s="3"/>
      </tp>
      <tp t="s">
        <v>#N/A Requesting Data...2185970660</v>
        <stp/>
        <stp>BDP|1624503437221133978</stp>
        <tr r="Z132" s="3"/>
        <tr r="Z132" s="3"/>
      </tp>
      <tp t="s">
        <v>#N/A Requesting Data...2955935252</v>
        <stp/>
        <stp>BDP|5011125762985324847</stp>
        <tr r="R106" s="4"/>
        <tr r="R106" s="4"/>
      </tp>
      <tp t="s">
        <v>#N/A Requesting Data...3978926865</v>
        <stp/>
        <stp>BDP|9205512113786257458</stp>
        <tr r="AD327" s="3"/>
      </tp>
      <tp t="s">
        <v>#N/A Requesting Data...2519590239</v>
        <stp/>
        <stp>BDP|3009278303377217911</stp>
        <tr r="L256" s="3"/>
      </tp>
      <tp t="s">
        <v>#N/A N/A</v>
        <stp/>
        <stp>BDP|5498794698011544572</stp>
        <tr r="Y350" s="3"/>
      </tp>
      <tp t="s">
        <v>#N/A Requesting Data...1718294063</v>
        <stp/>
        <stp>BDP|1591489552307870809</stp>
        <tr r="N323" s="3"/>
      </tp>
      <tp t="s">
        <v>#N/A Requesting Data...3407855212</v>
        <stp/>
        <stp>BDP|9199016001450369650</stp>
        <tr r="Z37" s="3"/>
        <tr r="Z37" s="3"/>
      </tp>
      <tp t="s">
        <v>#N/A Requesting Data...2259196042</v>
        <stp/>
        <stp>BDP|1825927237610991437</stp>
        <tr r="P60" s="3"/>
      </tp>
      <tp t="s">
        <v>#N/A Requesting Data...3549287180</v>
        <stp/>
        <stp>BDP|2486930526492148475</stp>
        <tr r="AE324" s="3"/>
        <tr r="AE324" s="3"/>
      </tp>
      <tp t="s">
        <v>#N/A Requesting Data...4256811864</v>
        <stp/>
        <stp>BDP|5903008842406538892</stp>
        <tr r="L110" s="3"/>
      </tp>
      <tp t="s">
        <v>#N/A Requesting Data...2495327311</v>
        <stp/>
        <stp>BDP|3148229044312440846</stp>
        <tr r="AA332" s="3"/>
        <tr r="AA332" s="3"/>
      </tp>
      <tp t="s">
        <v>#N/A N/A</v>
        <stp/>
        <stp>BDP|2425895772902917010</stp>
        <tr r="Y308" s="3"/>
      </tp>
      <tp t="s">
        <v>#N/A Requesting Data...1878932389</v>
        <stp/>
        <stp>BDP|6865547194293899674</stp>
        <tr r="I229" s="4"/>
        <tr r="I229" s="4"/>
      </tp>
      <tp t="s">
        <v>#N/A Requesting Data...3311302566</v>
        <stp/>
        <stp>BDP|4518831353241298705</stp>
        <tr r="T252" s="4"/>
        <tr r="T252" s="4"/>
      </tp>
      <tp t="s">
        <v>#N/A Requesting Data...1752985977</v>
        <stp/>
        <stp>BDP|4165145115628763302</stp>
        <tr r="M357" s="3"/>
      </tp>
      <tp t="s">
        <v>#N/A Requesting Data...1519513660</v>
        <stp/>
        <stp>BDP|3725863450155789419</stp>
        <tr r="L170" s="3"/>
      </tp>
      <tp t="s">
        <v>#N/A Requesting Data...1910870189</v>
        <stp/>
        <stp>BDP|2244514962026596838</stp>
        <tr r="AJ10" s="3"/>
        <tr r="AJ10" s="3"/>
      </tp>
      <tp t="s">
        <v>#N/A Requesting Data...3761235214</v>
        <stp/>
        <stp>BDP|2611756220339239167</stp>
        <tr r="AG132" s="3"/>
        <tr r="AG132" s="3"/>
      </tp>
      <tp t="s">
        <v>#N/A Requesting Data...1852493090</v>
        <stp/>
        <stp>BDP|6998932914319809818</stp>
        <tr r="AE43" s="3"/>
        <tr r="AE43" s="3"/>
      </tp>
      <tp t="s">
        <v>#N/A Requesting Data...3961576664</v>
        <stp/>
        <stp>BDP|1450894315624823376</stp>
        <tr r="AC262" s="3"/>
        <tr r="AC262" s="3"/>
      </tp>
      <tp t="s">
        <v>#N/A Requesting Data...2143573582</v>
        <stp/>
        <stp>BDP|8039976316259427621</stp>
        <tr r="D357" s="3"/>
      </tp>
      <tp t="s">
        <v>#N/A Requesting Data...3420228019</v>
        <stp/>
        <stp>BDP|5040894416171007286</stp>
        <tr r="AG98" s="3"/>
        <tr r="AG98" s="3"/>
      </tp>
      <tp t="s">
        <v>#N/A Requesting Data...3844370679</v>
        <stp/>
        <stp>BDP|7445170376257671947</stp>
        <tr r="U230" s="4"/>
        <tr r="U230" s="4"/>
      </tp>
      <tp t="s">
        <v>#N/A Requesting Data...3151591721</v>
        <stp/>
        <stp>BDP|1704864076713768273</stp>
        <tr r="J119" s="3"/>
        <tr r="J119" s="3"/>
        <tr r="J119" s="3"/>
      </tp>
      <tp t="s">
        <v>#N/A Requesting Data...3571552725</v>
        <stp/>
        <stp>BDP|5259268756785772814</stp>
        <tr r="M109" s="3"/>
      </tp>
      <tp t="s">
        <v>#N/A Requesting Data...2270234356</v>
        <stp/>
        <stp>BDP|5130649783911786552</stp>
        <tr r="AA304" s="3"/>
        <tr r="AA304" s="3"/>
      </tp>
      <tp t="s">
        <v>#N/A Requesting Data...2560304852</v>
        <stp/>
        <stp>BDP|6308275560799895482</stp>
        <tr r="AI10" s="3"/>
        <tr r="AI10" s="3"/>
      </tp>
      <tp t="s">
        <v>#N/A Requesting Data...2369279708</v>
        <stp/>
        <stp>BDP|6956847939843773174</stp>
        <tr r="D126" s="3"/>
      </tp>
      <tp t="s">
        <v>#N/A Requesting Data...1956409536</v>
        <stp/>
        <stp>BDP|3913851863843856134</stp>
        <tr r="AC230" s="3"/>
        <tr r="AC230" s="3"/>
      </tp>
      <tp t="s">
        <v>#N/A Requesting Data...3080380988</v>
        <stp/>
        <stp>BDP|2696624563675478874</stp>
        <tr r="M11" s="3"/>
      </tp>
      <tp t="s">
        <v>#N/A Requesting Data...2929726428</v>
        <stp/>
        <stp>BDP|8482558641440077648</stp>
        <tr r="AK153" s="3"/>
        <tr r="AK153" s="3"/>
      </tp>
      <tp t="s">
        <v>#N/A Requesting Data...2873054686</v>
        <stp/>
        <stp>BDP|2331802051556165679</stp>
        <tr r="M306" s="3"/>
      </tp>
      <tp t="s">
        <v>#N/A Requesting Data...3742659139</v>
        <stp/>
        <stp>BDP|8103893718867068946</stp>
        <tr r="AI136" s="3"/>
        <tr r="AI136" s="3"/>
      </tp>
      <tp t="s">
        <v>#N/A Requesting Data...1249611813</v>
        <stp/>
        <stp>BDP|5755069180433027150</stp>
        <tr r="AK34" s="3"/>
        <tr r="AK34" s="3"/>
      </tp>
      <tp t="s">
        <v>#N/A Requesting Data...2670983950</v>
        <stp/>
        <stp>BDP|4452127365885534923</stp>
        <tr r="T191" s="4"/>
        <tr r="T191" s="4"/>
      </tp>
      <tp t="s">
        <v>#N/A Requesting Data...1466989363</v>
        <stp/>
        <stp>BDP|2778462291817335774</stp>
        <tr r="K364" s="3"/>
      </tp>
      <tp t="s">
        <v>#N/A Requesting Data...2420369505</v>
        <stp/>
        <stp>BDP|4919844000665086696</stp>
        <tr r="R170" s="4"/>
        <tr r="R170" s="4"/>
      </tp>
      <tp t="s">
        <v>#N/A Requesting Data...3022568962</v>
        <stp/>
        <stp>BDP|6690790183150842600</stp>
        <tr r="R247" s="4"/>
        <tr r="R247" s="4"/>
      </tp>
      <tp t="s">
        <v>#N/A N/A</v>
        <stp/>
        <stp>BDP|8731395364935700793</stp>
        <tr r="X174" s="3"/>
      </tp>
      <tp t="s">
        <v>#N/A Requesting Data...2258139744</v>
        <stp/>
        <stp>BDP|5504101721841454840</stp>
        <tr r="AG111" s="3"/>
        <tr r="AG111" s="3"/>
      </tp>
      <tp t="s">
        <v>#N/A N/A</v>
        <stp/>
        <stp>BDP|8052809735398868498</stp>
        <tr r="W255" s="3"/>
      </tp>
      <tp t="s">
        <v>#N/A Requesting Data...1574463891</v>
        <stp/>
        <stp>BDP|8993668261334852326</stp>
        <tr r="P150" s="3"/>
      </tp>
      <tp t="s">
        <v>#N/A Requesting Data...3901750359</v>
        <stp/>
        <stp>BDP|3712371266161704852</stp>
        <tr r="K70" s="3"/>
      </tp>
      <tp t="s">
        <v>#N/A Requesting Data...1414727146</v>
        <stp/>
        <stp>BDP|6639400085334533121</stp>
        <tr r="AH308" s="3"/>
        <tr r="AH308" s="3"/>
      </tp>
      <tp t="s">
        <v>#N/A N/A</v>
        <stp/>
        <stp>BDP|3094419164178456651</stp>
        <tr r="W320" s="3"/>
      </tp>
      <tp t="s">
        <v>#N/A Requesting Data...1768579871</v>
        <stp/>
        <stp>BDP|5829984433370556025</stp>
        <tr r="K110" s="4"/>
      </tp>
      <tp t="s">
        <v>#N/A Requesting Data...1814683975</v>
        <stp/>
        <stp>BDP|2206849796054258868</stp>
        <tr r="K156" s="4"/>
        <tr r="K156" s="4"/>
      </tp>
      <tp t="s">
        <v>#N/A Requesting Data...2138410339</v>
        <stp/>
        <stp>BDP|5492627039177298890</stp>
        <tr r="D97" s="3"/>
      </tp>
      <tp t="s">
        <v>#N/A Requesting Data...3010927248</v>
        <stp/>
        <stp>BDP|5452831542137482145</stp>
        <tr r="K25" s="4"/>
        <tr r="K25" s="4"/>
      </tp>
      <tp t="s">
        <v>#N/A Requesting Data...2091969144</v>
        <stp/>
        <stp>BDP|5320735126466286913</stp>
        <tr r="AD53" s="3"/>
        <tr r="AD53" s="3"/>
      </tp>
      <tp t="s">
        <v>#N/A Requesting Data...2882254982</v>
        <stp/>
        <stp>BDP|7736821865763446519</stp>
        <tr r="AI306" s="3"/>
        <tr r="AI306" s="3"/>
      </tp>
      <tp t="s">
        <v>#N/A Requesting Data...3010841813</v>
        <stp/>
        <stp>BDP|2060248796375770301</stp>
        <tr r="I143" s="4"/>
        <tr r="I143" s="4"/>
      </tp>
      <tp t="s">
        <v>#N/A Requesting Data...1694309326</v>
        <stp/>
        <stp>BDP|9354200087144271838</stp>
        <tr r="D187" s="3"/>
      </tp>
      <tp t="s">
        <v>#N/A Requesting Data...2056765949</v>
        <stp/>
        <stp>BDP|7970716109966565915</stp>
        <tr r="AK180" s="3"/>
        <tr r="AK180" s="3"/>
      </tp>
      <tp t="s">
        <v>#N/A Requesting Data...4205459588</v>
        <stp/>
        <stp>BDP|7990659367551775999</stp>
        <tr r="M124" s="3"/>
      </tp>
      <tp t="s">
        <v>#N/A Requesting Data...2056613008</v>
        <stp/>
        <stp>BDP|9393034733436152371</stp>
        <tr r="AG62" s="3"/>
        <tr r="AG62" s="3"/>
      </tp>
      <tp t="s">
        <v>#N/A Requesting Data...3141488154</v>
        <stp/>
        <stp>BDP|6179175587207147759</stp>
        <tr r="K204" s="3"/>
      </tp>
      <tp t="s">
        <v>#N/A Requesting Data...2987439871</v>
        <stp/>
        <stp>BDP|9644468480889003359</stp>
        <tr r="AA66" s="8"/>
        <tr r="AA66" s="8"/>
      </tp>
      <tp t="s">
        <v>#N/A Requesting Data...4020819625</v>
        <stp/>
        <stp>BDP|9210550106216397576</stp>
        <tr r="AK210" s="3"/>
        <tr r="AK210" s="3"/>
      </tp>
      <tp t="s">
        <v>#N/A Requesting Data...2299318092</v>
        <stp/>
        <stp>BDP|1146301835769297737</stp>
        <tr r="N157" s="3"/>
      </tp>
      <tp t="s">
        <v>#N/A Requesting Data...3389019481</v>
        <stp/>
        <stp>BDP|8159042612604296204</stp>
        <tr r="D165" s="3"/>
      </tp>
      <tp t="s">
        <v>#N/A Requesting Data...1471067323</v>
        <stp/>
        <stp>BDP|4060399556665955833</stp>
        <tr r="AD66" s="8"/>
        <tr r="AD66" s="8"/>
      </tp>
      <tp t="s">
        <v>#N/A Requesting Data...2743720539</v>
        <stp/>
        <stp>BDP|9378441750676680147</stp>
        <tr r="D148" s="3"/>
      </tp>
      <tp t="s">
        <v>#N/A N/A</v>
        <stp/>
        <stp>BDP|5821596948863859848</stp>
        <tr r="Y368" s="3"/>
      </tp>
      <tp t="s">
        <v>#N/A Requesting Data...2017845458</v>
        <stp/>
        <stp>BDP|4051470336029706535</stp>
        <tr r="M65" s="3"/>
      </tp>
      <tp t="s">
        <v>#N/A Requesting Data...4293396944</v>
        <stp/>
        <stp>BDP|8684623040435243038</stp>
        <tr r="G8" s="8"/>
        <tr r="G8" s="8"/>
      </tp>
      <tp t="s">
        <v>#N/A Requesting Data...1755744346</v>
        <stp/>
        <stp>BDP|6975919784909832117</stp>
        <tr r="AH253" s="3"/>
        <tr r="AH253" s="3"/>
      </tp>
      <tp t="s">
        <v>#N/A Requesting Data...4225844813</v>
        <stp/>
        <stp>BDP|8673551773552046755</stp>
        <tr r="P128" s="3"/>
      </tp>
      <tp t="s">
        <v>#N/A Requesting Data...2517996773</v>
        <stp/>
        <stp>BDP|6871428326647987803</stp>
        <tr r="AG70" s="3"/>
        <tr r="AG70" s="3"/>
      </tp>
      <tp t="s">
        <v>#N/A Requesting Data...1806067188</v>
        <stp/>
        <stp>BDP|6095928761195638301</stp>
        <tr r="AH54" s="3"/>
        <tr r="AH54" s="3"/>
      </tp>
      <tp t="s">
        <v>#N/A Requesting Data...1364635981</v>
        <stp/>
        <stp>BDP|6561861856266731274</stp>
        <tr r="N188" s="3"/>
      </tp>
      <tp t="s">
        <v>#N/A N/A</v>
        <stp/>
        <stp>BDP|8694948619838645788</stp>
        <tr r="W313" s="3"/>
      </tp>
      <tp t="s">
        <v>#N/A Requesting Data...1590794056</v>
        <stp/>
        <stp>BDP|7180236205439293306</stp>
        <tr r="O323" s="3"/>
      </tp>
      <tp t="s">
        <v>#N/A Requesting Data...3011768736</v>
        <stp/>
        <stp>BDP|3873982005316953394</stp>
        <tr r="AB180" s="3"/>
        <tr r="AB180" s="3"/>
      </tp>
      <tp t="s">
        <v>#N/A Requesting Data...2927371557</v>
        <stp/>
        <stp>BDP|1753455496681483259</stp>
        <tr r="V348" s="3"/>
      </tp>
      <tp t="s">
        <v>#N/A N/A</v>
        <stp/>
        <stp>BDP|1221870674360887630</stp>
        <tr r="Y303" s="3"/>
      </tp>
      <tp t="s">
        <v>#N/A Requesting Data...2490168073</v>
        <stp/>
        <stp>BDP|8985489837816810141</stp>
        <tr r="O275" s="3"/>
      </tp>
      <tp t="s">
        <v>#N/A Requesting Data...3924763007</v>
        <stp/>
        <stp>BDP|8539586484644794942</stp>
        <tr r="AK272" s="3"/>
        <tr r="AK272" s="3"/>
      </tp>
      <tp t="s">
        <v>#N/A Requesting Data...3928822205</v>
        <stp/>
        <stp>BDP|9055331133222999334</stp>
        <tr r="M359" s="3"/>
      </tp>
      <tp t="s">
        <v>#N/A Requesting Data...1845627154</v>
        <stp/>
        <stp>BDP|2890185950847878929</stp>
        <tr r="AE257" s="3"/>
        <tr r="AE257" s="3"/>
      </tp>
      <tp t="s">
        <v>#N/A Requesting Data...3666027912</v>
        <stp/>
        <stp>BDP|7920960024986261237</stp>
        <tr r="Q50" s="4"/>
        <tr r="Q50" s="4"/>
      </tp>
      <tp t="s">
        <v>#N/A Requesting Data...3140495471</v>
        <stp/>
        <stp>BDP|9271015942996973321</stp>
        <tr r="U210" s="4"/>
        <tr r="U210" s="4"/>
      </tp>
      <tp t="s">
        <v>#N/A Requesting Data...2084006326</v>
        <stp/>
        <stp>BDP|5567694986232381134</stp>
        <tr r="S53" s="4"/>
        <tr r="S53" s="4"/>
      </tp>
      <tp t="s">
        <v>#N/A Requesting Data...3455449479</v>
        <stp/>
        <stp>BDP|7250165886480964613</stp>
        <tr r="R26" s="4"/>
      </tp>
      <tp t="s">
        <v>#N/A Requesting Data...1501668490</v>
        <stp/>
        <stp>BDP|9240355087762840823</stp>
        <tr r="AG294" s="3"/>
        <tr r="AG294" s="3"/>
      </tp>
      <tp t="s">
        <v>#N/A Requesting Data...1535328632</v>
        <stp/>
        <stp>BDP|7531396878689864266</stp>
        <tr r="D297" s="3"/>
      </tp>
      <tp t="s">
        <v>#N/A Requesting Data...1434079753</v>
        <stp/>
        <stp>BDP|6076425539049890099</stp>
        <tr r="AE156" s="3"/>
      </tp>
      <tp t="s">
        <v>#N/A Requesting Data...3321380764</v>
        <stp/>
        <stp>BDP|7493826679051736129</stp>
        <tr r="AI260" s="3"/>
        <tr r="AI260" s="3"/>
      </tp>
      <tp t="s">
        <v>#N/A N/A</v>
        <stp/>
        <stp>BDP|7812741234528734353</stp>
        <tr r="Y77" s="3"/>
      </tp>
      <tp t="s">
        <v>#N/A Requesting Data...3240577861</v>
        <stp/>
        <stp>BDP|8754545138434926283</stp>
        <tr r="AB349" s="3"/>
        <tr r="AB349" s="3"/>
      </tp>
      <tp t="s">
        <v>#N/A Requesting Data...3632241088</v>
        <stp/>
        <stp>BDP|6946337100158150512</stp>
        <tr r="AC5" s="3"/>
        <tr r="AC5" s="3"/>
      </tp>
      <tp t="s">
        <v>#N/A Requesting Data...1644948294</v>
        <stp/>
        <stp>BDP|1331120850978363589</stp>
        <tr r="L23" s="4"/>
        <tr r="L23" s="4"/>
      </tp>
      <tp t="s">
        <v>#N/A Requesting Data...2883602626</v>
        <stp/>
        <stp>BDP|5290837854119789981</stp>
        <tr r="AA205" s="3"/>
        <tr r="AA205" s="3"/>
      </tp>
      <tp t="s">
        <v>#N/A Requesting Data...2662011483</v>
        <stp/>
        <stp>BDP|3003128538328862194</stp>
        <tr r="N43" s="3"/>
      </tp>
      <tp t="s">
        <v>#N/A Requesting Data...3284545531</v>
        <stp/>
        <stp>BDP|9395284695272112847</stp>
        <tr r="V191" s="3"/>
      </tp>
      <tp t="s">
        <v>#N/A Requesting Data...2633854811</v>
        <stp/>
        <stp>BDP|9941707379817243696</stp>
        <tr r="M176" s="3"/>
      </tp>
      <tp t="s">
        <v>#N/A N/A</v>
        <stp/>
        <stp>BDP|8260593374805551711</stp>
        <tr r="X314" s="3"/>
      </tp>
      <tp t="s">
        <v>#N/A Requesting Data...2389467998</v>
        <stp/>
        <stp>BDP|8976042210762492323</stp>
        <tr r="V322" s="3"/>
      </tp>
      <tp t="s">
        <v>#N/A Requesting Data...3107538477</v>
        <stp/>
        <stp>BDP|5896351850273606801</stp>
        <tr r="AG15" s="3"/>
        <tr r="AG15" s="3"/>
      </tp>
      <tp t="s">
        <v>#N/A N/A</v>
        <stp/>
        <stp>BDP|6807052451929737202</stp>
        <tr r="Y31" s="3"/>
      </tp>
      <tp t="s">
        <v>#N/A Requesting Data...1518390389</v>
        <stp/>
        <stp>BDP|9803666845163785070</stp>
        <tr r="O185" s="3"/>
      </tp>
      <tp t="s">
        <v>#N/A Requesting Data...2880002169</v>
        <stp/>
        <stp>BDP|1570301725030267890</stp>
        <tr r="D42" s="3"/>
      </tp>
      <tp t="s">
        <v>#N/A Requesting Data...1678435562</v>
        <stp/>
        <stp>BDP|8067362689789475204</stp>
        <tr r="L45" s="3"/>
      </tp>
      <tp t="s">
        <v>#N/A Requesting Data...2730417164</v>
        <stp/>
        <stp>BDP|7916095384244944360</stp>
        <tr r="K294" s="3"/>
      </tp>
      <tp t="s">
        <v>#N/A Requesting Data...1888026763</v>
        <stp/>
        <stp>BDP|5822803162315394629</stp>
        <tr r="AG243" s="3"/>
        <tr r="AG243" s="3"/>
      </tp>
      <tp t="s">
        <v>#N/A Requesting Data...1987073969</v>
        <stp/>
        <stp>BDP|8813627313723056421</stp>
        <tr r="AC91" s="3"/>
        <tr r="AC91" s="3"/>
      </tp>
      <tp t="s">
        <v>#N/A Requesting Data...2129617403</v>
        <stp/>
        <stp>BDP|2416297194227441664</stp>
        <tr r="L27" s="3"/>
      </tp>
      <tp t="s">
        <v>#N/A Requesting Data...3269951003</v>
        <stp/>
        <stp>BDP|8908394849134191338</stp>
        <tr r="J336" s="3"/>
        <tr r="J336" s="3"/>
        <tr r="J336" s="3"/>
      </tp>
      <tp t="s">
        <v>#N/A Requesting Data...1279818085</v>
        <stp/>
        <stp>BDP|9913730640122812097</stp>
        <tr r="Z241" s="3"/>
        <tr r="Z241" s="3"/>
      </tp>
      <tp t="s">
        <v>#N/A Requesting Data...1962834319</v>
        <stp/>
        <stp>BDP|2442049578089572453</stp>
        <tr r="AH257" s="3"/>
        <tr r="AH257" s="3"/>
      </tp>
      <tp t="s">
        <v>#N/A Requesting Data...1277816163</v>
        <stp/>
        <stp>BDP|3999920349663270580</stp>
        <tr r="AB170" s="3"/>
        <tr r="AB170" s="3"/>
      </tp>
      <tp t="s">
        <v>#N/A Requesting Data...2272203249</v>
        <stp/>
        <stp>BDP|9434321835871817033</stp>
        <tr r="J148" s="3"/>
        <tr r="J148" s="3"/>
        <tr r="J148" s="3"/>
      </tp>
      <tp t="s">
        <v>#N/A Requesting Data...1908742945</v>
        <stp/>
        <stp>BDP|6585093575640227934</stp>
        <tr r="O31" s="3"/>
      </tp>
      <tp t="s">
        <v>#N/A Requesting Data...4020858761</v>
        <stp/>
        <stp>BDP|3898093046057625895</stp>
        <tr r="N354" s="3"/>
      </tp>
      <tp t="s">
        <v>#N/A Requesting Data...1479703212</v>
        <stp/>
        <stp>BDP|1370699487274110341</stp>
        <tr r="Z356" s="3"/>
        <tr r="Z356" s="3"/>
      </tp>
      <tp t="s">
        <v>#N/A Requesting Data...2188149214</v>
        <stp/>
        <stp>BDP|3725988444684100220</stp>
        <tr r="AB285" s="3"/>
        <tr r="AB285" s="3"/>
      </tp>
      <tp t="s">
        <v>#N/A Requesting Data...3475666734</v>
        <stp/>
        <stp>BDP|9634493826817429055</stp>
        <tr r="V366" s="3"/>
      </tp>
      <tp t="s">
        <v>#N/A Requesting Data...2919427366</v>
        <stp/>
        <stp>BDP|9151320816676896555</stp>
        <tr r="K270" s="3"/>
      </tp>
      <tp t="s">
        <v>#N/A Requesting Data...1279491768</v>
        <stp/>
        <stp>BDP|5667361286860829662</stp>
        <tr r="O80" s="3"/>
      </tp>
      <tp t="s">
        <v>#N/A Requesting Data...3923909297</v>
        <stp/>
        <stp>BDP|1953168844799407574</stp>
        <tr r="L222" s="3"/>
      </tp>
      <tp t="s">
        <v>#N/A Requesting Data...1892186897</v>
        <stp/>
        <stp>BDP|9363970787242256290</stp>
        <tr r="L324" s="3"/>
      </tp>
      <tp t="s">
        <v>#N/A Requesting Data...3924139118</v>
        <stp/>
        <stp>BDP|6589306482825676090</stp>
        <tr r="K202" s="4"/>
        <tr r="K202" s="4"/>
      </tp>
      <tp t="s">
        <v>#N/A Requesting Data...2107763254</v>
        <stp/>
        <stp>BDP|3044786874852503918</stp>
        <tr r="AK229" s="3"/>
        <tr r="AK229" s="3"/>
      </tp>
      <tp t="s">
        <v>#N/A Requesting Data...3339774479</v>
        <stp/>
        <stp>BDP|2559237216558849107</stp>
        <tr r="AC29" s="3"/>
        <tr r="AC29" s="3"/>
      </tp>
      <tp t="s">
        <v>#N/A Requesting Data...2159817230</v>
        <stp/>
        <stp>BDP|1118896919769870910</stp>
        <tr r="Z369" s="3"/>
        <tr r="Z369" s="3"/>
      </tp>
      <tp t="s">
        <v>#N/A Requesting Data...3142085023</v>
        <stp/>
        <stp>BDP|6074307444709467086</stp>
        <tr r="AD81" s="3"/>
      </tp>
      <tp t="s">
        <v>#N/A N/A</v>
        <stp/>
        <stp>BDP|8461481990535008845</stp>
        <tr r="U128" s="4"/>
        <tr r="U128" s="4"/>
      </tp>
      <tp t="s">
        <v>#N/A Requesting Data...3171220682</v>
        <stp/>
        <stp>BDP|9762593017046955386</stp>
        <tr r="P193" s="3"/>
      </tp>
      <tp t="s">
        <v>#N/A Requesting Data...3793959205</v>
        <stp/>
        <stp>BDP|9797683553735632728</stp>
        <tr r="Q18" s="4"/>
      </tp>
      <tp t="s">
        <v>#N/A Requesting Data...1661549398</v>
        <stp/>
        <stp>BDP|7328046926295196894</stp>
        <tr r="V263" s="3"/>
      </tp>
      <tp t="s">
        <v>#N/A Requesting Data...2141538080</v>
        <stp/>
        <stp>BDP|5221491139148988226</stp>
        <tr r="AK62" s="3"/>
        <tr r="AK62" s="3"/>
      </tp>
      <tp t="s">
        <v>#N/A Requesting Data...2410199810</v>
        <stp/>
        <stp>BDP|9818529056384330566</stp>
        <tr r="AF294" s="3"/>
        <tr r="AF294" s="3"/>
      </tp>
      <tp t="s">
        <v>#N/A Requesting Data...4187310147</v>
        <stp/>
        <stp>BDP|9821267100077548420</stp>
        <tr r="K152" s="3"/>
      </tp>
      <tp t="s">
        <v>#N/A Requesting Data...1620244456</v>
        <stp/>
        <stp>BDP|6731714590698963867</stp>
        <tr r="AF28" s="3"/>
        <tr r="AF28" s="3"/>
      </tp>
      <tp t="s">
        <v>#N/A Requesting Data...3638531470</v>
        <stp/>
        <stp>BDP|4375014699510256500</stp>
        <tr r="AB185" s="3"/>
        <tr r="AB185" s="3"/>
      </tp>
      <tp t="s">
        <v>#N/A Requesting Data...2676992772</v>
        <stp/>
        <stp>BDP|5098290125944512902</stp>
        <tr r="AI323" s="3"/>
      </tp>
      <tp t="s">
        <v>#N/A Requesting Data...2076709473</v>
        <stp/>
        <stp>BDP|5836677537099749165</stp>
        <tr r="Z72" s="8"/>
        <tr r="Z72" s="8"/>
      </tp>
      <tp t="s">
        <v>#N/A Requesting Data...3085216234</v>
        <stp/>
        <stp>BDP|8998440161936167443</stp>
        <tr r="D194" s="3"/>
      </tp>
      <tp t="s">
        <v>#N/A Requesting Data...3765010072</v>
        <stp/>
        <stp>BDP|7848452899157820551</stp>
        <tr r="AC74" s="3"/>
        <tr r="AC74" s="3"/>
      </tp>
      <tp t="s">
        <v>#N/A Requesting Data...1424275526</v>
        <stp/>
        <stp>BDP|6706228616759837428</stp>
        <tr r="L216" s="3"/>
      </tp>
      <tp t="s">
        <v>#N/A Requesting Data...3886766303</v>
        <stp/>
        <stp>BDP|7763459528879221013</stp>
        <tr r="AC4" s="8"/>
        <tr r="AC4" s="8"/>
      </tp>
      <tp t="s">
        <v>#N/A Requesting Data...2080778834</v>
        <stp/>
        <stp>BDP|2816164457547291952</stp>
        <tr r="R259" s="4"/>
        <tr r="R259" s="4"/>
      </tp>
      <tp t="s">
        <v>#N/A Requesting Data...3100165111</v>
        <stp/>
        <stp>BDP|3405583324998692409</stp>
        <tr r="U220" s="4"/>
        <tr r="U220" s="4"/>
      </tp>
      <tp t="s">
        <v>#N/A Requesting Data...2858062593</v>
        <stp/>
        <stp>BDP|8237014826671826339</stp>
        <tr r="AD5" s="8"/>
        <tr r="AD5" s="8"/>
      </tp>
      <tp t="s">
        <v>#N/A Requesting Data...1571130752</v>
        <stp/>
        <stp>BDP|7179778756995937878</stp>
        <tr r="D300" s="3"/>
      </tp>
      <tp t="s">
        <v>#N/A Requesting Data...1901561391</v>
        <stp/>
        <stp>BDP|7635535426089439198</stp>
        <tr r="AF338" s="3"/>
        <tr r="AF338" s="3"/>
      </tp>
      <tp t="s">
        <v>#N/A Requesting Data...3620727804</v>
        <stp/>
        <stp>BDP|4355980057395430568</stp>
        <tr r="L27" s="4"/>
        <tr r="L27" s="4"/>
      </tp>
      <tp t="s">
        <v>#N/A N/A</v>
        <stp/>
        <stp>BDP|8692591076880495234</stp>
        <tr r="X271" s="3"/>
      </tp>
      <tp t="s">
        <v>#N/A Requesting Data...2317642182</v>
        <stp/>
        <stp>BDP|3783922639589435860</stp>
        <tr r="V215" s="3"/>
      </tp>
      <tp t="s">
        <v>#N/A Requesting Data...2352105175</v>
        <stp/>
        <stp>BDP|5940827113127202343</stp>
        <tr r="D368" s="3"/>
      </tp>
      <tp t="s">
        <v>#N/A Requesting Data...2980427150</v>
        <stp/>
        <stp>BDP|5158436924392139993</stp>
        <tr r="AI75" s="3"/>
        <tr r="AI75" s="3"/>
      </tp>
      <tp t="s">
        <v>#N/A Requesting Data...1799905532</v>
        <stp/>
        <stp>BDP|8907722241015149656</stp>
        <tr r="L220" s="3"/>
      </tp>
      <tp t="s">
        <v>#N/A Requesting Data...3845217363</v>
        <stp/>
        <stp>BDP|9511499173176239439</stp>
        <tr r="AJ337" s="3"/>
        <tr r="AJ337" s="3"/>
      </tp>
      <tp t="s">
        <v>#N/A Requesting Data...3003734430</v>
        <stp/>
        <stp>BDP|8562689860472305208</stp>
        <tr r="AH50" s="3"/>
        <tr r="AH50" s="3"/>
      </tp>
      <tp t="s">
        <v>#N/A Requesting Data...2120528977</v>
        <stp/>
        <stp>BDP|6077427919378220372</stp>
        <tr r="AC92" s="3"/>
        <tr r="AC92" s="3"/>
      </tp>
      <tp t="s">
        <v>#N/A Requesting Data...3713975546</v>
        <stp/>
        <stp>BDP|3937313580725225547</stp>
        <tr r="J219" s="3"/>
        <tr r="J219" s="3"/>
        <tr r="J219" s="3"/>
      </tp>
      <tp t="s">
        <v>#N/A N/A</v>
        <stp/>
        <stp>BDP|6864075994523321460</stp>
        <tr r="Y209" s="3"/>
      </tp>
      <tp t="s">
        <v>#N/A Requesting Data...2613528504</v>
        <stp/>
        <stp>BDP|8621686732085319012</stp>
        <tr r="N223" s="3"/>
      </tp>
      <tp t="s">
        <v>#N/A Requesting Data...1361426856</v>
        <stp/>
        <stp>BDP|7877988468252026268</stp>
        <tr r="T152" s="4"/>
        <tr r="T152" s="4"/>
      </tp>
      <tp t="s">
        <v>#N/A Requesting Data...4096052619</v>
        <stp/>
        <stp>BDP|8838578038572874400</stp>
        <tr r="Z22" s="3"/>
        <tr r="Z22" s="3"/>
      </tp>
      <tp t="s">
        <v>#N/A Requesting Data...3647487224</v>
        <stp/>
        <stp>BDP|8530567935904921207</stp>
        <tr r="P49" s="3"/>
      </tp>
      <tp t="s">
        <v>#N/A Requesting Data...4151900126</v>
        <stp/>
        <stp>BDP|2301279904161627992</stp>
        <tr r="AA265" s="3"/>
        <tr r="AA265" s="3"/>
      </tp>
      <tp t="s">
        <v>#N/A Requesting Data...2937556517</v>
        <stp/>
        <stp>BDP|4221879307612425695</stp>
        <tr r="D365" s="3"/>
      </tp>
      <tp t="s">
        <v>#N/A Requesting Data...3360428833</v>
        <stp/>
        <stp>BDP|9785187321956785463</stp>
        <tr r="AC66" s="8"/>
        <tr r="AC66" s="8"/>
      </tp>
      <tp t="s">
        <v>#N/A Requesting Data...1301746284</v>
        <stp/>
        <stp>BDP|4834699794313330096</stp>
        <tr r="L217" s="3"/>
      </tp>
      <tp t="s">
        <v>#N/A Requesting Data...1545431926</v>
        <stp/>
        <stp>BDP|5464464010941442993</stp>
        <tr r="Z60" s="8"/>
        <tr r="Z60" s="8"/>
      </tp>
      <tp t="s">
        <v>#N/A Requesting Data...3496578067</v>
        <stp/>
        <stp>BDP|6873959628707224285</stp>
        <tr r="Q55" s="4"/>
        <tr r="Q55" s="4"/>
      </tp>
      <tp t="s">
        <v>#N/A Requesting Data...3412568227</v>
        <stp/>
        <stp>BDP|6130240434467689881</stp>
        <tr r="M81" s="3"/>
      </tp>
      <tp t="s">
        <v>#N/A Requesting Data...3616099172</v>
        <stp/>
        <stp>BDP|9114940855229812472</stp>
        <tr r="AJ20" s="3"/>
        <tr r="AJ20" s="3"/>
      </tp>
      <tp t="s">
        <v>#N/A N/A</v>
        <stp/>
        <stp>BDP|5571989398929930437</stp>
        <tr r="Y156" s="3"/>
      </tp>
      <tp t="s">
        <v>#N/A Requesting Data...3936684099</v>
        <stp/>
        <stp>BDP|6503001112388146794</stp>
        <tr r="AA37" s="8"/>
        <tr r="AA37" s="8"/>
      </tp>
      <tp t="s">
        <v>#N/A Requesting Data...1934166824</v>
        <stp/>
        <stp>BDP|9016498243191082052</stp>
        <tr r="K189" s="4"/>
        <tr r="K189" s="4"/>
      </tp>
      <tp t="s">
        <v>#N/A Requesting Data...2483134288</v>
        <stp/>
        <stp>BDP|4202520604271972820</stp>
        <tr r="AB298" s="3"/>
        <tr r="AB298" s="3"/>
      </tp>
      <tp t="s">
        <v>#N/A Requesting Data...1613916414</v>
        <stp/>
        <stp>BDP|2927407789583610594</stp>
        <tr r="AD211" s="3"/>
        <tr r="AD211" s="3"/>
      </tp>
      <tp t="s">
        <v>#N/A Requesting Data...2725017923</v>
        <stp/>
        <stp>BDP|4117997027023412443</stp>
        <tr r="N85" s="3"/>
      </tp>
      <tp t="s">
        <v>#N/A Requesting Data...1923936752</v>
        <stp/>
        <stp>BDP|1539953218590655117</stp>
        <tr r="M125" s="3"/>
      </tp>
      <tp t="s">
        <v>#N/A Requesting Data...2577052357</v>
        <stp/>
        <stp>BDP|9207936608228363055</stp>
        <tr r="AC60" s="3"/>
        <tr r="AC60" s="3"/>
      </tp>
      <tp t="s">
        <v>#N/A N/A</v>
        <stp/>
        <stp>BDP|4605540698511059157</stp>
        <tr r="Y291" s="3"/>
      </tp>
      <tp t="s">
        <v>#N/A Requesting Data...3320347035</v>
        <stp/>
        <stp>BDP|9627873678798299677</stp>
        <tr r="O44" s="3"/>
      </tp>
      <tp t="s">
        <v>#N/A Requesting Data...2478119390</v>
        <stp/>
        <stp>BDP|2585803689979460348</stp>
        <tr r="I249" s="4"/>
        <tr r="I249" s="4"/>
      </tp>
      <tp t="s">
        <v>#N/A Requesting Data...1890415109</v>
        <stp/>
        <stp>BDP|6304256839888011731</stp>
        <tr r="AJ301" s="3"/>
        <tr r="AJ301" s="3"/>
      </tp>
      <tp t="s">
        <v>#N/A Requesting Data...3856955387</v>
        <stp/>
        <stp>BDP|6267084811978665713</stp>
        <tr r="AE193" s="3"/>
        <tr r="AE193" s="3"/>
      </tp>
      <tp t="s">
        <v>#N/A N/A</v>
        <stp/>
        <stp>BDP|6865935863391416000</stp>
        <tr r="X276" s="3"/>
      </tp>
      <tp t="s">
        <v>#N/A Requesting Data...2787867605</v>
        <stp/>
        <stp>BDP|2477874055044230381</stp>
        <tr r="L218" s="3"/>
      </tp>
      <tp t="s">
        <v>#N/A Requesting Data...3503272739</v>
        <stp/>
        <stp>BDP|4131616669009210574</stp>
        <tr r="T11" s="4"/>
        <tr r="T11" s="4"/>
      </tp>
      <tp t="s">
        <v>#N/A Requesting Data...3063536400</v>
        <stp/>
        <stp>BDP|8316427037014818327</stp>
        <tr r="T195" s="4"/>
        <tr r="T195" s="4"/>
      </tp>
      <tp t="s">
        <v>#N/A Requesting Data...1604537178</v>
        <stp/>
        <stp>BDP|6969916376301373114</stp>
        <tr r="P126" s="3"/>
      </tp>
      <tp t="s">
        <v>#N/A Requesting Data...2325537030</v>
        <stp/>
        <stp>BDP|5128781524481551941</stp>
        <tr r="AG27" s="3"/>
        <tr r="AG27" s="3"/>
      </tp>
      <tp t="s">
        <v>#N/A Requesting Data...3720776379</v>
        <stp/>
        <stp>BDP|6564875845182844034</stp>
        <tr r="J56" s="3"/>
        <tr r="J56" s="3"/>
        <tr r="J56" s="3"/>
      </tp>
      <tp t="s">
        <v>#N/A Requesting Data...3210771845</v>
        <stp/>
        <stp>BDP|7007707586683223381</stp>
        <tr r="AC139" s="3"/>
        <tr r="AC139" s="3"/>
      </tp>
      <tp t="s">
        <v>#N/A Requesting Data...2316647158</v>
        <stp/>
        <stp>BDP|8958339037519398925</stp>
        <tr r="AH195" s="3"/>
        <tr r="AH195" s="3"/>
      </tp>
      <tp t="s">
        <v>#N/A Requesting Data...3974099415</v>
        <stp/>
        <stp>BDP|2039767597075880159</stp>
        <tr r="AA273" s="3"/>
        <tr r="AA273" s="3"/>
      </tp>
      <tp t="s">
        <v>#N/A Requesting Data...2135102003</v>
        <stp/>
        <stp>BDP|8550294334124409507</stp>
        <tr r="V14" s="3"/>
      </tp>
      <tp t="s">
        <v>#N/A Requesting Data...4097299639</v>
        <stp/>
        <stp>BDP|4373917518852681606</stp>
        <tr r="AA9" s="3"/>
        <tr r="AA9" s="3"/>
      </tp>
      <tp t="s">
        <v>#N/A Requesting Data...4165358761</v>
        <stp/>
        <stp>BDP|1164475095164628096</stp>
        <tr r="K98" s="3"/>
      </tp>
      <tp t="s">
        <v>#N/A Requesting Data...3195700087</v>
        <stp/>
        <stp>BDP|2899825861316519237</stp>
        <tr r="Z84" s="3"/>
        <tr r="Z84" s="3"/>
      </tp>
      <tp t="s">
        <v>#N/A Requesting Data...2639815489</v>
        <stp/>
        <stp>BDP|8118116366345378288</stp>
        <tr r="AK257" s="3"/>
        <tr r="AK257" s="3"/>
      </tp>
      <tp t="s">
        <v>#N/A Requesting Data...3692052742</v>
        <stp/>
        <stp>BDP|5977375471901344815</stp>
        <tr r="AK279" s="3"/>
        <tr r="AK279" s="3"/>
      </tp>
      <tp t="s">
        <v>#N/A Requesting Data...2277164758</v>
        <stp/>
        <stp>BDP|8701325429932427354</stp>
        <tr r="J156" s="3"/>
        <tr r="J156" s="3"/>
        <tr r="J156" s="3"/>
      </tp>
      <tp t="s">
        <v>#N/A Requesting Data...1833577215</v>
        <stp/>
        <stp>BDP|2383861992309821227</stp>
        <tr r="AG93" s="3"/>
        <tr r="AG93" s="3"/>
      </tp>
      <tp t="s">
        <v>#N/A Requesting Data...3782170636</v>
        <stp/>
        <stp>BDP|4535302513937807939</stp>
        <tr r="AD98" s="3"/>
        <tr r="AD98" s="3"/>
      </tp>
      <tp t="s">
        <v>#N/A Requesting Data...4275594692</v>
        <stp/>
        <stp>BDP|5685817233047896117</stp>
        <tr r="AB45" s="3"/>
        <tr r="AB45" s="3"/>
      </tp>
      <tp t="s">
        <v>#N/A Requesting Data...1890560171</v>
        <stp/>
        <stp>BDP|6617271979578078353</stp>
        <tr r="AI186" s="3"/>
        <tr r="AI186" s="3"/>
      </tp>
      <tp t="s">
        <v>#N/A Requesting Data...2469154607</v>
        <stp/>
        <stp>BDP|3984038460575743801</stp>
        <tr r="AJ256" s="3"/>
        <tr r="AJ256" s="3"/>
      </tp>
      <tp t="s">
        <v>#N/A Requesting Data...2395424811</v>
        <stp/>
        <stp>BDP|2108460909418442670</stp>
        <tr r="V300" s="3"/>
      </tp>
      <tp t="s">
        <v>#N/A Requesting Data...3793883826</v>
        <stp/>
        <stp>BDP|8043734228173555637</stp>
        <tr r="I36" s="4"/>
        <tr r="I36" s="4"/>
      </tp>
      <tp t="s">
        <v>#N/A Requesting Data...1815163671</v>
        <stp/>
        <stp>BDP|7871430272595571916</stp>
        <tr r="K246" s="3"/>
      </tp>
      <tp t="s">
        <v>#N/A Requesting Data...2261568726</v>
        <stp/>
        <stp>BDP|3428367311688960177</stp>
        <tr r="AH241" s="3"/>
        <tr r="AH241" s="3"/>
      </tp>
      <tp t="s">
        <v>#N/A Requesting Data...2777459538</v>
        <stp/>
        <stp>BDP|4409649938960566903</stp>
        <tr r="S112" s="4"/>
        <tr r="S112" s="4"/>
      </tp>
      <tp t="s">
        <v>#N/A Requesting Data...4271292537</v>
        <stp/>
        <stp>BDP|7120769199445791440</stp>
        <tr r="AB366" s="3"/>
        <tr r="AB366" s="3"/>
      </tp>
      <tp t="s">
        <v>#N/A Requesting Data...3835178637</v>
        <stp/>
        <stp>BDP|6242677858124127916</stp>
        <tr r="S13" s="4"/>
        <tr r="S13" s="4"/>
      </tp>
      <tp t="s">
        <v>#N/A Requesting Data...2797487886</v>
        <stp/>
        <stp>BDP|9553048164431544624</stp>
        <tr r="K342" s="3"/>
      </tp>
      <tp t="s">
        <v>#N/A N/A</v>
        <stp/>
        <stp>BDP|7481259600918313501</stp>
        <tr r="Y319" s="3"/>
      </tp>
      <tp t="s">
        <v>#N/A Requesting Data...3058953606</v>
        <stp/>
        <stp>BDP|3292462575138520063</stp>
        <tr r="L72" s="3"/>
      </tp>
      <tp t="s">
        <v>#N/A Requesting Data...1612935191</v>
        <stp/>
        <stp>BDP|4346874923854676235</stp>
        <tr r="L360" s="3"/>
      </tp>
      <tp t="s">
        <v>#N/A N/A</v>
        <stp/>
        <stp>BDP|3843659848368128160</stp>
        <tr r="Y127" s="3"/>
      </tp>
      <tp t="s">
        <v>#N/A Requesting Data...1542649050</v>
        <stp/>
        <stp>BDP|8432800736752906998</stp>
        <tr r="AH17" s="3"/>
        <tr r="AH17" s="3"/>
      </tp>
      <tp t="s">
        <v>#N/A Requesting Data...1346441954</v>
        <stp/>
        <stp>BDP|4175169194582131604</stp>
        <tr r="Z87" s="3"/>
        <tr r="Z87" s="3"/>
      </tp>
      <tp t="s">
        <v>#N/A Requesting Data...3230849724</v>
        <stp/>
        <stp>BDP|5284474186982431359</stp>
        <tr r="D256" s="3"/>
      </tp>
      <tp t="s">
        <v>#N/A Requesting Data...2143175271</v>
        <stp/>
        <stp>BDP|9754328714254378707</stp>
        <tr r="AE344" s="3"/>
        <tr r="AE344" s="3"/>
      </tp>
      <tp t="s">
        <v>#N/A Requesting Data...2627955153</v>
        <stp/>
        <stp>BDP|1324038482468368936</stp>
        <tr r="AI57" s="3"/>
        <tr r="AI57" s="3"/>
      </tp>
      <tp t="s">
        <v>#N/A Requesting Data...2361687016</v>
        <stp/>
        <stp>BDP|9723379024418648805</stp>
        <tr r="AB6" s="3"/>
        <tr r="AB6" s="3"/>
      </tp>
      <tp t="s">
        <v>#N/A Requesting Data...4165538017</v>
        <stp/>
        <stp>BDP|6152014361610175821</stp>
        <tr r="M338" s="3"/>
      </tp>
      <tp t="s">
        <v>#N/A Requesting Data...1605078620</v>
        <stp/>
        <stp>BDP|3951034383674910724</stp>
        <tr r="L305" s="3"/>
      </tp>
      <tp t="s">
        <v>#N/A Requesting Data...1769814398</v>
        <stp/>
        <stp>BDP|6319137493547106101</stp>
        <tr r="AC59" s="8"/>
        <tr r="AC59" s="8"/>
      </tp>
      <tp t="s">
        <v>#N/A Requesting Data...2885259623</v>
        <stp/>
        <stp>BDP|8244323903814154708</stp>
        <tr r="AC272" s="3"/>
        <tr r="AC272" s="3"/>
      </tp>
      <tp t="s">
        <v>#N/A Requesting Data...2781027010</v>
        <stp/>
        <stp>BDP|4703545096858101868</stp>
        <tr r="Z20" s="8"/>
        <tr r="Z28" s="8"/>
      </tp>
      <tp t="s">
        <v>#N/A Requesting Data...3604976207</v>
        <stp/>
        <stp>BDP|6817370015379002586</stp>
        <tr r="J263" s="3"/>
        <tr r="J263" s="3"/>
        <tr r="J263" s="3"/>
      </tp>
      <tp t="s">
        <v>#N/A Requesting Data...3507065295</v>
        <stp/>
        <stp>BDP|9940504003440150496</stp>
        <tr r="AJ239" s="3"/>
        <tr r="AJ239" s="3"/>
      </tp>
      <tp t="s">
        <v>#N/A Requesting Data...2678044660</v>
        <stp/>
        <stp>BDP|8204240834452965395</stp>
        <tr r="I117" s="4"/>
        <tr r="I117" s="4"/>
      </tp>
      <tp t="s">
        <v>#N/A N/A</v>
        <stp/>
        <stp>BDP|1673963678835322298</stp>
        <tr r="Y161" s="3"/>
      </tp>
      <tp t="s">
        <v>#N/A N/A</v>
        <stp/>
        <stp>BDP|9947586057766325771</stp>
        <tr r="W257" s="3"/>
      </tp>
      <tp t="s">
        <v>#N/A Requesting Data...3529017400</v>
        <stp/>
        <stp>BDP|8896274358283011447</stp>
        <tr r="AF277" s="3"/>
        <tr r="AF277" s="3"/>
      </tp>
      <tp t="s">
        <v>#N/A Requesting Data...3175282993</v>
        <stp/>
        <stp>BDP|3121324872049788655</stp>
        <tr r="AC75" s="8"/>
        <tr r="AC75" s="8"/>
      </tp>
      <tp t="s">
        <v>#N/A Requesting Data...1696068588</v>
        <stp/>
        <stp>BDP|6726707962226180974</stp>
        <tr r="Q65" s="4"/>
        <tr r="Q65" s="4"/>
      </tp>
      <tp t="s">
        <v>#N/A Requesting Data...1803700377</v>
        <stp/>
        <stp>BDP|8248246176122312709</stp>
        <tr r="AH20" s="3"/>
        <tr r="AH20" s="3"/>
      </tp>
      <tp t="s">
        <v>#N/A Requesting Data...3715510086</v>
        <stp/>
        <stp>BDP|9710036224917054431</stp>
        <tr r="U237" s="4"/>
        <tr r="U237" s="4"/>
      </tp>
      <tp t="s">
        <v>#N/A Requesting Data...3593057950</v>
        <stp/>
        <stp>BDP|8585259775904273145</stp>
        <tr r="P156" s="3"/>
      </tp>
      <tp t="s">
        <v>#N/A Requesting Data...3738022469</v>
        <stp/>
        <stp>BDP|1485852620001401267</stp>
        <tr r="T227" s="4"/>
        <tr r="T227" s="4"/>
      </tp>
      <tp t="s">
        <v>#N/A Requesting Data...3507525804</v>
        <stp/>
        <stp>BDP|8767544723485280212</stp>
        <tr r="K174" s="3"/>
      </tp>
      <tp t="s">
        <v>#N/A Requesting Data...4202257742</v>
        <stp/>
        <stp>BDP|6459947466752584302</stp>
        <tr r="O347" s="3"/>
      </tp>
      <tp t="s">
        <v>#N/A Requesting Data...1980720086</v>
        <stp/>
        <stp>BDP|9392162154992781754</stp>
        <tr r="AG325" s="3"/>
        <tr r="AG325" s="3"/>
      </tp>
      <tp t="s">
        <v>#N/A Requesting Data...2543059150</v>
        <stp/>
        <stp>BDP|1449922667250528677</stp>
        <tr r="K289" s="3"/>
      </tp>
      <tp t="s">
        <v>#N/A Requesting Data...3911579417</v>
        <stp/>
        <stp>BDP|8612975478138371692</stp>
        <tr r="AK145" s="3"/>
        <tr r="AK145" s="3"/>
      </tp>
      <tp t="s">
        <v>#N/A Requesting Data...2298780963</v>
        <stp/>
        <stp>BDP|4750162707725432813</stp>
        <tr r="K207" s="4"/>
        <tr r="K207" s="4"/>
      </tp>
      <tp t="s">
        <v>#N/A Requesting Data...3129435685</v>
        <stp/>
        <stp>BDP|7230632108438322197</stp>
        <tr r="AB147" s="3"/>
        <tr r="AB147" s="3"/>
      </tp>
      <tp t="s">
        <v>#N/A Requesting Data...3114505927</v>
        <stp/>
        <stp>BDP|4638545084786315763</stp>
        <tr r="D69" s="3"/>
      </tp>
      <tp t="s">
        <v>#N/A Requesting Data...2348276202</v>
        <stp/>
        <stp>BDP|9750206705664462750</stp>
        <tr r="AI200" s="3"/>
        <tr r="AI200" s="3"/>
      </tp>
      <tp t="s">
        <v>#N/A Requesting Data...1375931332</v>
        <stp/>
        <stp>BDP|1135883385261606890</stp>
        <tr r="I228" s="4"/>
        <tr r="I228" s="4"/>
      </tp>
      <tp t="s">
        <v>#N/A Requesting Data...1354722360</v>
        <stp/>
        <stp>BDP|4326929547834177546</stp>
        <tr r="T99" s="4"/>
        <tr r="T99" s="4"/>
      </tp>
      <tp t="s">
        <v>#N/A Requesting Data...3320542200</v>
        <stp/>
        <stp>BDP|1562573891072361736</stp>
        <tr r="Q177" s="4"/>
        <tr r="Q177" s="4"/>
      </tp>
      <tp t="s">
        <v>#N/A Requesting Data...3663073226</v>
        <stp/>
        <stp>BDP|7635643069617043886</stp>
        <tr r="AH70" s="3"/>
        <tr r="AH70" s="3"/>
      </tp>
      <tp t="s">
        <v>#N/A Requesting Data...2003626077</v>
        <stp/>
        <stp>BDP|1263912215717733627</stp>
        <tr r="K344" s="3"/>
      </tp>
      <tp t="s">
        <v>#N/A Requesting Data...2542230292</v>
        <stp/>
        <stp>BDP|1759235796170714266</stp>
        <tr r="I133" s="4"/>
        <tr r="I133" s="4"/>
      </tp>
      <tp t="s">
        <v>#N/A N/A</v>
        <stp/>
        <stp>BDP|7341676235183584942</stp>
        <tr r="X24" s="3"/>
      </tp>
      <tp t="s">
        <v>#N/A Requesting Data...4025607075</v>
        <stp/>
        <stp>BDP|8552864323643472948</stp>
        <tr r="AG315" s="3"/>
        <tr r="AG315" s="3"/>
      </tp>
      <tp t="s">
        <v>#N/A Requesting Data...4050530885</v>
        <stp/>
        <stp>BDP|8792866485529144956</stp>
        <tr r="AF207" s="3"/>
        <tr r="AF207" s="3"/>
      </tp>
      <tp t="s">
        <v>#N/A Requesting Data...3707335384</v>
        <stp/>
        <stp>BDP|5900388503246328810</stp>
        <tr r="AA10" s="3"/>
        <tr r="AA10" s="3"/>
      </tp>
      <tp t="s">
        <v>#N/A Requesting Data...2253629594</v>
        <stp/>
        <stp>BDP|9459531513821526415</stp>
        <tr r="AG103" s="3"/>
        <tr r="AG103" s="3"/>
      </tp>
      <tp t="s">
        <v>#N/A Requesting Data...4112249440</v>
        <stp/>
        <stp>BDP|8119059684849497143</stp>
        <tr r="N305" s="3"/>
      </tp>
      <tp t="s">
        <v>#N/A Requesting Data...4164977009</v>
        <stp/>
        <stp>BDP|7389315165013598929</stp>
        <tr r="U153" s="4"/>
        <tr r="U153" s="4"/>
      </tp>
      <tp t="s">
        <v>#N/A Requesting Data...3418821914</v>
        <stp/>
        <stp>BDP|9758996508289186174</stp>
        <tr r="T83" s="4"/>
        <tr r="T83" s="4"/>
      </tp>
      <tp t="s">
        <v>#N/A Requesting Data...4077516802</v>
        <stp/>
        <stp>BDP|6920017294800501791</stp>
        <tr r="AD316" s="3"/>
        <tr r="AD316" s="3"/>
      </tp>
      <tp t="s">
        <v>#N/A N/A</v>
        <stp/>
        <stp>BDP|3400668983287119207</stp>
        <tr r="W259" s="3"/>
      </tp>
      <tp t="s">
        <v>#N/A Requesting Data...2028598152</v>
        <stp/>
        <stp>BDP|4471198236507256990</stp>
        <tr r="AE297" s="3"/>
        <tr r="AE297" s="3"/>
      </tp>
      <tp t="s">
        <v>#N/A Requesting Data...3396189268</v>
        <stp/>
        <stp>BDP|9462722924937538371</stp>
        <tr r="N149" s="3"/>
      </tp>
      <tp t="s">
        <v>#N/A Requesting Data...2161244414</v>
        <stp/>
        <stp>BDP|1703127974018113709</stp>
        <tr r="AD309" s="3"/>
        <tr r="AD309" s="3"/>
      </tp>
      <tp t="s">
        <v>#N/A Requesting Data...2721829520</v>
        <stp/>
        <stp>BDP|6307891762016070688</stp>
        <tr r="M221" s="3"/>
      </tp>
      <tp t="s">
        <v>#N/A Requesting Data...3380324890</v>
        <stp/>
        <stp>BDP|2435684599311745421</stp>
        <tr r="L120" s="3"/>
      </tp>
      <tp t="s">
        <v>#N/A Requesting Data...1442375981</v>
        <stp/>
        <stp>BDP|1676151241729470567</stp>
        <tr r="AC327" s="3"/>
      </tp>
      <tp t="s">
        <v>#N/A Requesting Data...1527219474</v>
        <stp/>
        <stp>BDP|2073742183324675113</stp>
        <tr r="R30" s="4"/>
        <tr r="R30" s="4"/>
      </tp>
      <tp t="s">
        <v>#N/A Requesting Data...1383539940</v>
        <stp/>
        <stp>BDP|5284926392409388417</stp>
        <tr r="AC108" s="3"/>
        <tr r="AC108" s="3"/>
      </tp>
      <tp t="s">
        <v>#N/A Requesting Data...4289159034</v>
        <stp/>
        <stp>BDP|5017035490621321504</stp>
        <tr r="L56" s="3"/>
      </tp>
      <tp t="s">
        <v>#N/A Requesting Data...2090318706</v>
        <stp/>
        <stp>BDP|9469060737746038455</stp>
        <tr r="L141" s="4"/>
        <tr r="L141" s="4"/>
      </tp>
      <tp t="s">
        <v>#N/A Requesting Data...4258002857</v>
        <stp/>
        <stp>BDP|7722320625307729974</stp>
        <tr r="L359" s="3"/>
      </tp>
      <tp t="s">
        <v>#N/A Requesting Data...1579939098</v>
        <stp/>
        <stp>BDP|9525253101465275634</stp>
        <tr r="M257" s="3"/>
      </tp>
      <tp t="s">
        <v>#N/A Requesting Data...3858166882</v>
        <stp/>
        <stp>BDP|4684846245315125569</stp>
        <tr r="Z215" s="3"/>
        <tr r="Z215" s="3"/>
      </tp>
      <tp t="s">
        <v>#N/A Requesting Data...1818736219</v>
        <stp/>
        <stp>BDP|6363880004864997261</stp>
        <tr r="J182" s="3"/>
        <tr r="J182" s="3"/>
        <tr r="J182" s="3"/>
      </tp>
      <tp t="s">
        <v>#N/A Requesting Data...2052760363</v>
        <stp/>
        <stp>BDP|6506972082708669765</stp>
        <tr r="AE298" s="3"/>
        <tr r="AE298" s="3"/>
      </tp>
      <tp t="s">
        <v>#N/A Requesting Data...1833380364</v>
        <stp/>
        <stp>BDP|9783710795767025824</stp>
        <tr r="N17" s="3"/>
      </tp>
      <tp t="s">
        <v>#N/A Requesting Data...3692303809</v>
        <stp/>
        <stp>BDP|1035649745052897988</stp>
        <tr r="AB187" s="3"/>
        <tr r="AB187" s="3"/>
      </tp>
      <tp t="s">
        <v>#N/A Requesting Data...4013165198</v>
        <stp/>
        <stp>BDP|8359034536721049278</stp>
        <tr r="L288" s="3"/>
      </tp>
      <tp t="s">
        <v>#N/A Requesting Data...1569689548</v>
        <stp/>
        <stp>BDP|8759723154252273029</stp>
        <tr r="K137" s="3"/>
      </tp>
      <tp t="s">
        <v>#N/A Requesting Data...2204264307</v>
        <stp/>
        <stp>BDP|6503815314232523548</stp>
        <tr r="L280" s="3"/>
      </tp>
      <tp t="s">
        <v>#N/A Requesting Data...3624413010</v>
        <stp/>
        <stp>BDP|1943799919406169992</stp>
        <tr r="O106" s="3"/>
      </tp>
      <tp t="s">
        <v>#N/A Requesting Data...3379353930</v>
        <stp/>
        <stp>BDP|6354718198679879933</stp>
        <tr r="J284" s="3"/>
        <tr r="J284" s="3"/>
      </tp>
      <tp t="s">
        <v>#N/A N/A</v>
        <stp/>
        <stp>BDP|6931397493665157139</stp>
        <tr r="W317" s="3"/>
      </tp>
      <tp t="s">
        <v>#N/A Requesting Data...3781114852</v>
        <stp/>
        <stp>BDP|4858919394089587595</stp>
        <tr r="R96" s="4"/>
        <tr r="R96" s="4"/>
      </tp>
      <tp t="s">
        <v>#N/A Requesting Data...3827231764</v>
        <stp/>
        <stp>BDP|8008073001333359344</stp>
        <tr r="R216" s="4"/>
        <tr r="R216" s="4"/>
      </tp>
      <tp t="s">
        <v>#N/A Requesting Data...3648204550</v>
        <stp/>
        <stp>BDP|1870007188664659572</stp>
        <tr r="AG52" s="3"/>
        <tr r="AG52" s="3"/>
      </tp>
      <tp t="s">
        <v>#N/A Requesting Data...1706971982</v>
        <stp/>
        <stp>BDP|9603649094187684910</stp>
        <tr r="L367" s="3"/>
      </tp>
      <tp t="s">
        <v>#N/A Requesting Data...2173189748</v>
        <stp/>
        <stp>BDP|6789332404408874599</stp>
        <tr r="AC273" s="3"/>
        <tr r="AC273" s="3"/>
      </tp>
      <tp t="s">
        <v>#N/A Requesting Data...2336615105</v>
        <stp/>
        <stp>BDP|3719538424049498553</stp>
        <tr r="N228" s="3"/>
      </tp>
      <tp t="s">
        <v>#N/A Requesting Data...3052571281</v>
        <stp/>
        <stp>BDP|4767252645779047364</stp>
        <tr r="AJ153" s="3"/>
        <tr r="AJ153" s="3"/>
      </tp>
      <tp t="s">
        <v>#N/A Requesting Data...3334873668</v>
        <stp/>
        <stp>BDP|2732275895586605726</stp>
        <tr r="L252" s="3"/>
      </tp>
      <tp t="s">
        <v>#N/A Requesting Data...2081360292</v>
        <stp/>
        <stp>BDP|8610284368285502122</stp>
        <tr r="AF331" s="3"/>
        <tr r="AF331" s="3"/>
      </tp>
      <tp t="s">
        <v>#N/A Requesting Data...2989153414</v>
        <stp/>
        <stp>BDP|9198157070833772425</stp>
        <tr r="P43" s="3"/>
      </tp>
      <tp t="s">
        <v>#N/A Requesting Data...1825314945</v>
        <stp/>
        <stp>BDP|4078859501727781327</stp>
        <tr r="AF348" s="3"/>
        <tr r="AF348" s="3"/>
      </tp>
      <tp t="s">
        <v>#N/A Requesting Data...3344850430</v>
        <stp/>
        <stp>BDP|3196947371107771251</stp>
        <tr r="AI79" s="3"/>
        <tr r="AI79" s="3"/>
      </tp>
      <tp t="s">
        <v>#N/A Requesting Data...2934832336</v>
        <stp/>
        <stp>BDP|1904905899621689802</stp>
        <tr r="V114" s="3"/>
      </tp>
      <tp t="s">
        <v>#N/A Requesting Data...2929311517</v>
        <stp/>
        <stp>BDP|3605193589933121111</stp>
        <tr r="M173" s="3"/>
      </tp>
      <tp t="s">
        <v>#N/A Requesting Data...2506531434</v>
        <stp/>
        <stp>BDP|4026122454471798975</stp>
        <tr r="AF156" s="3"/>
      </tp>
      <tp t="s">
        <v>#N/A N/A</v>
        <stp/>
        <stp>BDP|4865546580868248987</stp>
        <tr r="W250" s="3"/>
      </tp>
      <tp t="s">
        <v>#N/A Requesting Data...3793906272</v>
        <stp/>
        <stp>BDP|2324750300528033508</stp>
        <tr r="AE127" s="3"/>
        <tr r="AE127" s="3"/>
      </tp>
      <tp t="s">
        <v>#N/A Requesting Data...1452032272</v>
        <stp/>
        <stp>BDP|6448988765503706285</stp>
        <tr r="AE237" s="3"/>
        <tr r="AE237" s="3"/>
      </tp>
      <tp t="s">
        <v>#N/A Requesting Data...4239264427</v>
        <stp/>
        <stp>BDP|6641729401088348106</stp>
        <tr r="J146" s="3"/>
        <tr r="J146" s="3"/>
        <tr r="J146" s="3"/>
      </tp>
      <tp t="s">
        <v>#N/A Requesting Data...2226748732</v>
        <stp/>
        <stp>BDP|7419819385229650601</stp>
        <tr r="V87" s="3"/>
      </tp>
      <tp t="s">
        <v>#N/A Requesting Data...2019629950</v>
        <stp/>
        <stp>BDP|4274125232279304771</stp>
        <tr r="L104" s="4"/>
        <tr r="L104" s="4"/>
      </tp>
      <tp t="s">
        <v>#N/A Requesting Data...3437072248</v>
        <stp/>
        <stp>BDP|9287664527886149341</stp>
        <tr r="AD54" s="8"/>
        <tr r="AD54" s="8"/>
      </tp>
      <tp t="s">
        <v>#N/A Requesting Data...3716176037</v>
        <stp/>
        <stp>BDP|9718873743558241572</stp>
        <tr r="Q133" s="4"/>
      </tp>
      <tp t="s">
        <v>#N/A Requesting Data...2853866304</v>
        <stp/>
        <stp>BDP|1543546381280119471</stp>
        <tr r="K14" s="3"/>
      </tp>
      <tp t="s">
        <v>#N/A Requesting Data...2523832158</v>
        <stp/>
        <stp>BDP|4362734296231870384</stp>
        <tr r="AE359" s="3"/>
        <tr r="AE359" s="3"/>
      </tp>
      <tp t="s">
        <v>#N/A N/A</v>
        <stp/>
        <stp>BDP|1245657646612379941</stp>
        <tr r="W85" s="3"/>
      </tp>
      <tp t="s">
        <v>#N/A N/A</v>
        <stp/>
        <stp>BDP|7626121793431469653</stp>
        <tr r="W198" s="3"/>
      </tp>
      <tp t="s">
        <v>#N/A Requesting Data...2176748470</v>
        <stp/>
        <stp>BDP|5617263588470834760</stp>
        <tr r="AG20" s="3"/>
        <tr r="AG20" s="3"/>
      </tp>
      <tp t="s">
        <v>#N/A Requesting Data...1949932131</v>
        <stp/>
        <stp>BDP|8810501386749976414</stp>
        <tr r="L170" s="4"/>
        <tr r="L170" s="4"/>
      </tp>
      <tp t="s">
        <v>#N/A Requesting Data...3272651634</v>
        <stp/>
        <stp>BDP|1655834437362415007</stp>
        <tr r="AG324" s="3"/>
        <tr r="AG324" s="3"/>
      </tp>
      <tp t="s">
        <v>#N/A N/A</v>
        <stp/>
        <stp>BDP|3469806162936784377</stp>
        <tr r="W213" s="3"/>
      </tp>
      <tp t="s">
        <v>#N/A Requesting Data...1781714077</v>
        <stp/>
        <stp>BDP|5167541962908109617</stp>
        <tr r="AA49" s="3"/>
        <tr r="AA49" s="3"/>
      </tp>
      <tp t="s">
        <v>#N/A Requesting Data...3296239463</v>
        <stp/>
        <stp>BDP|9795322335687777603</stp>
        <tr r="AG253" s="3"/>
        <tr r="AG253" s="3"/>
      </tp>
      <tp t="s">
        <v>#N/A Requesting Data...2439808500</v>
        <stp/>
        <stp>BDP|1130458066543557801</stp>
        <tr r="Z172" s="3"/>
        <tr r="Z172" s="3"/>
      </tp>
      <tp t="s">
        <v>#N/A Requesting Data...2080944430</v>
        <stp/>
        <stp>BDP|9372471959688390893</stp>
        <tr r="I75" s="4"/>
        <tr r="I75" s="4"/>
      </tp>
      <tp t="s">
        <v>#N/A Requesting Data...2200048412</v>
        <stp/>
        <stp>BDP|7105006811226592820</stp>
        <tr r="K234" s="4"/>
      </tp>
      <tp t="s">
        <v>#N/A N/A</v>
        <stp/>
        <stp>BDP|8134313402200792327</stp>
        <tr r="W190" s="3"/>
      </tp>
      <tp t="s">
        <v>#N/A Requesting Data...4101890088</v>
        <stp/>
        <stp>BDP|9701199674194434397</stp>
        <tr r="AG115" s="3"/>
        <tr r="AG115" s="3"/>
      </tp>
      <tp t="s">
        <v>#N/A Requesting Data...1447161542</v>
        <stp/>
        <stp>BDP|9147091737822059084</stp>
        <tr r="O73" s="3"/>
      </tp>
      <tp t="s">
        <v>#N/A Requesting Data...3368901995</v>
        <stp/>
        <stp>BDP|3141376387117555739</stp>
        <tr r="AH236" s="3"/>
        <tr r="AH236" s="3"/>
      </tp>
      <tp t="s">
        <v>#N/A Requesting Data...1504145286</v>
        <stp/>
        <stp>BDP|8807088741337104374</stp>
        <tr r="AF136" s="3"/>
        <tr r="AF136" s="3"/>
      </tp>
      <tp t="s">
        <v>#N/A Requesting Data...2082079334</v>
        <stp/>
        <stp>BDP|8886226832595824478</stp>
        <tr r="AB287" s="3"/>
        <tr r="AB287" s="3"/>
      </tp>
      <tp t="s">
        <v>#N/A Requesting Data...2820883831</v>
        <stp/>
        <stp>BDP|1102804336690675264</stp>
        <tr r="AB294" s="3"/>
        <tr r="AB294" s="3"/>
      </tp>
      <tp t="s">
        <v>#N/A Requesting Data...2146524192</v>
        <stp/>
        <stp>BDP|4254968112986416254</stp>
        <tr r="AE158" s="3"/>
        <tr r="AE158" s="3"/>
      </tp>
      <tp t="s">
        <v>#N/A Requesting Data...3623044724</v>
        <stp/>
        <stp>BDP|9906478555211894143</stp>
        <tr r="AB70" s="3"/>
        <tr r="AB70" s="3"/>
      </tp>
      <tp t="s">
        <v>#N/A Requesting Data...3134680477</v>
        <stp/>
        <stp>BDP|5580575934909509244</stp>
        <tr r="K180" s="3"/>
      </tp>
      <tp t="s">
        <v>#N/A Requesting Data...1817959255</v>
        <stp/>
        <stp>BDP|5303639388016780584</stp>
        <tr r="N152" s="3"/>
      </tp>
      <tp t="s">
        <v>#N/A Requesting Data...3911238890</v>
        <stp/>
        <stp>BDP|1129744292482500557</stp>
        <tr r="AI97" s="3"/>
        <tr r="AI97" s="3"/>
      </tp>
      <tp t="s">
        <v>#N/A Requesting Data...2799561022</v>
        <stp/>
        <stp>BDP|1393829661330318747</stp>
        <tr r="M248" s="3"/>
      </tp>
      <tp t="s">
        <v>#N/A Requesting Data...3016060354</v>
        <stp/>
        <stp>BDP|5303645900013816883</stp>
        <tr r="V57" s="3"/>
      </tp>
      <tp t="s">
        <v>#N/A N/A</v>
        <stp/>
        <stp>BDP|1374351282007219511</stp>
        <tr r="Y112" s="3"/>
      </tp>
      <tp t="s">
        <v>#N/A Requesting Data...3890216153</v>
        <stp/>
        <stp>BDP|3882050248106972987</stp>
        <tr r="O178" s="3"/>
      </tp>
      <tp t="s">
        <v>#N/A N/A</v>
        <stp/>
        <stp>BDP|2276874611936319532</stp>
        <tr r="W107" s="3"/>
      </tp>
      <tp t="s">
        <v>#N/A Requesting Data...2989735706</v>
        <stp/>
        <stp>BDP|8044876111721450868</stp>
        <tr r="AF320" s="3"/>
        <tr r="AF320" s="3"/>
      </tp>
      <tp t="s">
        <v>#N/A Requesting Data...3203402269</v>
        <stp/>
        <stp>BDP|7010343430128094702</stp>
        <tr r="AB139" s="3"/>
        <tr r="AB139" s="3"/>
      </tp>
      <tp t="s">
        <v>#N/A Requesting Data...3954293098</v>
        <stp/>
        <stp>BDP|1052619725574889989</stp>
        <tr r="AI5" s="3"/>
        <tr r="AI5" s="3"/>
      </tp>
      <tp t="s">
        <v>#N/A Requesting Data...4222701497</v>
        <stp/>
        <stp>BDP|8831554169835549650</stp>
        <tr r="AG41" s="3"/>
        <tr r="AG41" s="3"/>
      </tp>
      <tp t="s">
        <v>#N/A Requesting Data...3492538727</v>
        <stp/>
        <stp>BDP|2592327971469233703</stp>
        <tr r="P23" s="3"/>
      </tp>
      <tp t="s">
        <v>#N/A Requesting Data...2525383717</v>
        <stp/>
        <stp>BDP|7552192549369313328</stp>
        <tr r="AA368" s="3"/>
        <tr r="AA368" s="3"/>
      </tp>
      <tp t="s">
        <v>#N/A Requesting Data...2953725491</v>
        <stp/>
        <stp>BDP|9181254807726248552</stp>
        <tr r="N25" s="3"/>
      </tp>
      <tp t="s">
        <v>#N/A Requesting Data...3108143038</v>
        <stp/>
        <stp>BDP|3562528067840188853</stp>
        <tr r="K151" s="4"/>
        <tr r="K151" s="4"/>
      </tp>
      <tp t="s">
        <v>#N/A Requesting Data...1976747548</v>
        <stp/>
        <stp>BDP|8380635314450328737</stp>
        <tr r="N141" s="3"/>
      </tp>
      <tp t="s">
        <v>#N/A N/A</v>
        <stp/>
        <stp>BDP|6697835743197501571</stp>
        <tr r="W298" s="3"/>
      </tp>
      <tp t="s">
        <v>#N/A Requesting Data...4232179070</v>
        <stp/>
        <stp>BDP|3516217484677496606</stp>
        <tr r="R68" s="4"/>
        <tr r="R68" s="4"/>
      </tp>
      <tp t="s">
        <v>#N/A Requesting Data...4192814926</v>
        <stp/>
        <stp>BDP|6929900160190967144</stp>
        <tr r="AH26" s="3"/>
      </tp>
      <tp t="s">
        <v>#N/A Requesting Data...1949903457</v>
        <stp/>
        <stp>BDP|2180988319463569111</stp>
        <tr r="Q97" s="4"/>
        <tr r="Q97" s="4"/>
      </tp>
      <tp t="s">
        <v>#N/A Requesting Data...3944776118</v>
        <stp/>
        <stp>BDP|7298484018872030865</stp>
        <tr r="Z273" s="3"/>
        <tr r="Z273" s="3"/>
      </tp>
      <tp t="s">
        <v>#N/A Requesting Data...1845504165</v>
        <stp/>
        <stp>BDP|3974785763852173878</stp>
        <tr r="AG171" s="3"/>
        <tr r="AG171" s="3"/>
      </tp>
      <tp t="s">
        <v>#N/A Requesting Data...2389282722</v>
        <stp/>
        <stp>BDP|4671768591872454016</stp>
        <tr r="P208" s="3"/>
      </tp>
      <tp t="s">
        <v>#N/A Requesting Data...3777977518</v>
        <stp/>
        <stp>BDP|6502030573320791973</stp>
        <tr r="AK106" s="3"/>
        <tr r="AK106" s="3"/>
      </tp>
      <tp t="s">
        <v>#N/A Requesting Data...4074055992</v>
        <stp/>
        <stp>BDP|6273831449316581485</stp>
        <tr r="AH326" s="3"/>
        <tr r="AH326" s="3"/>
      </tp>
      <tp t="s">
        <v>#N/A Requesting Data...3669434822</v>
        <stp/>
        <stp>BDP|3572436692172193401</stp>
        <tr r="AB118" s="3"/>
        <tr r="AB118" s="3"/>
      </tp>
      <tp t="s">
        <v>#N/A Requesting Data...3740639831</v>
        <stp/>
        <stp>BDP|4405730999162905029</stp>
        <tr r="S121" s="4"/>
        <tr r="S121" s="4"/>
      </tp>
      <tp t="s">
        <v>#N/A Requesting Data...1654037334</v>
        <stp/>
        <stp>BDP|5333844917983407712</stp>
        <tr r="AH124" s="3"/>
        <tr r="AH124" s="3"/>
      </tp>
      <tp t="s">
        <v>#N/A Requesting Data...3490017248</v>
        <stp/>
        <stp>BDP|8350712237741291525</stp>
        <tr r="AE101" s="3"/>
        <tr r="AE101" s="3"/>
      </tp>
      <tp t="s">
        <v>#N/A Requesting Data...1865619155</v>
        <stp/>
        <stp>BDP|8080741161655701470</stp>
        <tr r="L243" s="4"/>
        <tr r="L243" s="4"/>
      </tp>
      <tp t="s">
        <v>#N/A Requesting Data...2230952712</v>
        <stp/>
        <stp>BDP|4012218887525019333</stp>
        <tr r="K104" s="4"/>
        <tr r="K104" s="4"/>
      </tp>
      <tp t="s">
        <v>#N/A Requesting Data...1996305752</v>
        <stp/>
        <stp>BDP|4371478366499475732</stp>
        <tr r="AE310" s="3"/>
        <tr r="AE310" s="3"/>
      </tp>
      <tp t="s">
        <v>#N/A Requesting Data...1804947761</v>
        <stp/>
        <stp>BDP|2362131013562761817</stp>
        <tr r="L243" s="3"/>
      </tp>
      <tp t="s">
        <v>#N/A Requesting Data...4158835689</v>
        <stp/>
        <stp>BDP|1352916580109230152</stp>
        <tr r="AB54" s="8"/>
        <tr r="AB54" s="8"/>
      </tp>
      <tp t="s">
        <v>#N/A Requesting Data...3385596099</v>
        <stp/>
        <stp>BDP|1943943610599108890</stp>
        <tr r="O334" s="3"/>
      </tp>
      <tp t="s">
        <v>#N/A Requesting Data...2724845791</v>
        <stp/>
        <stp>BDP|9570521808255944135</stp>
        <tr r="AI258" s="3"/>
      </tp>
      <tp t="s">
        <v>#N/A Requesting Data...4158167967</v>
        <stp/>
        <stp>BDP|8477571346215102410</stp>
        <tr r="R42" s="4"/>
        <tr r="R42" s="4"/>
      </tp>
      <tp t="s">
        <v>#N/A Requesting Data...2114718450</v>
        <stp/>
        <stp>BDP|6445767685169437866</stp>
        <tr r="O311" s="3"/>
      </tp>
      <tp t="s">
        <v>#N/A Requesting Data...2055314750</v>
        <stp/>
        <stp>BDP|7106230122988264778</stp>
        <tr r="Q123" s="4"/>
        <tr r="Q123" s="4"/>
      </tp>
      <tp t="s">
        <v>#N/A Requesting Data...2109526364</v>
        <stp/>
        <stp>BDP|9972493867327093429</stp>
        <tr r="AG97" s="3"/>
        <tr r="AG97" s="3"/>
      </tp>
      <tp t="s">
        <v>#N/A Requesting Data...4030745206</v>
        <stp/>
        <stp>BDP|9954572598774352903</stp>
        <tr r="L191" s="4"/>
        <tr r="L191" s="4"/>
      </tp>
      <tp t="s">
        <v>#N/A Requesting Data...3183520121</v>
        <stp/>
        <stp>BDP|8166432306794133006</stp>
        <tr r="AJ119" s="3"/>
        <tr r="AJ119" s="3"/>
      </tp>
      <tp t="s">
        <v>#N/A Requesting Data...1561692548</v>
        <stp/>
        <stp>BDP|2749992420977515717</stp>
        <tr r="O195" s="3"/>
      </tp>
      <tp t="s">
        <v>#N/A Requesting Data...2582392161</v>
        <stp/>
        <stp>BDP|5473562207808635195</stp>
        <tr r="AA275" s="3"/>
        <tr r="AA275" s="3"/>
      </tp>
      <tp t="s">
        <v>#N/A Requesting Data...2435653661</v>
        <stp/>
        <stp>BDP|5827356690876504027</stp>
        <tr r="V221" s="3"/>
      </tp>
      <tp t="s">
        <v>#N/A Requesting Data...2982297658</v>
        <stp/>
        <stp>BDP|4037764374949823407</stp>
        <tr r="P161" s="3"/>
      </tp>
      <tp t="s">
        <v>#N/A Requesting Data...2783750084</v>
        <stp/>
        <stp>BDP|8883990319931030829</stp>
        <tr r="AF107" s="3"/>
        <tr r="AF107" s="3"/>
      </tp>
      <tp t="s">
        <v>#N/A Requesting Data...1818562257</v>
        <stp/>
        <stp>BDP|6651890207890283708</stp>
        <tr r="AD52" s="8"/>
        <tr r="AD52" s="8"/>
      </tp>
      <tp t="s">
        <v>#N/A Requesting Data...4161669113</v>
        <stp/>
        <stp>BDP|3558581797312798472</stp>
        <tr r="Z252" s="3"/>
        <tr r="Z252" s="3"/>
      </tp>
      <tp t="s">
        <v>#N/A Requesting Data...1755693025</v>
        <stp/>
        <stp>BDP|6271322263949015391</stp>
        <tr r="AB167" s="3"/>
        <tr r="AB167" s="3"/>
      </tp>
      <tp t="s">
        <v>#N/A Requesting Data...2978481081</v>
        <stp/>
        <stp>BDP|4047440108021794813</stp>
        <tr r="AE92" s="3"/>
        <tr r="AE92" s="3"/>
      </tp>
      <tp t="s">
        <v>#N/A Requesting Data...3861166409</v>
        <stp/>
        <stp>BDP|3820684443940929803</stp>
        <tr r="O363" s="3"/>
      </tp>
      <tp t="s">
        <v>#N/A Requesting Data...1829798284</v>
        <stp/>
        <stp>BDP|7670799586698620959</stp>
        <tr r="AC12" s="8"/>
        <tr r="AC12" s="8"/>
      </tp>
      <tp t="s">
        <v>#N/A Requesting Data...4173678990</v>
        <stp/>
        <stp>BDP|5482736229538299161</stp>
        <tr r="AK164" s="3"/>
        <tr r="AK164" s="3"/>
      </tp>
      <tp t="s">
        <v>#N/A Requesting Data...2144504753</v>
        <stp/>
        <stp>BDP|3599910337537183786</stp>
        <tr r="Q23" s="4"/>
        <tr r="Q23" s="4"/>
      </tp>
      <tp t="s">
        <v>#N/A Requesting Data...3113066286</v>
        <stp/>
        <stp>BDP|9600744867942696396</stp>
        <tr r="AG137" s="3"/>
        <tr r="AG137" s="3"/>
      </tp>
      <tp t="s">
        <v>#N/A Requesting Data...1776060662</v>
        <stp/>
        <stp>BDP|8335682129302972710</stp>
        <tr r="P241" s="3"/>
      </tp>
      <tp t="s">
        <v>#N/A Requesting Data...4005380310</v>
        <stp/>
        <stp>BDP|6453324438517024842</stp>
        <tr r="AF289" s="3"/>
        <tr r="AF289" s="3"/>
      </tp>
      <tp t="s">
        <v>#N/A Requesting Data...3807290391</v>
        <stp/>
        <stp>BDP|7511536628859789033</stp>
        <tr r="AE249" s="3"/>
        <tr r="AE249" s="3"/>
      </tp>
      <tp t="s">
        <v>#N/A Requesting Data...3236674992</v>
        <stp/>
        <stp>BDP|9615438558763680211</stp>
        <tr r="J340" s="3"/>
        <tr r="J340" s="3"/>
        <tr r="J340" s="3"/>
      </tp>
      <tp t="s">
        <v>#N/A Requesting Data...2414342612</v>
        <stp/>
        <stp>BDP|2302933577282812757</stp>
        <tr r="AG112" s="3"/>
        <tr r="AG112" s="3"/>
      </tp>
      <tp t="s">
        <v>#N/A Requesting Data...2425415455</v>
        <stp/>
        <stp>BDP|1850431363409723354</stp>
        <tr r="V243" s="3"/>
      </tp>
      <tp t="s">
        <v>#N/A Requesting Data...1978116796</v>
        <stp/>
        <stp>BDP|5736010459698664135</stp>
        <tr r="I103" s="4"/>
        <tr r="I103" s="4"/>
      </tp>
      <tp t="s">
        <v>#N/A Requesting Data...4137944005</v>
        <stp/>
        <stp>BDP|2527613598951167567</stp>
        <tr r="AD259" s="3"/>
        <tr r="AD259" s="3"/>
      </tp>
      <tp t="s">
        <v>#N/A Requesting Data...2625566442</v>
        <stp/>
        <stp>BDP|1287587523869677649</stp>
        <tr r="AE301" s="3"/>
        <tr r="AE301" s="3"/>
      </tp>
      <tp t="s">
        <v>#N/A Requesting Data...2785425235</v>
        <stp/>
        <stp>BDP|3571765111899170584</stp>
        <tr r="AB115" s="3"/>
        <tr r="AB115" s="3"/>
      </tp>
      <tp t="s">
        <v>#N/A Requesting Data...3424631982</v>
        <stp/>
        <stp>BDP|9682064832210052392</stp>
        <tr r="U160" s="4"/>
        <tr r="U160" s="4"/>
      </tp>
      <tp t="s">
        <v>#N/A Requesting Data...3543585578</v>
        <stp/>
        <stp>BDP|9386242079607510205</stp>
        <tr r="AA297" s="3"/>
        <tr r="AA297" s="3"/>
      </tp>
      <tp t="s">
        <v>#N/A Requesting Data...2724324723</v>
        <stp/>
        <stp>BDP|1011832506531995174</stp>
        <tr r="M157" s="3"/>
      </tp>
      <tp t="s">
        <v>#N/A Requesting Data...3370676616</v>
        <stp/>
        <stp>BDP|5907285119469027639</stp>
        <tr r="Q190" s="4"/>
        <tr r="Q190" s="4"/>
      </tp>
      <tp t="s">
        <v>#N/A Requesting Data...3801128929</v>
        <stp/>
        <stp>BDP|2212474403499852658</stp>
        <tr r="K82" s="4"/>
        <tr r="K82" s="4"/>
      </tp>
      <tp t="s">
        <v>#N/A Requesting Data...2614119155</v>
        <stp/>
        <stp>BDP|5249481403739365118</stp>
        <tr r="K329" s="3"/>
      </tp>
      <tp t="s">
        <v>#N/A Requesting Data...2852479354</v>
        <stp/>
        <stp>BDP|8894800592330720067</stp>
        <tr r="K157" s="4"/>
        <tr r="K157" s="4"/>
      </tp>
      <tp t="s">
        <v>#N/A N/A</v>
        <stp/>
        <stp>BDP|2471666868813237835</stp>
        <tr r="X337" s="3"/>
      </tp>
      <tp t="s">
        <v>#N/A N/A</v>
        <stp/>
        <stp>BDP|6162248608248518532</stp>
        <tr r="Y88" s="3"/>
      </tp>
      <tp t="s">
        <v>#N/A Requesting Data...3303718735</v>
        <stp/>
        <stp>BDP|2801961826432474270</stp>
        <tr r="T236" s="4"/>
        <tr r="T236" s="4"/>
      </tp>
      <tp t="s">
        <v>#N/A Requesting Data...2660447958</v>
        <stp/>
        <stp>BDP|6433947712107864016</stp>
        <tr r="G7" s="8"/>
        <tr r="G7" s="8"/>
      </tp>
      <tp t="s">
        <v>#N/A Requesting Data...3706825975</v>
        <stp/>
        <stp>BDP|9146235560566114280</stp>
        <tr r="I5" s="4"/>
        <tr r="I5" s="4"/>
      </tp>
      <tp t="s">
        <v>#N/A Requesting Data...1951699290</v>
        <stp/>
        <stp>BDP|8377088372097021129</stp>
        <tr r="J330" s="3"/>
        <tr r="J330" s="3"/>
        <tr r="J330" s="3"/>
      </tp>
      <tp t="s">
        <v>#N/A Requesting Data...1817889483</v>
        <stp/>
        <stp>BDP|7278886076987464639</stp>
        <tr r="AE296" s="3"/>
        <tr r="AE296" s="3"/>
      </tp>
      <tp t="s">
        <v>#N/A Requesting Data...2901267010</v>
        <stp/>
        <stp>BDP|1185538117664797898</stp>
        <tr r="N7" s="3"/>
      </tp>
      <tp t="s">
        <v>#N/A Requesting Data...3811532931</v>
        <stp/>
        <stp>BDP|5566825262862505083</stp>
        <tr r="AG203" s="3"/>
        <tr r="AG203" s="3"/>
      </tp>
      <tp t="s">
        <v>#N/A Requesting Data...3551552896</v>
        <stp/>
        <stp>BDP|8317477339693483510</stp>
        <tr r="AA81" s="3"/>
        <tr r="AA81" s="3"/>
      </tp>
      <tp t="s">
        <v>#N/A N/A</v>
        <stp/>
        <stp>BDP|8548370036926830744</stp>
        <tr r="W209" s="3"/>
      </tp>
      <tp t="s">
        <v>#N/A Requesting Data...3652970643</v>
        <stp/>
        <stp>BDP|7595891771377752622</stp>
        <tr r="Z200" s="3"/>
      </tp>
      <tp t="s">
        <v>#N/A Requesting Data...3117109541</v>
        <stp/>
        <stp>BDP|2487903135377974600</stp>
        <tr r="D179" s="3"/>
      </tp>
      <tp t="s">
        <v>#N/A N/A</v>
        <stp/>
        <stp>BDP|9487544008105570054</stp>
        <tr r="W345" s="3"/>
      </tp>
      <tp t="s">
        <v>#N/A N/A</v>
        <stp/>
        <stp>BDP|6629709068386197872</stp>
        <tr r="X163" s="3"/>
      </tp>
      <tp t="s">
        <v>#N/A Requesting Data...1573674020</v>
        <stp/>
        <stp>BDP|9216733246032728183</stp>
        <tr r="AB191" s="3"/>
        <tr r="AB191" s="3"/>
      </tp>
      <tp t="s">
        <v>#N/A Requesting Data...1824237705</v>
        <stp/>
        <stp>BDP|1713300588570427334</stp>
        <tr r="AA75" s="8"/>
        <tr r="AA75" s="8"/>
      </tp>
      <tp t="s">
        <v>#N/A Requesting Data...3933894203</v>
        <stp/>
        <stp>BDP|5017549530343974959</stp>
        <tr r="Z71" s="3"/>
        <tr r="Z71" s="3"/>
      </tp>
      <tp t="s">
        <v>#N/A Requesting Data...2187948847</v>
        <stp/>
        <stp>BDP|6240497043206833987</stp>
        <tr r="AD120" s="3"/>
      </tp>
      <tp t="s">
        <v>#N/A Requesting Data...3994228278</v>
        <stp/>
        <stp>BDP|6808458952146088874</stp>
        <tr r="P264" s="3"/>
      </tp>
      <tp t="s">
        <v>#N/A Requesting Data...2503086151</v>
        <stp/>
        <stp>BDP|3971003197330412322</stp>
        <tr r="D237" s="3"/>
      </tp>
      <tp t="s">
        <v>#N/A Requesting Data...3462226486</v>
        <stp/>
        <stp>BDP|3184472721998629495</stp>
        <tr r="O345" s="3"/>
      </tp>
      <tp t="s">
        <v>#N/A Requesting Data...3556774411</v>
        <stp/>
        <stp>BDP|1873908356257552321</stp>
        <tr r="K216" s="4"/>
        <tr r="K216" s="4"/>
      </tp>
      <tp t="s">
        <v>#N/A Requesting Data...3622110561</v>
        <stp/>
        <stp>BDP|7913196467670804969</stp>
        <tr r="AH123" s="3"/>
        <tr r="AH123" s="3"/>
      </tp>
      <tp t="s">
        <v>#N/A Requesting Data...2446398855</v>
        <stp/>
        <stp>BDP|8921575066333583144</stp>
        <tr r="AE238" s="3"/>
        <tr r="AE238" s="3"/>
      </tp>
      <tp t="s">
        <v>#N/A Requesting Data...3804193572</v>
        <stp/>
        <stp>BDP|1966358620588456116</stp>
        <tr r="AI88" s="3"/>
        <tr r="AI88" s="3"/>
      </tp>
      <tp t="s">
        <v>#N/A Requesting Data...2482985792</v>
        <stp/>
        <stp>BDP|9035764775558302899</stp>
        <tr r="I126" s="4"/>
        <tr r="I126" s="4"/>
      </tp>
      <tp t="s">
        <v>#N/A Requesting Data...2950545392</v>
        <stp/>
        <stp>BDP|3882257354544902990</stp>
        <tr r="AG202" s="3"/>
        <tr r="AG202" s="3"/>
      </tp>
      <tp t="s">
        <v>#N/A Requesting Data...2724086312</v>
        <stp/>
        <stp>BDP|3895860856865231238</stp>
        <tr r="V31" s="3"/>
      </tp>
      <tp t="s">
        <v>#N/A Requesting Data...2870661052</v>
        <stp/>
        <stp>BDP|3940336203211790874</stp>
        <tr r="AD139" s="3"/>
        <tr r="AD139" s="3"/>
      </tp>
      <tp t="s">
        <v>#N/A Requesting Data...1966724997</v>
        <stp/>
        <stp>BDP|9708948181448949924</stp>
        <tr r="AH119" s="3"/>
        <tr r="AH119" s="3"/>
      </tp>
      <tp t="s">
        <v>#N/A Requesting Data...4220354739</v>
        <stp/>
        <stp>BDP|8000525528193618554</stp>
        <tr r="J205" s="3"/>
        <tr r="J205" s="3"/>
      </tp>
      <tp t="s">
        <v>#N/A Requesting Data...1877001055</v>
        <stp/>
        <stp>BDP|1354962011531523183</stp>
        <tr r="R198" s="4"/>
        <tr r="R198" s="4"/>
      </tp>
      <tp t="s">
        <v>#N/A Requesting Data...3904037714</v>
        <stp/>
        <stp>BDP|6693101010929815672</stp>
        <tr r="M317" s="3"/>
      </tp>
      <tp t="s">
        <v>#N/A Requesting Data...3370463953</v>
        <stp/>
        <stp>BDP|1330992909694340596</stp>
        <tr r="AK259" s="3"/>
        <tr r="AK259" s="3"/>
      </tp>
      <tp t="s">
        <v>#N/A Requesting Data...2893473689</v>
        <stp/>
        <stp>BDP|3951756974703757965</stp>
        <tr r="U152" s="4"/>
        <tr r="U152" s="4"/>
      </tp>
      <tp t="s">
        <v>#N/A Requesting Data...3137193092</v>
        <stp/>
        <stp>BDP|4038696246248314752</stp>
        <tr r="G23" s="8"/>
        <tr r="G23" s="8"/>
      </tp>
      <tp t="s">
        <v>#N/A Requesting Data...2651434667</v>
        <stp/>
        <stp>BDP|1335752125729269487</stp>
        <tr r="AD164" s="3"/>
        <tr r="AD164" s="3"/>
      </tp>
      <tp t="s">
        <v>#N/A Requesting Data...2366731234</v>
        <stp/>
        <stp>BDP|8969116450676091318</stp>
        <tr r="K217" s="3"/>
      </tp>
      <tp t="s">
        <v>#N/A Requesting Data...1889957356</v>
        <stp/>
        <stp>BDP|9250224032803368289</stp>
        <tr r="S78" s="4"/>
        <tr r="S78" s="4"/>
      </tp>
      <tp t="s">
        <v>#N/A Requesting Data...2273082492</v>
        <stp/>
        <stp>BDP|9191696373155765421</stp>
        <tr r="D71" s="3"/>
      </tp>
      <tp t="s">
        <v>#N/A Requesting Data...3894649950</v>
        <stp/>
        <stp>BDP|2675670553670484880</stp>
        <tr r="M80" s="3"/>
      </tp>
      <tp t="s">
        <v>#N/A Requesting Data...3171772507</v>
        <stp/>
        <stp>BDP|6991468441048992790</stp>
        <tr r="AB14" s="8"/>
        <tr r="AB14" s="8"/>
      </tp>
      <tp t="s">
        <v>#N/A Requesting Data...3872312574</v>
        <stp/>
        <stp>BDP|5736933045833689298</stp>
        <tr r="N83" s="3"/>
      </tp>
      <tp t="s">
        <v>#N/A Requesting Data...4095031844</v>
        <stp/>
        <stp>BDP|5597871736511817627</stp>
        <tr r="AA243" s="3"/>
        <tr r="AA243" s="3"/>
      </tp>
      <tp t="s">
        <v>#N/A Requesting Data...3863707704</v>
        <stp/>
        <stp>BDP|9027079860432949406</stp>
        <tr r="N73" s="3"/>
      </tp>
      <tp t="s">
        <v>#N/A Requesting Data...2656577766</v>
        <stp/>
        <stp>BDP|2999723997831570478</stp>
        <tr r="K316" s="3"/>
      </tp>
      <tp t="s">
        <v>#N/A Requesting Data...4132778713</v>
        <stp/>
        <stp>BDP|8471599652345259435</stp>
        <tr r="N250" s="3"/>
      </tp>
      <tp t="s">
        <v>#N/A Requesting Data...3721122292</v>
        <stp/>
        <stp>BDP|7356863029840502472</stp>
        <tr r="AG131" s="3"/>
        <tr r="AG131" s="3"/>
      </tp>
      <tp t="s">
        <v>#N/A N/A</v>
        <stp/>
        <stp>BDP|2742996133323482276</stp>
        <tr r="Y150" s="3"/>
      </tp>
      <tp t="s">
        <v>#N/A N/A</v>
        <stp/>
        <stp>BDP|4135964569826612460</stp>
        <tr r="Y250" s="3"/>
      </tp>
      <tp t="s">
        <v>#N/A Requesting Data...3994374186</v>
        <stp/>
        <stp>BDP|5813846168065201786</stp>
        <tr r="L174" s="4"/>
        <tr r="L174" s="4"/>
      </tp>
      <tp t="s">
        <v>#N/A Requesting Data...1586876842</v>
        <stp/>
        <stp>BDP|4852177590214102103</stp>
        <tr r="D110" s="3"/>
      </tp>
      <tp t="s">
        <v>#N/A Requesting Data...4193675606</v>
        <stp/>
        <stp>BDP|7633462536370984919</stp>
        <tr r="AH355" s="3"/>
        <tr r="AH355" s="3"/>
      </tp>
      <tp t="s">
        <v>#N/A N/A</v>
        <stp/>
        <stp>BDP|6057687476528710674</stp>
        <tr r="Y219" s="3"/>
      </tp>
      <tp t="s">
        <v>#N/A Requesting Data...4117501141</v>
        <stp/>
        <stp>BDP|6440517034200732980</stp>
        <tr r="O165" s="3"/>
      </tp>
      <tp t="s">
        <v>#N/A Requesting Data...1846176091</v>
        <stp/>
        <stp>BDP|2648793124888195643</stp>
        <tr r="AC288" s="3"/>
        <tr r="AC288" s="3"/>
      </tp>
      <tp t="s">
        <v>#N/A Requesting Data...1593937984</v>
        <stp/>
        <stp>BDP|1472981106632653320</stp>
        <tr r="AC61" s="3"/>
        <tr r="AC61" s="3"/>
      </tp>
      <tp t="s">
        <v>#N/A Requesting Data...2353860684</v>
        <stp/>
        <stp>BDP|2350611985397103283</stp>
        <tr r="K191" s="3"/>
      </tp>
      <tp t="s">
        <v>#N/A Requesting Data...2323200605</v>
        <stp/>
        <stp>BDP|8855752396289300661</stp>
        <tr r="AI273" s="3"/>
        <tr r="AI273" s="3"/>
      </tp>
      <tp t="s">
        <v>#N/A Requesting Data...3756014951</v>
        <stp/>
        <stp>BDP|8703014658942535659</stp>
        <tr r="O29" s="3"/>
      </tp>
      <tp t="s">
        <v>#N/A Requesting Data...2174938791</v>
        <stp/>
        <stp>BDP|8258701014045001283</stp>
        <tr r="N45" s="3"/>
      </tp>
      <tp t="s">
        <v>#N/A Requesting Data...2639510052</v>
        <stp/>
        <stp>BDP|1597782387897654020</stp>
        <tr r="AI309" s="3"/>
        <tr r="AI309" s="3"/>
      </tp>
      <tp t="s">
        <v>#N/A Requesting Data...3804666711</v>
        <stp/>
        <stp>BDP|6938375626539584723</stp>
        <tr r="AF90" s="3"/>
        <tr r="AF90" s="3"/>
      </tp>
      <tp t="s">
        <v>#N/A Requesting Data...3590532526</v>
        <stp/>
        <stp>BDP|9893045842044519046</stp>
        <tr r="AJ286" s="3"/>
        <tr r="AJ286" s="3"/>
      </tp>
      <tp t="s">
        <v>#N/A Requesting Data...2374783686</v>
        <stp/>
        <stp>BDP|8549425549654342528</stp>
        <tr r="Z97" s="3"/>
        <tr r="Z97" s="3"/>
      </tp>
      <tp t="s">
        <v>#N/A Requesting Data...3694007783</v>
        <stp/>
        <stp>BDP|4546997103711480540</stp>
        <tr r="AI359" s="3"/>
        <tr r="AI359" s="3"/>
      </tp>
      <tp t="s">
        <v>#N/A Requesting Data...2788681855</v>
        <stp/>
        <stp>BDP|4356440423898814330</stp>
        <tr r="S179" s="4"/>
        <tr r="S179" s="4"/>
      </tp>
      <tp t="s">
        <v>#N/A Requesting Data...3899779455</v>
        <stp/>
        <stp>BDP|8833792058225381655</stp>
        <tr r="K36" s="3"/>
      </tp>
      <tp t="s">
        <v>#N/A Requesting Data...1636060910</v>
        <stp/>
        <stp>BDP|5064075298991544450</stp>
        <tr r="AJ35" s="3"/>
        <tr r="AJ35" s="3"/>
      </tp>
      <tp t="s">
        <v>#N/A Requesting Data...3685940498</v>
        <stp/>
        <stp>BDP|7098700089781578038</stp>
        <tr r="D273" s="3"/>
      </tp>
      <tp t="s">
        <v>#N/A Requesting Data...2019236967</v>
        <stp/>
        <stp>BDP|5072175299247836396</stp>
        <tr r="AH60" s="3"/>
        <tr r="AH60" s="3"/>
      </tp>
      <tp t="s">
        <v>#N/A Requesting Data...1948309631</v>
        <stp/>
        <stp>BDP|8625703773071337097</stp>
        <tr r="Q206" s="4"/>
        <tr r="Q206" s="4"/>
      </tp>
      <tp t="s">
        <v>#N/A Requesting Data...3551645783</v>
        <stp/>
        <stp>BDP|9971017027995397735</stp>
        <tr r="Z44" s="8"/>
        <tr r="Z44" s="8"/>
      </tp>
      <tp t="s">
        <v>#N/A Requesting Data...1800145581</v>
        <stp/>
        <stp>BDP|5996559090121543161</stp>
        <tr r="L273" s="3"/>
      </tp>
      <tp t="s">
        <v>#N/A N/A</v>
        <stp/>
        <stp>BDP|4042734582703867165</stp>
        <tr r="Y313" s="3"/>
      </tp>
      <tp t="s">
        <v>#N/A Requesting Data...3636066421</v>
        <stp/>
        <stp>BDP|6961928770884641526</stp>
        <tr r="M14" s="3"/>
      </tp>
      <tp t="s">
        <v>#N/A Requesting Data...2758025103</v>
        <stp/>
        <stp>BDP|8790914459708743579</stp>
        <tr r="AJ166" s="3"/>
        <tr r="AJ166" s="3"/>
      </tp>
      <tp t="s">
        <v>#N/A Requesting Data...4086898967</v>
        <stp/>
        <stp>BDP|9922147939373304180</stp>
        <tr r="J75" s="3"/>
        <tr r="J75" s="3"/>
        <tr r="J75" s="3"/>
      </tp>
      <tp t="s">
        <v>#N/A Requesting Data...4088997844</v>
        <stp/>
        <stp>BDP|3087405759479680238</stp>
        <tr r="K113" s="4"/>
        <tr r="K113" s="4"/>
      </tp>
      <tp t="s">
        <v>#N/A Requesting Data...1693600867</v>
        <stp/>
        <stp>BDP|1235730717618353699</stp>
        <tr r="AD307" s="3"/>
      </tp>
      <tp t="s">
        <v>#N/A Requesting Data...4063402018</v>
        <stp/>
        <stp>BDP|6214164228754616868</stp>
        <tr r="AD129" s="3"/>
        <tr r="AD129" s="3"/>
      </tp>
      <tp t="s">
        <v>#N/A Requesting Data...3908196908</v>
        <stp/>
        <stp>BDP|9424597107397081263</stp>
        <tr r="Z272" s="3"/>
        <tr r="Z272" s="3"/>
      </tp>
      <tp t="s">
        <v>#N/A Requesting Data...3397034733</v>
        <stp/>
        <stp>BDP|1764035304648810048</stp>
        <tr r="G63" s="8"/>
        <tr r="G63" s="8"/>
      </tp>
      <tp t="s">
        <v>#N/A Requesting Data...1901577883</v>
        <stp/>
        <stp>BDP|9037147391980853816</stp>
        <tr r="AK335" s="3"/>
        <tr r="AK335" s="3"/>
      </tp>
      <tp t="s">
        <v>#N/A N/A</v>
        <stp/>
        <stp>BDP|1727302146449434696</stp>
        <tr r="Y83" s="3"/>
      </tp>
      <tp t="s">
        <v>#N/A Requesting Data...3429746420</v>
        <stp/>
        <stp>BDP|8365331171417951245</stp>
        <tr r="V330" s="3"/>
      </tp>
      <tp t="s">
        <v>#N/A Requesting Data...1859173200</v>
        <stp/>
        <stp>BDP|4921473224073471825</stp>
        <tr r="AC196" s="3"/>
        <tr r="AC196" s="3"/>
      </tp>
      <tp t="s">
        <v>#N/A Requesting Data...2280710880</v>
        <stp/>
        <stp>BDP|7400032709216611842</stp>
        <tr r="AB310" s="3"/>
        <tr r="AB310" s="3"/>
      </tp>
      <tp t="s">
        <v>#N/A Requesting Data...2581419175</v>
        <stp/>
        <stp>BDP|7083986926821766453</stp>
        <tr r="AK45" s="3"/>
        <tr r="AK45" s="3"/>
      </tp>
      <tp t="s">
        <v>#N/A Requesting Data...4096440794</v>
        <stp/>
        <stp>BDP|9511597962540632343</stp>
        <tr r="AF296" s="3"/>
        <tr r="AF296" s="3"/>
      </tp>
      <tp t="s">
        <v>#N/A N/A</v>
        <stp/>
        <stp>BDP|7794608198859291812</stp>
        <tr r="X152" s="3"/>
      </tp>
      <tp t="s">
        <v>#N/A Requesting Data...2860870165</v>
        <stp/>
        <stp>BDP|6603911473407923612</stp>
        <tr r="AC301" s="3"/>
        <tr r="AC301" s="3"/>
      </tp>
      <tp t="s">
        <v>#N/A Requesting Data...3108576580</v>
        <stp/>
        <stp>BDP|3097203879709317669</stp>
        <tr r="Q121" s="4"/>
        <tr r="Q121" s="4"/>
      </tp>
      <tp t="s">
        <v>#N/A Requesting Data...3266222547</v>
        <stp/>
        <stp>BDP|1399663013078267789</stp>
        <tr r="AD97" s="3"/>
        <tr r="AD97" s="3"/>
      </tp>
      <tp t="s">
        <v>#N/A Requesting Data...4073838176</v>
        <stp/>
        <stp>BDP|1460274190470861374</stp>
        <tr r="K235" s="4"/>
        <tr r="K235" s="4"/>
      </tp>
      <tp t="s">
        <v>#N/A Requesting Data...4108657436</v>
        <stp/>
        <stp>BDP|2338357436569462280</stp>
        <tr r="V185" s="3"/>
      </tp>
      <tp t="s">
        <v>#N/A Requesting Data...3783721306</v>
        <stp/>
        <stp>BDP|9719043742027931347</stp>
        <tr r="N182" s="3"/>
      </tp>
      <tp t="s">
        <v>#N/A Requesting Data...1839788773</v>
        <stp/>
        <stp>BDP|9876918946004229904</stp>
        <tr r="L248" s="3"/>
      </tp>
      <tp t="s">
        <v>#N/A Requesting Data...2936124734</v>
        <stp/>
        <stp>BDP|7905426366369582555</stp>
        <tr r="AG316" s="3"/>
        <tr r="AG316" s="3"/>
      </tp>
      <tp t="s">
        <v>#N/A Requesting Data...3342557894</v>
        <stp/>
        <stp>BDP|4902949612432029724</stp>
        <tr r="U28" s="4"/>
        <tr r="U28" s="4"/>
      </tp>
      <tp t="s">
        <v>#N/A Requesting Data...3348415057</v>
        <stp/>
        <stp>BDP|3566375693996469686</stp>
        <tr r="I167" s="4"/>
        <tr r="I167" s="4"/>
      </tp>
      <tp t="s">
        <v>#N/A Requesting Data...1914374573</v>
        <stp/>
        <stp>BDP|8844012226654321718</stp>
        <tr r="L17" s="4"/>
      </tp>
      <tp t="s">
        <v>#N/A Requesting Data...3871410985</v>
        <stp/>
        <stp>BDP|6981836046623866093</stp>
        <tr r="D108" s="3"/>
      </tp>
      <tp t="s">
        <v>#N/A N/A</v>
        <stp/>
        <stp>BDP|5185615189175642725</stp>
        <tr r="X179" s="3"/>
      </tp>
      <tp t="s">
        <v>#N/A Requesting Data...3031014570</v>
        <stp/>
        <stp>BDP|6781990712406879196</stp>
        <tr r="AJ131" s="3"/>
        <tr r="AJ131" s="3"/>
      </tp>
      <tp t="s">
        <v>#N/A Requesting Data...2544946982</v>
        <stp/>
        <stp>BDP|6813976329494383087</stp>
        <tr r="AB252" s="3"/>
        <tr r="AB252" s="3"/>
      </tp>
      <tp t="s">
        <v>#N/A Requesting Data...3011712789</v>
        <stp/>
        <stp>BDP|7332698383175437506</stp>
        <tr r="AG249" s="3"/>
        <tr r="AG249" s="3"/>
      </tp>
      <tp t="s">
        <v>#N/A Requesting Data...3931792810</v>
        <stp/>
        <stp>BDP|5807100722358349748</stp>
        <tr r="D111" s="3"/>
      </tp>
      <tp t="s">
        <v>#N/A Requesting Data...3084138176</v>
        <stp/>
        <stp>BDP|5574380895187309169</stp>
        <tr r="U40" s="4"/>
        <tr r="U40" s="4"/>
      </tp>
      <tp t="s">
        <v>#N/A Requesting Data...3577964891</v>
        <stp/>
        <stp>BDP|4278932374615856608</stp>
        <tr r="AI356" s="3"/>
        <tr r="AI356" s="3"/>
      </tp>
      <tp t="s">
        <v>#N/A Requesting Data...2471160044</v>
        <stp/>
        <stp>BDP|8832725863672571219</stp>
        <tr r="K191" s="4"/>
        <tr r="K191" s="4"/>
      </tp>
      <tp t="s">
        <v>#N/A Requesting Data...2443011633</v>
        <stp/>
        <stp>BDP|2215507946259850310</stp>
        <tr r="Z194" s="3"/>
        <tr r="Z194" s="3"/>
      </tp>
      <tp t="s">
        <v>#N/A Requesting Data...2301028005</v>
        <stp/>
        <stp>BDP|9701443810386807360</stp>
        <tr r="T246" s="4"/>
        <tr r="T246" s="4"/>
      </tp>
      <tp t="s">
        <v>#N/A Requesting Data...3558370817</v>
        <stp/>
        <stp>BDP|5721156069079441220</stp>
        <tr r="N44" s="3"/>
      </tp>
      <tp t="s">
        <v>#N/A Requesting Data...3337077133</v>
        <stp/>
        <stp>BDP|3263893918690629382</stp>
        <tr r="AB145" s="3"/>
        <tr r="AB145" s="3"/>
      </tp>
      <tp t="s">
        <v>#N/A Requesting Data...2399579655</v>
        <stp/>
        <stp>BDP|5233315153353567981</stp>
        <tr r="AH290" s="3"/>
        <tr r="AH290" s="3"/>
      </tp>
      <tp t="s">
        <v>#N/A Requesting Data...1982071917</v>
        <stp/>
        <stp>BDP|5465885262017656554</stp>
        <tr r="S207" s="4"/>
        <tr r="S207" s="4"/>
      </tp>
      <tp t="s">
        <v>#N/A Requesting Data...2423974153</v>
        <stp/>
        <stp>BDP|3266680313329315471</stp>
        <tr r="AH252" s="3"/>
        <tr r="AH252" s="3"/>
      </tp>
      <tp t="s">
        <v>#N/A Requesting Data...3071634602</v>
        <stp/>
        <stp>BDP|7639547594506369483</stp>
        <tr r="L7" s="3"/>
      </tp>
      <tp t="s">
        <v>#N/A N/A</v>
        <stp/>
        <stp>BDP|6922490782226782571</stp>
        <tr r="X330" s="3"/>
      </tp>
      <tp t="s">
        <v>#N/A Requesting Data...3080890577</v>
        <stp/>
        <stp>BDP|9515563960952349126</stp>
        <tr r="AB215" s="3"/>
        <tr r="AB215" s="3"/>
      </tp>
      <tp t="s">
        <v>#N/A Requesting Data...2682179860</v>
        <stp/>
        <stp>BDP|8825048018295121573</stp>
        <tr r="AG119" s="3"/>
        <tr r="AG119" s="3"/>
      </tp>
      <tp t="s">
        <v>#N/A Requesting Data...4000180053</v>
        <stp/>
        <stp>BDP|5909966563506688583</stp>
        <tr r="AK166" s="3"/>
        <tr r="AK166" s="3"/>
      </tp>
      <tp t="s">
        <v>#N/A Requesting Data...3731301250</v>
        <stp/>
        <stp>BDP|9299751884929990680</stp>
        <tr r="Q101" s="4"/>
        <tr r="Q101" s="4"/>
      </tp>
      <tp t="s">
        <v>#N/A Requesting Data...2299575200</v>
        <stp/>
        <stp>BDP|2988361363987732998</stp>
        <tr r="P29" s="3"/>
      </tp>
      <tp t="s">
        <v>#N/A Requesting Data...2224995642</v>
        <stp/>
        <stp>BDP|5614313562638084176</stp>
        <tr r="AH141" s="3"/>
        <tr r="AH141" s="3"/>
      </tp>
      <tp t="s">
        <v>#N/A Requesting Data...3307703671</v>
        <stp/>
        <stp>BDP|5998015344300816864</stp>
        <tr r="L176" s="3"/>
      </tp>
      <tp t="s">
        <v>#N/A Requesting Data...3344830695</v>
        <stp/>
        <stp>BDP|2449269396644396458</stp>
        <tr r="V339" s="3"/>
      </tp>
      <tp t="s">
        <v>#N/A Requesting Data...3370258878</v>
        <stp/>
        <stp>BDP|5367805797094383951</stp>
        <tr r="K291" s="3"/>
      </tp>
      <tp t="s">
        <v>#N/A Requesting Data...4151793219</v>
        <stp/>
        <stp>BDP|1017228867094543820</stp>
        <tr r="P119" s="3"/>
      </tp>
      <tp t="s">
        <v>#N/A Requesting Data...3797898313</v>
        <stp/>
        <stp>BDP|6542635649339487497</stp>
        <tr r="V184" s="3"/>
      </tp>
      <tp t="s">
        <v>#N/A Requesting Data...3512976644</v>
        <stp/>
        <stp>BDP|9216095877704674389</stp>
        <tr r="AD241" s="3"/>
        <tr r="AD241" s="3"/>
      </tp>
      <tp t="s">
        <v>#N/A Requesting Data...3843444526</v>
        <stp/>
        <stp>BDP|9212718540217506444</stp>
        <tr r="Q73" s="4"/>
        <tr r="Q73" s="4"/>
      </tp>
      <tp t="s">
        <v>#N/A Requesting Data...3908003350</v>
        <stp/>
        <stp>BDP|7988823823156991232</stp>
        <tr r="O295" s="3"/>
      </tp>
      <tp t="s">
        <v>#N/A Requesting Data...4060615500</v>
        <stp/>
        <stp>BDP|1238247075615325821</stp>
        <tr r="AE286" s="3"/>
        <tr r="AE286" s="3"/>
      </tp>
      <tp t="s">
        <v>#N/A Requesting Data...3828964556</v>
        <stp/>
        <stp>BDP|7100080297226924150</stp>
        <tr r="K8" s="4"/>
        <tr r="K8" s="4"/>
      </tp>
      <tp t="s">
        <v>#N/A Requesting Data...3850175072</v>
        <stp/>
        <stp>BDP|7880435709003286925</stp>
        <tr r="L184" s="3"/>
      </tp>
      <tp t="s">
        <v>#N/A Requesting Data...4274861473</v>
        <stp/>
        <stp>BDP|8053515710810537569</stp>
        <tr r="T134" s="4"/>
        <tr r="T134" s="4"/>
      </tp>
      <tp t="s">
        <v>#N/A N/A</v>
        <stp/>
        <stp>BDP|1068955714294548467</stp>
        <tr r="W325" s="3"/>
      </tp>
      <tp t="s">
        <v>#N/A Requesting Data...2313477593</v>
        <stp/>
        <stp>BDP|4815301819128065735</stp>
        <tr r="L209" s="3"/>
      </tp>
      <tp t="s">
        <v>#N/A Requesting Data...3727726723</v>
        <stp/>
        <stp>BDP|7643807036185379010</stp>
        <tr r="V199" s="3"/>
      </tp>
      <tp t="s">
        <v>#N/A Requesting Data...3196178443</v>
        <stp/>
        <stp>BDP|1006715526384074954</stp>
        <tr r="T7" s="4"/>
        <tr r="T7" s="4"/>
      </tp>
      <tp t="s">
        <v>#N/A Requesting Data...1751768199</v>
        <stp/>
        <stp>BDP|9384451242764227448</stp>
        <tr r="AC267" s="3"/>
        <tr r="AC267" s="3"/>
      </tp>
      <tp t="s">
        <v>#N/A Requesting Data...2235072512</v>
        <stp/>
        <stp>BDP|7168930365035040456</stp>
        <tr r="I96" s="4"/>
        <tr r="I96" s="4"/>
      </tp>
      <tp t="s">
        <v>#N/A Requesting Data...4208682125</v>
        <stp/>
        <stp>BDP|9710496079280251374</stp>
        <tr r="M314" s="3"/>
      </tp>
      <tp t="s">
        <v>#N/A Requesting Data...1863065044</v>
        <stp/>
        <stp>BDP|9464724705283410457</stp>
        <tr r="K147" s="3"/>
      </tp>
      <tp t="s">
        <v>#N/A Requesting Data...1936150105</v>
        <stp/>
        <stp>BDP|7891791997576547600</stp>
        <tr r="D135" s="3"/>
      </tp>
      <tp t="s">
        <v>#N/A N/A</v>
        <stp/>
        <stp>BDP|3295466892164632334</stp>
        <tr r="X351" s="3"/>
      </tp>
      <tp t="s">
        <v>#N/A Requesting Data...2345356343</v>
        <stp/>
        <stp>BDP|2611013833991576924</stp>
        <tr r="AA150" s="3"/>
      </tp>
      <tp t="s">
        <v>#N/A Requesting Data...3572029215</v>
        <stp/>
        <stp>BDP|5564311191871153771</stp>
        <tr r="R181" s="4"/>
        <tr r="R181" s="4"/>
      </tp>
      <tp t="s">
        <v>#N/A N/A</v>
        <stp/>
        <stp>BDP|1389810934234618730</stp>
        <tr r="Y363" s="3"/>
      </tp>
      <tp t="s">
        <v>#N/A Requesting Data...3917420087</v>
        <stp/>
        <stp>BDP|8093560343138428821</stp>
        <tr r="R222" s="4"/>
        <tr r="R222" s="4"/>
      </tp>
      <tp t="s">
        <v>#N/A Requesting Data...2461003537</v>
        <stp/>
        <stp>BDP|1296383399664347636</stp>
        <tr r="Q180" s="4"/>
        <tr r="Q180" s="4"/>
      </tp>
      <tp t="s">
        <v>#N/A Requesting Data...2672267021</v>
        <stp/>
        <stp>BDP|9696667346003577107</stp>
        <tr r="N59" s="3"/>
      </tp>
      <tp t="s">
        <v>#N/A N/A</v>
        <stp/>
        <stp>BDP|4713659664535489814</stp>
        <tr r="W167" s="3"/>
      </tp>
      <tp t="s">
        <v>#N/A Requesting Data...4246560607</v>
        <stp/>
        <stp>BDP|3244448588805872353</stp>
        <tr r="K228" s="3"/>
      </tp>
      <tp t="s">
        <v>#N/A Requesting Data...2993940140</v>
        <stp/>
        <stp>BDP|5612765317613023940</stp>
        <tr r="AA80" s="8"/>
        <tr r="AA80" s="8"/>
      </tp>
      <tp t="s">
        <v>#N/A Requesting Data...3339814525</v>
        <stp/>
        <stp>BDP|2710213539963997951</stp>
        <tr r="AD340" s="3"/>
        <tr r="AD340" s="3"/>
      </tp>
      <tp t="s">
        <v>#N/A Requesting Data...2287341296</v>
        <stp/>
        <stp>BDP|1232686375100451982</stp>
        <tr r="AA28" s="3"/>
        <tr r="AA28" s="3"/>
      </tp>
      <tp t="s">
        <v>#N/A Requesting Data...3730196439</v>
        <stp/>
        <stp>BDP|3744769783171667478</stp>
        <tr r="AC350" s="3"/>
        <tr r="AC350" s="3"/>
      </tp>
      <tp t="s">
        <v>#N/A Requesting Data...1872847774</v>
        <stp/>
        <stp>BDP|4827731888657825583</stp>
        <tr r="R103" s="4"/>
        <tr r="R103" s="4"/>
      </tp>
      <tp t="s">
        <v>#N/A Requesting Data...2698560453</v>
        <stp/>
        <stp>BDP|2117805909536354580</stp>
        <tr r="AF50" s="3"/>
        <tr r="AF50" s="3"/>
      </tp>
      <tp t="s">
        <v>#N/A Requesting Data...3042795405</v>
        <stp/>
        <stp>BDP|2212976891133673815</stp>
        <tr r="AB305" s="3"/>
        <tr r="AB305" s="3"/>
      </tp>
      <tp t="s">
        <v>#N/A Requesting Data...3499971555</v>
        <stp/>
        <stp>BDP|5069306152442757865</stp>
        <tr r="R66" s="4"/>
        <tr r="R66" s="4"/>
      </tp>
      <tp t="s">
        <v>#N/A Requesting Data...3723916027</v>
        <stp/>
        <stp>BDP|8673159914871696028</stp>
        <tr r="AA48" s="3"/>
        <tr r="AA48" s="3"/>
      </tp>
      <tp t="s">
        <v>#N/A Requesting Data...3134854417</v>
        <stp/>
        <stp>BDP|4207459876007930983</stp>
        <tr r="AF357" s="3"/>
        <tr r="AF357" s="3"/>
      </tp>
      <tp t="s">
        <v>#N/A Requesting Data...2653207021</v>
        <stp/>
        <stp>BDP|7205942177814240436</stp>
        <tr r="AK295" s="3"/>
        <tr r="AK295" s="3"/>
      </tp>
      <tp t="s">
        <v>#N/A Requesting Data...3525446369</v>
        <stp/>
        <stp>BDP|2892611209105753877</stp>
        <tr r="M130" s="3"/>
      </tp>
      <tp t="s">
        <v>#N/A Requesting Data...2602760093</v>
        <stp/>
        <stp>BDP|1006530460859602252</stp>
        <tr r="V186" s="3"/>
      </tp>
      <tp t="s">
        <v>#N/A Requesting Data...4237935259</v>
        <stp/>
        <stp>BDP|1227916327357341479</stp>
        <tr r="J147" s="3"/>
        <tr r="J147" s="3"/>
      </tp>
      <tp t="s">
        <v>#N/A Requesting Data...4092928289</v>
        <stp/>
        <stp>BDP|3782222504588253037</stp>
        <tr r="P247" s="3"/>
      </tp>
      <tp t="s">
        <v>#N/A Requesting Data...4019805280</v>
        <stp/>
        <stp>BDP|1417923139551817379</stp>
        <tr r="M361" s="3"/>
      </tp>
      <tp t="s">
        <v>#N/A Requesting Data...2008092590</v>
        <stp/>
        <stp>BDP|3323786503708807502</stp>
        <tr r="AC21" s="3"/>
        <tr r="AC21" s="3"/>
      </tp>
      <tp t="s">
        <v>#N/A Requesting Data...2724564993</v>
        <stp/>
        <stp>BDP|6223433651168087608</stp>
        <tr r="Q93" s="4"/>
        <tr r="Q93" s="4"/>
      </tp>
      <tp t="s">
        <v>#N/A Requesting Data...2459182188</v>
        <stp/>
        <stp>BDP|9664227541247322161</stp>
        <tr r="Z214" s="3"/>
        <tr r="Z214" s="3"/>
      </tp>
      <tp t="s">
        <v>#N/A Requesting Data...2535502365</v>
        <stp/>
        <stp>BDP|1614804886421891988</stp>
        <tr r="L275" s="3"/>
      </tp>
      <tp t="s">
        <v>#N/A Requesting Data...3734950590</v>
        <stp/>
        <stp>BDP|6306940400173461534</stp>
        <tr r="T251" s="4"/>
        <tr r="T251" s="4"/>
        <tr r="T39" s="4"/>
        <tr r="T39" s="4"/>
      </tp>
      <tp t="s">
        <v>#N/A Requesting Data...3480815614</v>
        <stp/>
        <stp>BDP|1099428308404970836</stp>
        <tr r="AJ221" s="3"/>
        <tr r="AJ221" s="3"/>
      </tp>
      <tp t="s">
        <v>#N/A Requesting Data...2760270916</v>
        <stp/>
        <stp>BDP|4065944039422986548</stp>
        <tr r="V154" s="3"/>
      </tp>
      <tp t="s">
        <v>#N/A Requesting Data...2732593402</v>
        <stp/>
        <stp>BDP|1003102180402811381</stp>
        <tr r="L239" s="4"/>
      </tp>
      <tp t="s">
        <v>#N/A Requesting Data...4136262734</v>
        <stp/>
        <stp>BDP|2857089454228551602</stp>
        <tr r="AD195" s="3"/>
        <tr r="AD195" s="3"/>
      </tp>
      <tp t="s">
        <v>#N/A N/A</v>
        <stp/>
        <stp>BDP|9412203241010083642</stp>
        <tr r="Y264" s="3"/>
      </tp>
      <tp t="s">
        <v>#N/A Requesting Data...2837474761</v>
        <stp/>
        <stp>BDP|1559844764807645126</stp>
        <tr r="D24" s="3"/>
      </tp>
      <tp t="s">
        <v>#N/A Requesting Data...3127923897</v>
        <stp/>
        <stp>BDP|5281029667942663803</stp>
        <tr r="T210" s="4"/>
        <tr r="T210" s="4"/>
      </tp>
      <tp t="s">
        <v>#N/A Requesting Data...2283833640</v>
        <stp/>
        <stp>BDP|3989484098456062183</stp>
        <tr r="AD10" s="3"/>
        <tr r="AD10" s="3"/>
      </tp>
      <tp t="s">
        <v>#N/A Requesting Data...3499230781</v>
        <stp/>
        <stp>BDP|1743843880641047929</stp>
        <tr r="AH239" s="3"/>
        <tr r="AH239" s="3"/>
      </tp>
      <tp t="s">
        <v>#N/A Requesting Data...2509283819</v>
        <stp/>
        <stp>BDP|6284443591841552339</stp>
        <tr r="AH108" s="3"/>
        <tr r="AH108" s="3"/>
      </tp>
      <tp t="s">
        <v>#N/A Requesting Data...4254040833</v>
        <stp/>
        <stp>BDP|9153121324607554439</stp>
        <tr r="U211" s="4"/>
        <tr r="U211" s="4"/>
      </tp>
      <tp t="s">
        <v>#N/A Requesting Data...2350761316</v>
        <stp/>
        <stp>BDP|7238048925085136939</stp>
        <tr r="AF269" s="3"/>
        <tr r="AF269" s="3"/>
      </tp>
      <tp t="s">
        <v>#N/A N/A</v>
        <stp/>
        <stp>BDP|6751892037584802003</stp>
        <tr r="X130" s="3"/>
      </tp>
      <tp t="s">
        <v>#N/A Requesting Data...2161774683</v>
        <stp/>
        <stp>BDP|8416435073571209371</stp>
        <tr r="AH188" s="3"/>
        <tr r="AH188" s="3"/>
      </tp>
      <tp t="s">
        <v>#N/A Requesting Data...2427273443</v>
        <stp/>
        <stp>BDP|9842132142430004580</stp>
        <tr r="AI192" s="3"/>
        <tr r="AI192" s="3"/>
      </tp>
      <tp t="s">
        <v>#N/A Requesting Data...3449208537</v>
        <stp/>
        <stp>BDP|8126812794210148043</stp>
        <tr r="Q229" s="4"/>
        <tr r="Q229" s="4"/>
      </tp>
      <tp t="s">
        <v>#N/A Requesting Data...1906838282</v>
        <stp/>
        <stp>BDP|9606144677741263761</stp>
        <tr r="D328" s="3"/>
      </tp>
      <tp t="s">
        <v>#N/A Requesting Data...3405408037</v>
        <stp/>
        <stp>BDP|6527776880867233719</stp>
        <tr r="AK105" s="3"/>
        <tr r="AK105" s="3"/>
      </tp>
      <tp t="s">
        <v>#N/A Requesting Data...2429553318</v>
        <stp/>
        <stp>BDP|4570848874064638655</stp>
        <tr r="T64" s="4"/>
        <tr r="T64" s="4"/>
      </tp>
      <tp t="s">
        <v>#N/A Requesting Data...3972850105</v>
        <stp/>
        <stp>BDP|4752350561490102848</stp>
        <tr r="AF234" s="3"/>
        <tr r="AF234" s="3"/>
      </tp>
      <tp t="s">
        <v>#N/A Requesting Data...2422097441</v>
        <stp/>
        <stp>BDP|9728119682710456961</stp>
        <tr r="AD82" s="3"/>
        <tr r="AD82" s="3"/>
      </tp>
      <tp t="s">
        <v>#N/A Requesting Data...2051412682</v>
        <stp/>
        <stp>BDP|7069499384455362781</stp>
        <tr r="AD171" s="3"/>
        <tr r="AD171" s="3"/>
      </tp>
      <tp t="s">
        <v>#N/A Requesting Data...2211632656</v>
        <stp/>
        <stp>BDP|9698497503590841420</stp>
        <tr r="AD347" s="3"/>
      </tp>
      <tp t="s">
        <v>#N/A Requesting Data...1814422816</v>
        <stp/>
        <stp>BDP|9175400356194655572</stp>
        <tr r="N169" s="3"/>
      </tp>
      <tp t="s">
        <v>#N/A Requesting Data...4247778409</v>
        <stp/>
        <stp>BDP|5144210949508670296</stp>
        <tr r="Z62" s="3"/>
        <tr r="Z62" s="3"/>
      </tp>
      <tp t="s">
        <v>#N/A Requesting Data...2258703930</v>
        <stp/>
        <stp>BDP|5547824761061398339</stp>
        <tr r="AD290" s="3"/>
        <tr r="AD290" s="3"/>
      </tp>
      <tp t="s">
        <v>#N/A Requesting Data...2216228850</v>
        <stp/>
        <stp>BDP|3974295082093342376</stp>
        <tr r="V165" s="3"/>
      </tp>
      <tp t="s">
        <v>#N/A Requesting Data...2719017160</v>
        <stp/>
        <stp>BDP|8514183096421861853</stp>
        <tr r="T221" s="4"/>
        <tr r="T221" s="4"/>
      </tp>
      <tp t="s">
        <v>#N/A N/A</v>
        <stp/>
        <stp>BDP|4088579903589735154</stp>
        <tr r="W90" s="3"/>
      </tp>
      <tp t="s">
        <v>#N/A Requesting Data...4144864067</v>
        <stp/>
        <stp>BDP|5027837363634602601</stp>
        <tr r="AB280" s="3"/>
        <tr r="AB280" s="3"/>
      </tp>
      <tp t="s">
        <v>#N/A Requesting Data...3954305426</v>
        <stp/>
        <stp>BDP|7123961174026439612</stp>
        <tr r="AF280" s="3"/>
        <tr r="AF280" s="3"/>
      </tp>
      <tp t="s">
        <v>#N/A Requesting Data...3758875854</v>
        <stp/>
        <stp>BDP|8658322949682330480</stp>
        <tr r="AI280" s="3"/>
        <tr r="AI280" s="3"/>
      </tp>
      <tp t="s">
        <v>#N/A Requesting Data...2667748650</v>
        <stp/>
        <stp>BDP|7371094457759265296</stp>
        <tr r="V353" s="3"/>
      </tp>
      <tp t="s">
        <v>#N/A Requesting Data...3176483208</v>
        <stp/>
        <stp>BDP|2713267615369672146</stp>
        <tr r="P20" s="3"/>
      </tp>
      <tp t="s">
        <v>#N/A Requesting Data...3724248919</v>
        <stp/>
        <stp>BDP|2874032251279577797</stp>
        <tr r="O232" s="3"/>
      </tp>
      <tp t="s">
        <v>#N/A Requesting Data...1810647558</v>
        <stp/>
        <stp>BDP|6767166992062149542</stp>
        <tr r="AG47" s="3"/>
        <tr r="AG47" s="3"/>
      </tp>
      <tp t="s">
        <v>#N/A Requesting Data...3140214816</v>
        <stp/>
        <stp>BDP|9053807792390631124</stp>
        <tr r="AG30" s="3"/>
        <tr r="AG30" s="3"/>
      </tp>
      <tp t="s">
        <v>#N/A Requesting Data...4104164743</v>
        <stp/>
        <stp>BDP|7821175594613414588</stp>
        <tr r="AD165" s="3"/>
        <tr r="AD165" s="3"/>
      </tp>
      <tp t="s">
        <v>#N/A Requesting Data...3859741597</v>
        <stp/>
        <stp>BDP|3677629161988798255</stp>
        <tr r="AB46" s="8"/>
        <tr r="AB46" s="8"/>
      </tp>
      <tp t="s">
        <v>#N/A Requesting Data...3165062793</v>
        <stp/>
        <stp>BDP|3078332781191794026</stp>
        <tr r="O116" s="3"/>
      </tp>
      <tp t="s">
        <v>#N/A Requesting Data...3146399161</v>
        <stp/>
        <stp>BDP|5505103030987014920</stp>
        <tr r="AC365" s="3"/>
        <tr r="AC365" s="3"/>
      </tp>
      <tp t="s">
        <v>#N/A Requesting Data...2126722500</v>
        <stp/>
        <stp>BDP|7341179388716373187</stp>
        <tr r="R63" s="4"/>
        <tr r="R63" s="4"/>
      </tp>
      <tp t="s">
        <v>#N/A Requesting Data...3404905669</v>
        <stp/>
        <stp>BDP|4890477344214410987</stp>
        <tr r="AJ52" s="3"/>
        <tr r="AJ52" s="3"/>
      </tp>
      <tp t="s">
        <v>#N/A Requesting Data...2663515861</v>
        <stp/>
        <stp>BDP|9224715386208506778</stp>
        <tr r="V5" s="3"/>
      </tp>
      <tp t="s">
        <v>#N/A Requesting Data...2989254495</v>
        <stp/>
        <stp>BDP|9390660947527549505</stp>
        <tr r="U73" s="4"/>
        <tr r="U73" s="4"/>
      </tp>
      <tp t="s">
        <v>#N/A Requesting Data...1817087939</v>
        <stp/>
        <stp>BDP|3283639351631411839</stp>
        <tr r="AA10" s="8"/>
        <tr r="AA10" s="8"/>
      </tp>
      <tp t="s">
        <v>#N/A Requesting Data...4246421200</v>
        <stp/>
        <stp>BDP|4578479031668446203</stp>
        <tr r="AG46" s="3"/>
        <tr r="AG46" s="3"/>
      </tp>
      <tp t="s">
        <v>#N/A Requesting Data...2392189840</v>
        <stp/>
        <stp>BDP|1286321903799213261</stp>
        <tr r="T78" s="4"/>
        <tr r="T78" s="4"/>
      </tp>
      <tp t="s">
        <v>#N/A Requesting Data...3532209744</v>
        <stp/>
        <stp>BDP|1382951100202306325</stp>
        <tr r="M305" s="3"/>
      </tp>
      <tp t="s">
        <v>#N/A Requesting Data...2712092863</v>
        <stp/>
        <stp>BDP|7441603061328585672</stp>
        <tr r="J256" s="3"/>
        <tr r="J256" s="3"/>
        <tr r="J256" s="3"/>
      </tp>
      <tp t="s">
        <v>#N/A N/A</v>
        <stp/>
        <stp>BDP|4082919844809727955</stp>
        <tr r="Y189" s="3"/>
      </tp>
      <tp t="s">
        <v>#N/A N/A</v>
        <stp/>
        <stp>BDP|5735462618780682980</stp>
        <tr r="X305" s="3"/>
      </tp>
      <tp t="s">
        <v>#N/A Requesting Data...2259102154</v>
        <stp/>
        <stp>BDP|2909603766103141896</stp>
        <tr r="AG303" s="3"/>
        <tr r="AG303" s="3"/>
      </tp>
      <tp t="s">
        <v>#N/A Requesting Data...4221087472</v>
        <stp/>
        <stp>BDP|3157505164568646145</stp>
        <tr r="N328" s="3"/>
      </tp>
      <tp t="s">
        <v>#N/A Requesting Data...2939963170</v>
        <stp/>
        <stp>BDP|9217561872610826290</stp>
        <tr r="AI298" s="3"/>
        <tr r="AI298" s="3"/>
      </tp>
      <tp t="s">
        <v>#N/A Requesting Data...3647630867</v>
        <stp/>
        <stp>BDP|1664251884583761173</stp>
        <tr r="AG254" s="3"/>
        <tr r="AG254" s="3"/>
      </tp>
      <tp t="s">
        <v>#N/A Requesting Data...4124426560</v>
        <stp/>
        <stp>BDP|2210281092767643794</stp>
        <tr r="AI201" s="3"/>
        <tr r="AI201" s="3"/>
      </tp>
      <tp t="s">
        <v>#N/A Requesting Data...4027152393</v>
        <stp/>
        <stp>BDP|4062821344797733665</stp>
        <tr r="AF188" s="3"/>
        <tr r="AF188" s="3"/>
      </tp>
      <tp t="s">
        <v>#N/A Requesting Data...3289151590</v>
        <stp/>
        <stp>BDP|8061169739053904026</stp>
        <tr r="K280" s="3"/>
      </tp>
      <tp t="s">
        <v>#N/A Requesting Data...2406814526</v>
        <stp/>
        <stp>BDP|8593245200457386469</stp>
        <tr r="P312" s="3"/>
      </tp>
      <tp t="s">
        <v>#N/A Requesting Data...1922929236</v>
        <stp/>
        <stp>BDP|7782830251197204430</stp>
        <tr r="Q134" s="4"/>
        <tr r="Q134" s="4"/>
      </tp>
      <tp t="s">
        <v>#N/A Requesting Data...3537552506</v>
        <stp/>
        <stp>BDP|9090156763701739652</stp>
        <tr r="S170" s="4"/>
        <tr r="S170" s="4"/>
      </tp>
      <tp t="s">
        <v>#N/A Requesting Data...3322028078</v>
        <stp/>
        <stp>BDP|3035208294955529459</stp>
        <tr r="AK110" s="3"/>
        <tr r="AK110" s="3"/>
      </tp>
      <tp t="s">
        <v>#N/A Requesting Data...3659903933</v>
        <stp/>
        <stp>BDP|1098724301759425630</stp>
        <tr r="AJ304" s="3"/>
        <tr r="AJ304" s="3"/>
      </tp>
      <tp t="s">
        <v>#N/A Requesting Data...2201929523</v>
        <stp/>
        <stp>BDP|7969176229534482976</stp>
        <tr r="J195" s="3"/>
        <tr r="J195" s="3"/>
        <tr r="J195" s="3"/>
      </tp>
      <tp t="s">
        <v>#N/A Requesting Data...2653781138</v>
        <stp/>
        <stp>BDP|3094662866079768337</stp>
        <tr r="AF94" s="3"/>
        <tr r="AF94" s="3"/>
      </tp>
      <tp t="s">
        <v>#N/A N/A</v>
        <stp/>
        <stp>BDP|3907876675856748380</stp>
        <tr r="Y173" s="3"/>
      </tp>
      <tp t="s">
        <v>#N/A Requesting Data...3724079135</v>
        <stp/>
        <stp>BDP|6157559144048644625</stp>
        <tr r="K290" s="3"/>
      </tp>
      <tp t="s">
        <v>#N/A Requesting Data...2776201298</v>
        <stp/>
        <stp>BDP|9195207522736311645</stp>
        <tr r="AI98" s="3"/>
        <tr r="AI98" s="3"/>
      </tp>
      <tp t="s">
        <v>#N/A Requesting Data...2404959745</v>
        <stp/>
        <stp>BDP|1179809670266764127</stp>
        <tr r="V335" s="3"/>
      </tp>
      <tp t="s">
        <v>#N/A Requesting Data...1851259766</v>
        <stp/>
        <stp>BDP|9027147511063100309</stp>
        <tr r="L78" s="4"/>
      </tp>
      <tp t="s">
        <v>#N/A Requesting Data...2020737228</v>
        <stp/>
        <stp>BDP|7397448694982375140</stp>
        <tr r="AG359" s="3"/>
        <tr r="AG359" s="3"/>
      </tp>
      <tp t="s">
        <v>#N/A Requesting Data...3976212130</v>
        <stp/>
        <stp>BDP|3346307487101606062</stp>
        <tr r="R152" s="4"/>
        <tr r="R152" s="4"/>
      </tp>
      <tp t="s">
        <v>#N/A Requesting Data...3252324391</v>
        <stp/>
        <stp>BDP|7149703801191526814</stp>
        <tr r="AJ116" s="3"/>
        <tr r="AJ116" s="3"/>
      </tp>
      <tp t="s">
        <v>#N/A Requesting Data...3899301680</v>
        <stp/>
        <stp>BDP|9411370326459862890</stp>
        <tr r="O105" s="3"/>
      </tp>
      <tp t="s">
        <v>#N/A Requesting Data...3099216972</v>
        <stp/>
        <stp>BDP|6245255813305659965</stp>
        <tr r="O86" s="3"/>
      </tp>
      <tp t="s">
        <v>#N/A Requesting Data...3295538087</v>
        <stp/>
        <stp>BDP|6377855362169775876</stp>
        <tr r="AH244" s="3"/>
        <tr r="AH244" s="3"/>
      </tp>
      <tp t="s">
        <v>#N/A N/A</v>
        <stp/>
        <stp>BDP|3077356246855387844</stp>
        <tr r="Y182" s="3"/>
      </tp>
      <tp t="s">
        <v>#N/A Requesting Data...2352168727</v>
        <stp/>
        <stp>BDP|6456081167060636992</stp>
        <tr r="L262" s="4"/>
        <tr r="L262" s="4"/>
      </tp>
      <tp t="s">
        <v>#N/A Requesting Data...3325971666</v>
        <stp/>
        <stp>BDP|7264737737283011927</stp>
        <tr r="AF307" s="3"/>
        <tr r="AF307" s="3"/>
      </tp>
      <tp t="s">
        <v>#N/A Requesting Data...4268379386</v>
        <stp/>
        <stp>BDP|9663757146181171203</stp>
        <tr r="L50" s="3"/>
      </tp>
      <tp t="s">
        <v>#N/A Requesting Data...2690273125</v>
        <stp/>
        <stp>BDP|2190843417516713419</stp>
        <tr r="P87" s="3"/>
      </tp>
      <tp t="s">
        <v>#N/A N/A</v>
        <stp/>
        <stp>BDP|8558237135327103767</stp>
        <tr r="Y28" s="3"/>
      </tp>
      <tp t="s">
        <v>#N/A Requesting Data...3829740999</v>
        <stp/>
        <stp>BDP|9272016545294323008</stp>
        <tr r="AF49" s="3"/>
        <tr r="AF49" s="3"/>
      </tp>
      <tp t="s">
        <v>#N/A N/A</v>
        <stp/>
        <stp>BDP|2227809912520335264</stp>
        <tr r="Y197" s="3"/>
      </tp>
      <tp t="s">
        <v>#N/A Requesting Data...3251104785</v>
        <stp/>
        <stp>BDP|1332810072065310269</stp>
        <tr r="AK285" s="3"/>
        <tr r="AK285" s="3"/>
      </tp>
      <tp t="s">
        <v>#N/A N/A</v>
        <stp/>
        <stp>BDP|1561151200489275079</stp>
        <tr r="Y337" s="3"/>
      </tp>
      <tp t="s">
        <v>#N/A N/A</v>
        <stp/>
        <stp>BDP|8307052220287292414</stp>
        <tr r="W86" s="3"/>
      </tp>
      <tp t="s">
        <v>#N/A Requesting Data...3696948325</v>
        <stp/>
        <stp>BDP|5756525319118950008</stp>
        <tr r="AI205" s="3"/>
        <tr r="AI205" s="3"/>
      </tp>
      <tp t="s">
        <v>#N/A Requesting Data...4118006781</v>
        <stp/>
        <stp>BDP|3286072096533552036</stp>
        <tr r="O11" s="3"/>
      </tp>
      <tp t="s">
        <v>#N/A Requesting Data...3343638405</v>
        <stp/>
        <stp>BDP|8714525911971354426</stp>
        <tr r="AA194" s="3"/>
        <tr r="AA194" s="3"/>
      </tp>
      <tp t="s">
        <v>#N/A Requesting Data...3852958137</v>
        <stp/>
        <stp>BDP|1618028351328184513</stp>
        <tr r="N258" s="3"/>
      </tp>
      <tp t="s">
        <v>#N/A Requesting Data...2411857802</v>
        <stp/>
        <stp>BDP|7078886533146876367</stp>
        <tr r="AB36" s="8"/>
        <tr r="AB36" s="8"/>
      </tp>
      <tp t="s">
        <v>#N/A Requesting Data...3340558611</v>
        <stp/>
        <stp>BDP|8232451074680602204</stp>
        <tr r="L157" s="4"/>
        <tr r="L157" s="4"/>
      </tp>
      <tp t="s">
        <v>#N/A Requesting Data...1989761264</v>
        <stp/>
        <stp>BDP|2289729151749618024</stp>
        <tr r="J302" s="3"/>
        <tr r="J302" s="3"/>
      </tp>
      <tp t="s">
        <v>#N/A Requesting Data...2745343880</v>
        <stp/>
        <stp>BDP|9093622676872285338</stp>
        <tr r="AC289" s="3"/>
        <tr r="AC289" s="3"/>
      </tp>
      <tp t="s">
        <v>#N/A Requesting Data...4138797887</v>
        <stp/>
        <stp>BDP|8086141353607451268</stp>
        <tr r="K229" s="4"/>
        <tr r="K229" s="4"/>
      </tp>
      <tp t="s">
        <v>#N/A Requesting Data...2558338419</v>
        <stp/>
        <stp>BDP|5518772981152601100</stp>
        <tr r="AA132" s="3"/>
        <tr r="AA132" s="3"/>
      </tp>
      <tp t="s">
        <v>#N/A Requesting Data...2243712262</v>
        <stp/>
        <stp>BDP|9551471123076265060</stp>
        <tr r="J362" s="3"/>
        <tr r="J362" s="3"/>
        <tr r="J362" s="3"/>
      </tp>
      <tp t="s">
        <v>#N/A Requesting Data...1820990074</v>
        <stp/>
        <stp>BDP|3228828656961675656</stp>
        <tr r="N284" s="3"/>
      </tp>
      <tp t="s">
        <v>#N/A Requesting Data...2293788329</v>
        <stp/>
        <stp>BDP|9703480827200421692</stp>
        <tr r="AF314" s="3"/>
        <tr r="AF314" s="3"/>
      </tp>
      <tp t="s">
        <v>#N/A Requesting Data...3619512443</v>
        <stp/>
        <stp>BDP|3017580739845054949</stp>
        <tr r="AG148" s="3"/>
        <tr r="AG148" s="3"/>
      </tp>
      <tp t="s">
        <v>#N/A Requesting Data...3524532426</v>
        <stp/>
        <stp>BDP|9092241136937572622</stp>
        <tr r="K125" s="4"/>
        <tr r="K125" s="4"/>
      </tp>
      <tp t="s">
        <v>#N/A Requesting Data...3563982876</v>
        <stp/>
        <stp>BDP|1215816072604622324</stp>
        <tr r="M144" s="3"/>
      </tp>
      <tp t="s">
        <v>#N/A Requesting Data...4019615144</v>
        <stp/>
        <stp>BDP|6738228185405408018</stp>
        <tr r="Z183" s="3"/>
        <tr r="Z183" s="3"/>
      </tp>
      <tp t="s">
        <v>#N/A Requesting Data...3785583058</v>
        <stp/>
        <stp>BDP|4645614493543127100</stp>
        <tr r="M197" s="3"/>
      </tp>
      <tp t="s">
        <v>#N/A Requesting Data...3814676915</v>
        <stp/>
        <stp>BDP|1297178083196400777</stp>
        <tr r="O115" s="3"/>
      </tp>
      <tp t="s">
        <v>#N/A Requesting Data...2489792004</v>
        <stp/>
        <stp>BDP|1659504716668153445</stp>
        <tr r="AK262" s="3"/>
        <tr r="AK262" s="3"/>
      </tp>
      <tp t="s">
        <v>#N/A Requesting Data...3523717267</v>
        <stp/>
        <stp>BDP|8264326959215909254</stp>
        <tr r="AI64" s="3"/>
        <tr r="AI64" s="3"/>
      </tp>
      <tp t="s">
        <v>#N/A N/A</v>
        <stp/>
        <stp>BDP|8697150757876367321</stp>
        <tr r="X193" s="3"/>
      </tp>
      <tp t="s">
        <v>#N/A Requesting Data...2477288641</v>
        <stp/>
        <stp>BDP|8683646379547624470</stp>
        <tr r="AK352" s="3"/>
        <tr r="AK352" s="3"/>
      </tp>
      <tp t="s">
        <v>#N/A Requesting Data...4108711791</v>
        <stp/>
        <stp>BDP|7010985770517209408</stp>
        <tr r="U46" s="4"/>
        <tr r="U46" s="4"/>
      </tp>
      <tp t="s">
        <v>#N/A Requesting Data...2156170744</v>
        <stp/>
        <stp>BDP|8594376779106066013</stp>
        <tr r="AG92" s="3"/>
        <tr r="AG92" s="3"/>
      </tp>
      <tp t="s">
        <v>#N/A Requesting Data...4143684630</v>
        <stp/>
        <stp>BDP|5741615758529572518</stp>
        <tr r="Q51" s="4"/>
        <tr r="Q51" s="4"/>
      </tp>
      <tp t="s">
        <v>#N/A Requesting Data...2115416701</v>
        <stp/>
        <stp>BDP|1770694861889272277</stp>
        <tr r="AC308" s="3"/>
        <tr r="AC308" s="3"/>
      </tp>
      <tp t="s">
        <v>#N/A Requesting Data...2538950298</v>
        <stp/>
        <stp>BDP|2944110219060211898</stp>
        <tr r="V233" s="3"/>
      </tp>
      <tp t="s">
        <v>#N/A Requesting Data...2749679798</v>
        <stp/>
        <stp>BDP|1345200798888688879</stp>
        <tr r="D41" s="3"/>
      </tp>
      <tp t="s">
        <v>#N/A Requesting Data...2793426791</v>
        <stp/>
        <stp>BDP|1632320075626927928</stp>
        <tr r="AG32" s="3"/>
        <tr r="AG32" s="3"/>
      </tp>
      <tp t="s">
        <v>#N/A Requesting Data...4012729891</v>
        <stp/>
        <stp>BDP|5267605082972273383</stp>
        <tr r="K88" s="4"/>
        <tr r="K88" s="4"/>
      </tp>
      <tp t="s">
        <v>#N/A Requesting Data...3739970439</v>
        <stp/>
        <stp>BDP|1923105876318381562</stp>
        <tr r="N274" s="3"/>
      </tp>
      <tp t="s">
        <v>#N/A Requesting Data...3344957294</v>
        <stp/>
        <stp>BDP|2420325652718659684</stp>
        <tr r="AF324" s="3"/>
        <tr r="AF324" s="3"/>
      </tp>
      <tp t="s">
        <v>#N/A Requesting Data...2652544599</v>
        <stp/>
        <stp>BDP|5374652934142850800</stp>
        <tr r="P206" s="3"/>
      </tp>
      <tp t="s">
        <v>#N/A Requesting Data...3952747027</v>
        <stp/>
        <stp>BDP|9068398343623329739</stp>
        <tr r="AJ133" s="3"/>
        <tr r="AJ133" s="3"/>
      </tp>
      <tp t="s">
        <v>#N/A Requesting Data...2886966820</v>
        <stp/>
        <stp>BDP|9773084703701574236</stp>
        <tr r="I109" s="4"/>
        <tr r="I109" s="4"/>
      </tp>
      <tp t="s">
        <v>#N/A Requesting Data...2060495800</v>
        <stp/>
        <stp>BDP|2575115618659467127</stp>
        <tr r="D122" s="3"/>
      </tp>
      <tp t="s">
        <v>#N/A Requesting Data...3463246206</v>
        <stp/>
        <stp>BDP|1111368093917707697</stp>
        <tr r="V254" s="3"/>
      </tp>
      <tp t="s">
        <v>#N/A Requesting Data...3257588075</v>
        <stp/>
        <stp>BDP|8509105821957692683</stp>
        <tr r="AE132" s="3"/>
        <tr r="AE132" s="3"/>
      </tp>
      <tp t="s">
        <v>#N/A Requesting Data...2672133219</v>
        <stp/>
        <stp>BDP|9979706948429894925</stp>
        <tr r="AA30" s="3"/>
        <tr r="AA30" s="3"/>
      </tp>
      <tp t="s">
        <v>#N/A Requesting Data...2922952504</v>
        <stp/>
        <stp>BDP|8899459064031089121</stp>
        <tr r="M59" s="3"/>
      </tp>
      <tp t="s">
        <v>#N/A Requesting Data...4037318793</v>
        <stp/>
        <stp>BDP|9685383005754938496</stp>
        <tr r="Q238" s="4"/>
        <tr r="Q238" s="4"/>
      </tp>
      <tp t="s">
        <v>#N/A Requesting Data...2487694922</v>
        <stp/>
        <stp>BDP|6095863575590866301</stp>
        <tr r="Z64" s="3"/>
        <tr r="Z64" s="3"/>
      </tp>
      <tp t="s">
        <v>#N/A Requesting Data...2957171228</v>
        <stp/>
        <stp>BDP|2692123500459764083</stp>
        <tr r="U129" s="4"/>
        <tr r="U129" s="4"/>
      </tp>
      <tp t="s">
        <v>#N/A Requesting Data...3951902527</v>
        <stp/>
        <stp>BDP|8954089996593534891</stp>
        <tr r="AC178" s="3"/>
        <tr r="AC178" s="3"/>
      </tp>
      <tp t="s">
        <v>#N/A Requesting Data...3311212750</v>
        <stp/>
        <stp>BDP|4220387564649284271</stp>
        <tr r="AH106" s="3"/>
        <tr r="AH106" s="3"/>
      </tp>
      <tp t="s">
        <v>#N/A Requesting Data...2742246140</v>
        <stp/>
        <stp>BDP|9995738513960154531</stp>
        <tr r="L77" s="3"/>
      </tp>
      <tp t="s">
        <v>#N/A Requesting Data...4007594372</v>
        <stp/>
        <stp>BDP|2021685076719498015</stp>
        <tr r="I175" s="4"/>
        <tr r="I175" s="4"/>
      </tp>
      <tp t="s">
        <v>#N/A Requesting Data...2450028856</v>
        <stp/>
        <stp>BDP|3806769599206935157</stp>
        <tr r="J44" s="3"/>
        <tr r="J44" s="3"/>
      </tp>
      <tp t="s">
        <v>#N/A Requesting Data...3604985994</v>
        <stp/>
        <stp>BDP|8830252533377233470</stp>
        <tr r="O14" s="3"/>
      </tp>
      <tp t="s">
        <v>#N/A Requesting Data...1997833143</v>
        <stp/>
        <stp>BDP|5086626475748823648</stp>
        <tr r="AF369" s="3"/>
        <tr r="AF369" s="3"/>
      </tp>
      <tp t="s">
        <v>#N/A Requesting Data...3224518807</v>
        <stp/>
        <stp>BDP|9504568968671346139</stp>
        <tr r="AK243" s="3"/>
        <tr r="AK243" s="3"/>
      </tp>
      <tp t="s">
        <v>#N/A Requesting Data...3003994015</v>
        <stp/>
        <stp>BDP|5603960218457031035</stp>
        <tr r="AA11" s="3"/>
        <tr r="AA11" s="3"/>
      </tp>
      <tp t="s">
        <v>#N/A Requesting Data...2894376055</v>
        <stp/>
        <stp>BDP|2217389081142693165</stp>
        <tr r="L240" s="3"/>
      </tp>
      <tp t="s">
        <v>#N/A Requesting Data...4027891236</v>
        <stp/>
        <stp>BDP|6142848304172991630</stp>
        <tr r="N52" s="3"/>
      </tp>
      <tp t="s">
        <v>#N/A Requesting Data...3213707755</v>
        <stp/>
        <stp>BDP|9312936088213052134</stp>
        <tr r="AF328" s="3"/>
        <tr r="AF328" s="3"/>
      </tp>
      <tp t="s">
        <v>#N/A Requesting Data...3639331245</v>
        <stp/>
        <stp>BDP|7506836747054261587</stp>
        <tr r="AB138" s="3"/>
        <tr r="AB138" s="3"/>
      </tp>
      <tp t="s">
        <v>#N/A Requesting Data...2590905051</v>
        <stp/>
        <stp>BDP|8792779422595878215</stp>
        <tr r="L229" s="3"/>
      </tp>
      <tp t="s">
        <v>#N/A Requesting Data...3568082335</v>
        <stp/>
        <stp>BDP|2569987377712585449</stp>
        <tr r="AK339" s="3"/>
        <tr r="AK339" s="3"/>
      </tp>
      <tp t="s">
        <v>#N/A Requesting Data...4212575462</v>
        <stp/>
        <stp>BDP|6967820733187477077</stp>
        <tr r="AC27" s="8"/>
        <tr r="AC27" s="8"/>
      </tp>
      <tp t="s">
        <v>#N/A N/A</v>
        <stp/>
        <stp>BDP|8817081251505070298</stp>
        <tr r="Y301" s="3"/>
      </tp>
      <tp t="s">
        <v>#N/A Requesting Data...2358799284</v>
        <stp/>
        <stp>BDP|7131584170259639679</stp>
        <tr r="Z353" s="3"/>
        <tr r="Z353" s="3"/>
      </tp>
      <tp t="s">
        <v>#N/A Requesting Data...2663620014</v>
        <stp/>
        <stp>BDP|9048588071698731967</stp>
        <tr r="M318" s="3"/>
      </tp>
      <tp t="s">
        <v>#N/A Requesting Data...2245545333</v>
        <stp/>
        <stp>BDP|3950827656260189446</stp>
        <tr r="AG365" s="3"/>
        <tr r="AG365" s="3"/>
      </tp>
      <tp t="s">
        <v>#N/A Requesting Data...3037371793</v>
        <stp/>
        <stp>BDP|5453950182297867930</stp>
        <tr r="Z4" s="8"/>
        <tr r="Z4" s="8"/>
      </tp>
      <tp t="s">
        <v>#N/A Requesting Data...2521286840</v>
        <stp/>
        <stp>BDP|8691711314286221298</stp>
        <tr r="D157" s="3"/>
      </tp>
      <tp t="s">
        <v>#N/A Requesting Data...3061328180</v>
        <stp/>
        <stp>BDP|4673537374344117881</stp>
        <tr r="AJ73" s="3"/>
        <tr r="AJ73" s="3"/>
      </tp>
      <tp t="s">
        <v>#N/A Requesting Data...3519945855</v>
        <stp/>
        <stp>BDP|6128830196289478485</stp>
        <tr r="V30" s="3"/>
      </tp>
      <tp t="s">
        <v>#N/A Requesting Data...3154826155</v>
        <stp/>
        <stp>BDP|1214421809107352820</stp>
        <tr r="AF147" s="3"/>
        <tr r="AF147" s="3"/>
      </tp>
      <tp t="s">
        <v>#N/A N/A</v>
        <stp/>
        <stp>BDP|4221154258742440833</stp>
        <tr r="W234" s="3"/>
      </tp>
      <tp t="s">
        <v>#N/A Requesting Data...2826158826</v>
        <stp/>
        <stp>BDP|8473356338024795671</stp>
        <tr r="L353" s="3"/>
      </tp>
      <tp t="s">
        <v>#N/A Requesting Data...2579381671</v>
        <stp/>
        <stp>BDP|5007685390862300224</stp>
        <tr r="AB57" s="3"/>
        <tr r="AB57" s="3"/>
      </tp>
      <tp t="s">
        <v>#N/A Requesting Data...2700535586</v>
        <stp/>
        <stp>BDP|1062578432425514893</stp>
        <tr r="Z85" s="3"/>
        <tr r="Z85" s="3"/>
      </tp>
      <tp t="s">
        <v>#N/A Requesting Data...3770908512</v>
        <stp/>
        <stp>BDP|4661308178752085879</stp>
        <tr r="K212" s="4"/>
        <tr r="K212" s="4"/>
      </tp>
      <tp t="s">
        <v>#N/A Requesting Data...2874920551</v>
        <stp/>
        <stp>BDP|6724101790761945578</stp>
        <tr r="AD150" s="3"/>
      </tp>
      <tp t="s">
        <v>#N/A Requesting Data...3515706135</v>
        <stp/>
        <stp>BDP|6546849901161165581</stp>
        <tr r="N339" s="3"/>
      </tp>
      <tp t="s">
        <v>#N/A N/A</v>
        <stp/>
        <stp>BDP|3166014259855232923</stp>
        <tr r="W169" s="3"/>
      </tp>
      <tp t="s">
        <v>#N/A Requesting Data...1978050527</v>
        <stp/>
        <stp>BDP|5811485109283295825</stp>
        <tr r="R233" s="4"/>
      </tp>
      <tp t="s">
        <v>#N/A Requesting Data...2115394610</v>
        <stp/>
        <stp>BDP|3213984234736783506</stp>
        <tr r="Z143" s="3"/>
        <tr r="Z143" s="3"/>
      </tp>
      <tp t="s">
        <v>#N/A Requesting Data...3480736116</v>
        <stp/>
        <stp>BDP|8133063040445620389</stp>
        <tr r="AG174" s="3"/>
        <tr r="AG174" s="3"/>
      </tp>
      <tp t="s">
        <v>#N/A Requesting Data...2600069034</v>
        <stp/>
        <stp>BDP|7335602828969337014</stp>
        <tr r="AA52" s="8"/>
        <tr r="AA52" s="8"/>
      </tp>
      <tp t="s">
        <v>#N/A Requesting Data...2243649042</v>
        <stp/>
        <stp>BDP|4389126109029242635</stp>
        <tr r="AI319" s="3"/>
      </tp>
      <tp t="s">
        <v>#N/A Requesting Data...2465259202</v>
        <stp/>
        <stp>BDP|3100986866293299543</stp>
        <tr r="K182" s="3"/>
      </tp>
      <tp t="s">
        <v>#N/A Requesting Data...2076704072</v>
        <stp/>
        <stp>BDP|3257405617028421483</stp>
        <tr r="K11" s="3"/>
      </tp>
      <tp t="s">
        <v>#N/A Requesting Data...2480480651</v>
        <stp/>
        <stp>BDP|1875202563297634845</stp>
        <tr r="T202" s="4"/>
      </tp>
      <tp t="s">
        <v>#N/A Requesting Data...3364247153</v>
        <stp/>
        <stp>BDP|5663816809571633617</stp>
        <tr r="AI363" s="3"/>
        <tr r="AI363" s="3"/>
      </tp>
      <tp t="s">
        <v>#N/A Requesting Data...3340641347</v>
        <stp/>
        <stp>BDP|9147594965004783438</stp>
        <tr r="Q135" s="4"/>
        <tr r="Q135" s="4"/>
      </tp>
      <tp t="s">
        <v>#N/A Requesting Data...3026208512</v>
        <stp/>
        <stp>BDP|6459904700401451492</stp>
        <tr r="AG124" s="3"/>
        <tr r="AG124" s="3"/>
      </tp>
      <tp t="s">
        <v>#N/A Requesting Data...3217040038</v>
        <stp/>
        <stp>BDP|8889968397426815481</stp>
        <tr r="AC17" s="3"/>
        <tr r="AC17" s="3"/>
      </tp>
      <tp t="s">
        <v>#N/A Requesting Data...3993979554</v>
        <stp/>
        <stp>BDP|7453891045996315728</stp>
        <tr r="AD71" s="3"/>
        <tr r="AD71" s="3"/>
      </tp>
      <tp t="s">
        <v>#N/A Requesting Data...2107207473</v>
        <stp/>
        <stp>BDP|8931010853073147433</stp>
        <tr r="AC214" s="3"/>
        <tr r="AC214" s="3"/>
      </tp>
      <tp t="s">
        <v>#N/A Requesting Data...3970727007</v>
        <stp/>
        <stp>BDP|2268941308729503824</stp>
        <tr r="O148" s="3"/>
      </tp>
      <tp t="s">
        <v>#N/A Requesting Data...3324150119</v>
        <stp/>
        <stp>BDP|9928729434647128078</stp>
        <tr r="M73" s="3"/>
      </tp>
      <tp t="s">
        <v>#N/A Requesting Data...2430216614</v>
        <stp/>
        <stp>BDP|9050427957702966054</stp>
        <tr r="R230" s="4"/>
        <tr r="R230" s="4"/>
      </tp>
      <tp t="s">
        <v>#N/A Requesting Data...3576533758</v>
        <stp/>
        <stp>BDP|4598389801979751455</stp>
        <tr r="N200" s="3"/>
      </tp>
      <tp t="s">
        <v>#N/A Requesting Data...2312583530</v>
        <stp/>
        <stp>BDP|8154034986742372898</stp>
        <tr r="Z23" s="3"/>
        <tr r="Z23" s="3"/>
      </tp>
      <tp t="s">
        <v>#N/A Requesting Data...3721588110</v>
        <stp/>
        <stp>BDP|3979799495246844130</stp>
        <tr r="I113" s="4"/>
        <tr r="I113" s="4"/>
      </tp>
      <tp t="s">
        <v>#N/A Requesting Data...3594116541</v>
        <stp/>
        <stp>BDP|2120015761979967763</stp>
        <tr r="J266" s="3"/>
        <tr r="J266" s="3"/>
      </tp>
      <tp t="s">
        <v>#N/A Requesting Data...2255766936</v>
        <stp/>
        <stp>BDP|4662558688563133043</stp>
        <tr r="N272" s="3"/>
      </tp>
      <tp t="s">
        <v>#N/A Requesting Data...2665102878</v>
        <stp/>
        <stp>BDP|9219395218702994340</stp>
        <tr r="J191" s="3"/>
        <tr r="J191" s="3"/>
        <tr r="J191" s="3"/>
      </tp>
      <tp t="s">
        <v>#N/A Requesting Data...2506568849</v>
        <stp/>
        <stp>BDP|3628058289323351276</stp>
        <tr r="M270" s="3"/>
      </tp>
      <tp t="s">
        <v>#N/A Requesting Data...3043326321</v>
        <stp/>
        <stp>BDP|3503093990979775951</stp>
        <tr r="K172" s="4"/>
        <tr r="K172" s="4"/>
      </tp>
      <tp t="s">
        <v>#N/A N/A</v>
        <stp/>
        <stp>BDP|3638019798633742367</stp>
        <tr r="W41" s="3"/>
      </tp>
      <tp t="s">
        <v>#N/A Requesting Data...2611553310</v>
        <stp/>
        <stp>BDP|9020593956641495251</stp>
        <tr r="AG88" s="3"/>
        <tr r="AG88" s="3"/>
      </tp>
      <tp t="s">
        <v>#N/A Requesting Data...2382258802</v>
        <stp/>
        <stp>BDP|4150172004716907951</stp>
        <tr r="N209" s="3"/>
      </tp>
      <tp t="s">
        <v>#N/A N/A</v>
        <stp/>
        <stp>BDP|2457756070958991062</stp>
        <tr r="Y242" s="3"/>
      </tp>
      <tp t="s">
        <v>#N/A Requesting Data...2885586278</v>
        <stp/>
        <stp>BDP|3875587058039048065</stp>
        <tr r="AE287" s="3"/>
        <tr r="AE287" s="3"/>
      </tp>
      <tp t="s">
        <v>#N/A Requesting Data...3679080883</v>
        <stp/>
        <stp>BDP|3384080996413569369</stp>
        <tr r="AG354" s="3"/>
        <tr r="AG354" s="3"/>
      </tp>
      <tp t="s">
        <v>#N/A Requesting Data...4090863538</v>
        <stp/>
        <stp>BDP|4971905114254363205</stp>
        <tr r="AE300" s="3"/>
        <tr r="AE300" s="3"/>
      </tp>
      <tp t="s">
        <v>#N/A Requesting Data...2048001905</v>
        <stp/>
        <stp>BDP|6104843070792244193</stp>
        <tr r="AD189" s="3"/>
        <tr r="AD189" s="3"/>
      </tp>
      <tp t="s">
        <v>#N/A Requesting Data...2090683280</v>
        <stp/>
        <stp>BDP|7633366568698554035</stp>
        <tr r="AJ182" s="3"/>
        <tr r="AJ182" s="3"/>
      </tp>
      <tp t="s">
        <v>#N/A Requesting Data...3149169463</v>
        <stp/>
        <stp>BDP|7644930207444976052</stp>
        <tr r="K178" s="4"/>
        <tr r="K178" s="4"/>
      </tp>
      <tp t="s">
        <v>#N/A Requesting Data...2999191939</v>
        <stp/>
        <stp>BDP|9447327752822294787</stp>
        <tr r="AC55" s="3"/>
        <tr r="AC55" s="3"/>
      </tp>
      <tp t="s">
        <v>#N/A Requesting Data...2452726958</v>
        <stp/>
        <stp>BDP|4047940441353277095</stp>
        <tr r="AI324" s="3"/>
        <tr r="AI324" s="3"/>
      </tp>
      <tp t="s">
        <v>#N/A Requesting Data...2315119173</v>
        <stp/>
        <stp>BDP|1552385773586785978</stp>
        <tr r="D215" s="3"/>
      </tp>
      <tp t="s">
        <v>#N/A Requesting Data...3589530320</v>
        <stp/>
        <stp>BDP|6957790106043017880</stp>
        <tr r="I35" s="4"/>
        <tr r="I35" s="4"/>
      </tp>
      <tp t="s">
        <v>#N/A Requesting Data...4268596814</v>
        <stp/>
        <stp>BDP|8901562954955664739</stp>
        <tr r="AI279" s="3"/>
        <tr r="AI279" s="3"/>
      </tp>
      <tp t="s">
        <v>#N/A Requesting Data...2017986144</v>
        <stp/>
        <stp>BDP|2032662492544302392</stp>
        <tr r="P132" s="3"/>
      </tp>
      <tp t="s">
        <v>#N/A Requesting Data...2436843368</v>
        <stp/>
        <stp>BDP|1312934174631228487</stp>
        <tr r="O150" s="3"/>
      </tp>
      <tp t="s">
        <v>#N/A Requesting Data...2321698269</v>
        <stp/>
        <stp>BDP|4210046249353053908</stp>
        <tr r="R244" s="4"/>
        <tr r="R244" s="4"/>
      </tp>
      <tp t="s">
        <v>#N/A Requesting Data...3462220901</v>
        <stp/>
        <stp>BDP|9636847220568886150</stp>
        <tr r="U63" s="4"/>
        <tr r="U63" s="4"/>
      </tp>
      <tp t="s">
        <v>#N/A Requesting Data...3935292721</v>
        <stp/>
        <stp>BDP|6599385113766049817</stp>
        <tr r="AD151" s="3"/>
        <tr r="AD151" s="3"/>
      </tp>
      <tp t="s">
        <v>#N/A Requesting Data...2395644553</v>
        <stp/>
        <stp>BDP|8588140142666417187</stp>
        <tr r="AB4" s="8"/>
        <tr r="AB4" s="8"/>
      </tp>
      <tp t="s">
        <v>#N/A Requesting Data...4116251620</v>
        <stp/>
        <stp>BDP|8246033949014095276</stp>
        <tr r="L108" s="4"/>
        <tr r="L108" s="4"/>
      </tp>
      <tp t="s">
        <v>#N/A Requesting Data...2495324843</v>
        <stp/>
        <stp>BDP|3042432469909119243</stp>
        <tr r="AD138" s="3"/>
        <tr r="AD138" s="3"/>
      </tp>
      <tp t="s">
        <v>#N/A Requesting Data...3342479546</v>
        <stp/>
        <stp>BDP|3952746933924656970</stp>
        <tr r="J99" s="3"/>
        <tr r="J99" s="3"/>
        <tr r="J99" s="3"/>
      </tp>
      <tp t="s">
        <v>#N/A Requesting Data...3423310323</v>
        <stp/>
        <stp>BDP|2482911672927917111</stp>
        <tr r="S252" s="4"/>
        <tr r="S252" s="4"/>
      </tp>
      <tp t="s">
        <v>#N/A Requesting Data...2432983897</v>
        <stp/>
        <stp>BDP|4936161280027064004</stp>
        <tr r="K189" s="3"/>
      </tp>
      <tp t="s">
        <v>#N/A Requesting Data...2973181385</v>
        <stp/>
        <stp>BDP|9769236026233477095</stp>
        <tr r="S172" s="4"/>
        <tr r="S172" s="4"/>
      </tp>
      <tp t="s">
        <v>#N/A Requesting Data...2494619418</v>
        <stp/>
        <stp>BDP|6578947170902692080</stp>
        <tr r="AC219" s="3"/>
        <tr r="AC219" s="3"/>
      </tp>
      <tp t="s">
        <v>#N/A Requesting Data...3767141791</v>
        <stp/>
        <stp>BDP|9054790919587920261</stp>
        <tr r="S119" s="4"/>
        <tr r="S119" s="4"/>
      </tp>
      <tp t="s">
        <v>#N/A Requesting Data...3683609515</v>
        <stp/>
        <stp>BDP|3054468488627603279</stp>
        <tr r="L137" s="4"/>
        <tr r="L137" s="4"/>
      </tp>
      <tp t="s">
        <v>#N/A Requesting Data...3490236383</v>
        <stp/>
        <stp>BDP|4630897805667501107</stp>
        <tr r="I91" s="4"/>
        <tr r="I91" s="4"/>
      </tp>
      <tp t="s">
        <v>#N/A N/A</v>
        <stp/>
        <stp>BDP|9734485141711413256</stp>
        <tr r="W89" s="3"/>
      </tp>
      <tp t="s">
        <v>#N/A Requesting Data...4286725744</v>
        <stp/>
        <stp>BDP|9812437343184064748</stp>
        <tr r="L101" s="4"/>
      </tp>
      <tp t="s">
        <v>#N/A Requesting Data...3640272169</v>
        <stp/>
        <stp>BDP|8269307185940845935</stp>
        <tr r="U180" s="4"/>
        <tr r="U180" s="4"/>
      </tp>
      <tp t="s">
        <v>#N/A Requesting Data...2904745075</v>
        <stp/>
        <stp>BDP|1669929413863994026</stp>
        <tr r="J35" s="3"/>
        <tr r="J35" s="3"/>
        <tr r="J35" s="3"/>
      </tp>
      <tp t="s">
        <v>#N/A Requesting Data...2666960165</v>
        <stp/>
        <stp>BDP|3314356673178199584</stp>
        <tr r="S191" s="4"/>
        <tr r="S191" s="4"/>
      </tp>
      <tp t="s">
        <v>#N/A Requesting Data...2738666889</v>
        <stp/>
        <stp>BDP|5659423749727930888</stp>
        <tr r="L341" s="3"/>
      </tp>
      <tp t="s">
        <v>#N/A Requesting Data...3162081472</v>
        <stp/>
        <stp>BDP|9656169807890291290</stp>
        <tr r="AG298" s="3"/>
        <tr r="AG298" s="3"/>
      </tp>
      <tp t="s">
        <v>#N/A Requesting Data...3470901922</v>
        <stp/>
        <stp>BDP|7995754446659163770</stp>
        <tr r="K324" s="3"/>
      </tp>
      <tp t="s">
        <v>#N/A Requesting Data...3547923060</v>
        <stp/>
        <stp>BDP|9923548767805464529</stp>
        <tr r="T116" s="4"/>
        <tr r="T116" s="4"/>
      </tp>
      <tp t="s">
        <v>#N/A Requesting Data...2671387504</v>
        <stp/>
        <stp>BDP|5763628049154712971</stp>
        <tr r="J184" s="3"/>
        <tr r="J184" s="3"/>
        <tr r="J184" s="3"/>
      </tp>
      <tp t="s">
        <v>#N/A Requesting Data...3146642581</v>
        <stp/>
        <stp>BDP|6898844535251721622</stp>
        <tr r="U91" s="4"/>
        <tr r="U91" s="4"/>
      </tp>
      <tp t="s">
        <v>#N/A Requesting Data...4077328927</v>
        <stp/>
        <stp>BDP|3214992726173141108</stp>
        <tr r="AK274" s="3"/>
        <tr r="AK274" s="3"/>
      </tp>
      <tp t="s">
        <v>#N/A Requesting Data...2402332235</v>
        <stp/>
        <stp>BDP|9619834260739144488</stp>
        <tr r="AD156" s="3"/>
        <tr r="AD156" s="3"/>
      </tp>
      <tp t="s">
        <v>#N/A Requesting Data...4039022223</v>
        <stp/>
        <stp>BDP|3497857705963068280</stp>
        <tr r="AA62" s="8"/>
        <tr r="AA62" s="8"/>
      </tp>
      <tp t="s">
        <v>#N/A N/A</v>
        <stp/>
        <stp>BDP|6860757360109753465</stp>
        <tr r="Y203" s="3"/>
      </tp>
      <tp t="s">
        <v>#N/A Requesting Data...4100059359</v>
        <stp/>
        <stp>BDP|5720978625977149384</stp>
        <tr r="AG190" s="3"/>
        <tr r="AG190" s="3"/>
      </tp>
      <tp t="s">
        <v>#N/A Requesting Data...2755924744</v>
        <stp/>
        <stp>BDP|3367792236108311536</stp>
        <tr r="AC31" s="8"/>
        <tr r="AC31" s="8"/>
      </tp>
      <tp t="s">
        <v>#N/A Requesting Data...3433013128</v>
        <stp/>
        <stp>BDP|6948502532998622218</stp>
        <tr r="I247" s="4"/>
        <tr r="I247" s="4"/>
      </tp>
      <tp t="s">
        <v>#N/A Requesting Data...3056043512</v>
        <stp/>
        <stp>BDP|7238063827956759988</stp>
        <tr r="V39" s="3"/>
      </tp>
      <tp t="s">
        <v>#N/A Requesting Data...2497538690</v>
        <stp/>
        <stp>BDP|7047988070132571103</stp>
        <tr r="AC52" s="3"/>
        <tr r="AC52" s="3"/>
      </tp>
      <tp t="s">
        <v>#N/A Requesting Data...2924137869</v>
        <stp/>
        <stp>BDP|3738840013867509783</stp>
        <tr r="L276" s="3"/>
      </tp>
      <tp t="s">
        <v>#N/A Requesting Data...3168301309</v>
        <stp/>
        <stp>BDP|5234405490607681593</stp>
        <tr r="D117" s="3"/>
      </tp>
      <tp t="s">
        <v>#N/A Requesting Data...3084672781</v>
        <stp/>
        <stp>BDP|7828568901380435861</stp>
        <tr r="AC136" s="3"/>
        <tr r="AC136" s="3"/>
      </tp>
      <tp t="s">
        <v>#N/A Requesting Data...2253376933</v>
        <stp/>
        <stp>BDP|6315930969310084341</stp>
        <tr r="L83" s="4"/>
        <tr r="L83" s="4"/>
      </tp>
      <tp t="s">
        <v>#N/A N/A</v>
        <stp/>
        <stp>BDP|7976379492344613376</stp>
        <tr r="W210" s="3"/>
      </tp>
      <tp t="s">
        <v>#N/A Requesting Data...2115156865</v>
        <stp/>
        <stp>BDP|6600151517674096891</stp>
        <tr r="L65" s="3"/>
      </tp>
      <tp t="s">
        <v>#N/A Requesting Data...3821342600</v>
        <stp/>
        <stp>BDP|6123181896932657640</stp>
        <tr r="L225" s="3"/>
      </tp>
      <tp t="s">
        <v>#N/A N/A</v>
        <stp/>
        <stp>BDP|1315161139111704860</stp>
        <tr r="X84" s="3"/>
      </tp>
      <tp t="s">
        <v>#N/A Requesting Data...4029506603</v>
        <stp/>
        <stp>BDP|7835394105718958604</stp>
        <tr r="L122" s="4"/>
        <tr r="L122" s="4"/>
      </tp>
      <tp t="s">
        <v>#N/A Requesting Data...4254235069</v>
        <stp/>
        <stp>BDP|2052813899601058855</stp>
        <tr r="M31" s="3"/>
      </tp>
      <tp t="s">
        <v>#N/A Requesting Data...3589381895</v>
        <stp/>
        <stp>BDP|6270851932753123493</stp>
        <tr r="AE41" s="3"/>
        <tr r="AE41" s="3"/>
      </tp>
      <tp t="s">
        <v>#N/A Requesting Data...3761771457</v>
        <stp/>
        <stp>BDP|9034386361484209264</stp>
        <tr r="K313" s="3"/>
      </tp>
      <tp t="s">
        <v>#N/A Requesting Data...3572713937</v>
        <stp/>
        <stp>BDP|3517124808629374111</stp>
        <tr r="U105" s="4"/>
        <tr r="U105" s="4"/>
      </tp>
      <tp t="s">
        <v>#N/A Requesting Data...2819708701</v>
        <stp/>
        <stp>BDP|4115913703603982478</stp>
        <tr r="P299" s="3"/>
      </tp>
      <tp t="s">
        <v>#N/A Requesting Data...4119979600</v>
        <stp/>
        <stp>BDP|8063919350767487987</stp>
        <tr r="AH364" s="3"/>
        <tr r="AH364" s="3"/>
      </tp>
      <tp t="s">
        <v>#N/A Requesting Data...2099149335</v>
        <stp/>
        <stp>BDP|2230959752744759001</stp>
        <tr r="V43" s="3"/>
      </tp>
      <tp t="s">
        <v>#N/A Requesting Data...3334592630</v>
        <stp/>
        <stp>BDP|6593346762091848890</stp>
        <tr r="AD314" s="3"/>
      </tp>
      <tp t="s">
        <v>#N/A Requesting Data...2670594027</v>
        <stp/>
        <stp>BDP|5086920170103806282</stp>
        <tr r="AG23" s="3"/>
        <tr r="AG23" s="3"/>
      </tp>
      <tp t="s">
        <v>#N/A N/A</v>
        <stp/>
        <stp>BDP|6809799497442704037</stp>
        <tr r="W130" s="3"/>
      </tp>
      <tp t="s">
        <v>#N/A Requesting Data...3743315497</v>
        <stp/>
        <stp>BDP|3687033985680159132</stp>
        <tr r="AH366" s="3"/>
        <tr r="AH366" s="3"/>
      </tp>
      <tp t="s">
        <v>#N/A Requesting Data...3256203755</v>
        <stp/>
        <stp>BDP|7231362418877956871</stp>
        <tr r="AI26" s="3"/>
        <tr r="AI26" s="3"/>
      </tp>
      <tp t="s">
        <v>#N/A N/A</v>
        <stp/>
        <stp>BDP|9303825577314390872</stp>
        <tr r="X297" s="3"/>
      </tp>
      <tp t="s">
        <v>#N/A Requesting Data...2595088772</v>
        <stp/>
        <stp>BDP|4269620676869104653</stp>
        <tr r="AH37" s="3"/>
        <tr r="AH37" s="3"/>
      </tp>
      <tp t="s">
        <v>#N/A Requesting Data...2897735760</v>
        <stp/>
        <stp>BDP|1810078554486099898</stp>
        <tr r="AJ246" s="3"/>
        <tr r="AJ246" s="3"/>
      </tp>
      <tp t="s">
        <v>#N/A Requesting Data...3557707017</v>
        <stp/>
        <stp>BDP|1387777065039495379</stp>
        <tr r="AA84" s="8"/>
        <tr r="AA84" s="8"/>
      </tp>
      <tp t="s">
        <v>#N/A Requesting Data...2668028379</v>
        <stp/>
        <stp>BDP|3585858651575335109</stp>
        <tr r="AB126" s="3"/>
        <tr r="AB126" s="3"/>
      </tp>
      <tp t="s">
        <v>#N/A Requesting Data...3287134064</v>
        <stp/>
        <stp>BDP|7785621480496441536</stp>
        <tr r="S187" s="4"/>
        <tr r="S187" s="4"/>
      </tp>
      <tp t="s">
        <v>#N/A Requesting Data...3978616120</v>
        <stp/>
        <stp>BDP|8265412197538112771</stp>
        <tr r="AD283" s="3"/>
        <tr r="AD283" s="3"/>
      </tp>
      <tp t="s">
        <v>#N/A Requesting Data...3688315972</v>
        <stp/>
        <stp>BDP|9537054205311056271</stp>
        <tr r="AB72" s="3"/>
        <tr r="AB72" s="3"/>
      </tp>
      <tp t="s">
        <v>#N/A Requesting Data...4115079400</v>
        <stp/>
        <stp>BDP|2480518369102977974</stp>
        <tr r="T20" s="4"/>
      </tp>
      <tp t="s">
        <v>#N/A Requesting Data...2069559268</v>
        <stp/>
        <stp>BDP|8788554805531322669</stp>
        <tr r="K159" s="4"/>
      </tp>
      <tp t="s">
        <v>#N/A Requesting Data...3304345170</v>
        <stp/>
        <stp>BDP|8758093185603144986</stp>
        <tr r="L286" s="3"/>
      </tp>
      <tp t="s">
        <v>#N/A Requesting Data...4076721166</v>
        <stp/>
        <stp>BDP|6522739088954518791</stp>
        <tr r="M282" s="3"/>
      </tp>
      <tp t="s">
        <v>#N/A Requesting Data...3687477694</v>
        <stp/>
        <stp>BDP|4333817327601447533</stp>
        <tr r="P283" s="3"/>
      </tp>
      <tp t="s">
        <v>#N/A Requesting Data...3500335801</v>
        <stp/>
        <stp>BDP|2692265926430788834</stp>
        <tr r="K28" s="3"/>
      </tp>
      <tp t="s">
        <v>#N/A Requesting Data...2209104702</v>
        <stp/>
        <stp>BDP|2384813374624704339</stp>
        <tr r="K37" s="4"/>
      </tp>
      <tp t="s">
        <v>#N/A Requesting Data...4294886751</v>
        <stp/>
        <stp>BDP|6258376641478631303</stp>
        <tr r="O267" s="3"/>
      </tp>
      <tp t="s">
        <v>#N/A Requesting Data...3474947313</v>
        <stp/>
        <stp>BDP|6189358940329237246</stp>
        <tr r="K55" s="4"/>
        <tr r="K55" s="4"/>
      </tp>
      <tp t="s">
        <v>#N/A Requesting Data...2606130259</v>
        <stp/>
        <stp>BDP|9754435036133604778</stp>
        <tr r="I21" s="4"/>
      </tp>
      <tp t="s">
        <v>#N/A N/A</v>
        <stp/>
        <stp>BDP|8443834502279283342</stp>
        <tr r="X242" s="3"/>
      </tp>
      <tp t="s">
        <v>#N/A Requesting Data...4289555907</v>
        <stp/>
        <stp>BDP|7633817398599917558</stp>
        <tr r="O307" s="3"/>
      </tp>
      <tp t="s">
        <v>#N/A Requesting Data...3287920599</v>
        <stp/>
        <stp>BDP|4969534767139892462</stp>
        <tr r="AH332" s="3"/>
        <tr r="AH332" s="3"/>
      </tp>
      <tp t="s">
        <v>#N/A Requesting Data...2714436585</v>
        <stp/>
        <stp>BDP|9880935371474906902</stp>
        <tr r="O169" s="3"/>
      </tp>
      <tp t="s">
        <v>#N/A Requesting Data...2649175421</v>
        <stp/>
        <stp>BDP|4540626405339694173</stp>
        <tr r="AA168" s="3"/>
        <tr r="AA168" s="3"/>
      </tp>
      <tp t="s">
        <v>#N/A Requesting Data...2154111977</v>
        <stp/>
        <stp>BDP|6415560122198230319</stp>
        <tr r="AJ25" s="3"/>
        <tr r="AJ25" s="3"/>
      </tp>
      <tp t="s">
        <v>#N/A Requesting Data...3687791206</v>
        <stp/>
        <stp>BDP|9544215321157385454</stp>
        <tr r="AH243" s="3"/>
        <tr r="AH243" s="3"/>
      </tp>
      <tp t="s">
        <v>#N/A Requesting Data...4255834370</v>
        <stp/>
        <stp>BDP|7239840771370344278</stp>
        <tr r="AE142" s="3"/>
        <tr r="AE142" s="3"/>
      </tp>
      <tp t="s">
        <v>#N/A Requesting Data...3352329759</v>
        <stp/>
        <stp>BDP|4489630511268008155</stp>
        <tr r="M259" s="3"/>
      </tp>
      <tp t="s">
        <v>#N/A Requesting Data...3634698583</v>
        <stp/>
        <stp>BDP|1815377189598743828</stp>
        <tr r="R90" s="4"/>
        <tr r="R90" s="4"/>
      </tp>
      <tp t="s">
        <v>#N/A N/A</v>
        <stp/>
        <stp>BDP|6425259524004611804</stp>
        <tr r="Y327" s="3"/>
      </tp>
      <tp t="s">
        <v>#N/A Requesting Data...4196828351</v>
        <stp/>
        <stp>BDP|3126413268032298998</stp>
        <tr r="U197" s="4"/>
        <tr r="U197" s="4"/>
        <tr r="U196" s="4"/>
        <tr r="U196" s="4"/>
      </tp>
      <tp t="s">
        <v>#N/A Requesting Data...2597038205</v>
        <stp/>
        <stp>BDP|1395569963709474110</stp>
        <tr r="L226" s="3"/>
      </tp>
      <tp t="s">
        <v>#N/A Requesting Data...3746295415</v>
        <stp/>
        <stp>BDP|6108926177361568320</stp>
        <tr r="Z141" s="3"/>
        <tr r="Z141" s="3"/>
      </tp>
      <tp t="s">
        <v>#N/A Requesting Data...3093311345</v>
        <stp/>
        <stp>BDP|2622734698357635184</stp>
        <tr r="D159" s="3"/>
      </tp>
      <tp t="s">
        <v>#N/A Requesting Data...3377842307</v>
        <stp/>
        <stp>BDP|5710845641023020014</stp>
        <tr r="L151" s="4"/>
        <tr r="L151" s="4"/>
      </tp>
      <tp t="s">
        <v>#N/A Requesting Data...2016991647</v>
        <stp/>
        <stp>BDP|6890257529985159960</stp>
        <tr r="AA64" s="3"/>
        <tr r="AA64" s="3"/>
      </tp>
      <tp t="s">
        <v>#N/A Requesting Data...2094465576</v>
        <stp/>
        <stp>BDP|1656893146326220185</stp>
        <tr r="Z343" s="3"/>
        <tr r="Z343" s="3"/>
      </tp>
      <tp t="s">
        <v>#N/A Requesting Data...3094387824</v>
        <stp/>
        <stp>BDP|9639009056326453079</stp>
        <tr r="AG279" s="3"/>
        <tr r="AG279" s="3"/>
      </tp>
      <tp t="s">
        <v>#N/A Requesting Data...3501073065</v>
        <stp/>
        <stp>BDP|3048285798460450275</stp>
        <tr r="L97" s="4"/>
        <tr r="L97" s="4"/>
      </tp>
      <tp t="s">
        <v>#N/A Requesting Data...3216806010</v>
        <stp/>
        <stp>BDP|7978004016568498489</stp>
        <tr r="J67" s="3"/>
        <tr r="J67" s="3"/>
        <tr r="J67" s="3"/>
      </tp>
      <tp t="s">
        <v>#N/A N/A</v>
        <stp/>
        <stp>BDP|3999715299643148407</stp>
        <tr r="W303" s="3"/>
      </tp>
      <tp t="s">
        <v>#N/A Requesting Data...3661937418</v>
        <stp/>
        <stp>BDP|8471312214797529749</stp>
        <tr r="N110" s="3"/>
      </tp>
      <tp t="s">
        <v>#N/A Requesting Data...4160766883</v>
        <stp/>
        <stp>BDP|1790840126634269571</stp>
        <tr r="P204" s="3"/>
      </tp>
      <tp t="s">
        <v>#N/A Requesting Data...3752951976</v>
        <stp/>
        <stp>BDP|7888388866391309959</stp>
        <tr r="AA73" s="8"/>
        <tr r="AA73" s="8"/>
      </tp>
      <tp t="s">
        <v>#N/A Requesting Data...4228754806</v>
        <stp/>
        <stp>BDP|4294815057087028441</stp>
        <tr r="T238" s="4"/>
        <tr r="T238" s="4"/>
      </tp>
      <tp t="s">
        <v>#N/A N/A</v>
        <stp/>
        <stp>BDP|9325612056755010549</stp>
        <tr r="W233" s="3"/>
      </tp>
      <tp t="s">
        <v>#N/A Requesting Data...4074760463</v>
        <stp/>
        <stp>BDP|2639083399164768509</stp>
        <tr r="AB339" s="3"/>
        <tr r="AB339" s="3"/>
      </tp>
      <tp t="s">
        <v>#N/A Requesting Data...3656974480</v>
        <stp/>
        <stp>BDP|7343378027998517465</stp>
        <tr r="T71" s="4"/>
        <tr r="T71" s="4"/>
      </tp>
      <tp t="s">
        <v>#N/A Requesting Data...2989091667</v>
        <stp/>
        <stp>BDP|2726814268417932171</stp>
        <tr r="AG334" s="3"/>
        <tr r="AG334" s="3"/>
      </tp>
      <tp t="s">
        <v>#N/A Requesting Data...2028387690</v>
        <stp/>
        <stp>BDP|4697645495863327245</stp>
        <tr r="AK322" s="3"/>
        <tr r="AK322" s="3"/>
      </tp>
      <tp t="s">
        <v>#N/A Requesting Data...3364578388</v>
        <stp/>
        <stp>BDP|5715916456310777371</stp>
        <tr r="L236" s="3"/>
      </tp>
      <tp t="s">
        <v>#N/A Requesting Data...2493266187</v>
        <stp/>
        <stp>BDP|1082511123935720950</stp>
        <tr r="K115" s="3"/>
      </tp>
      <tp t="s">
        <v>#N/A Requesting Data...2111432549</v>
        <stp/>
        <stp>BDP|1142801750030212630</stp>
        <tr r="L88" s="3"/>
      </tp>
      <tp t="s">
        <v>#N/A Requesting Data...3579756676</v>
        <stp/>
        <stp>BDP|8544969404743092877</stp>
        <tr r="AK228" s="3"/>
        <tr r="AK228" s="3"/>
      </tp>
      <tp t="s">
        <v>#N/A Requesting Data...2233695595</v>
        <stp/>
        <stp>BDP|1652980759475165263</stp>
        <tr r="AC130" s="3"/>
        <tr r="AC130" s="3"/>
      </tp>
      <tp t="s">
        <v>#N/A Requesting Data...3643580593</v>
        <stp/>
        <stp>BDP|1818722507059578580</stp>
        <tr r="AC195" s="3"/>
        <tr r="AC195" s="3"/>
      </tp>
      <tp t="s">
        <v>#N/A Requesting Data...2813467029</v>
        <stp/>
        <stp>BDP|4089988822007900237</stp>
        <tr r="P310" s="3"/>
      </tp>
      <tp t="s">
        <v>#N/A N/A</v>
        <stp/>
        <stp>BDP|6110543944268066511</stp>
        <tr r="W265" s="3"/>
      </tp>
      <tp t="s">
        <v>#N/A Requesting Data...2861027167</v>
        <stp/>
        <stp>BDP|2860394011418557255</stp>
        <tr r="L139" s="3"/>
      </tp>
      <tp t="s">
        <v>#N/A Requesting Data...3488295000</v>
        <stp/>
        <stp>BDP|5242559642527512910</stp>
        <tr r="V135" s="3"/>
      </tp>
      <tp t="s">
        <v>#N/A Requesting Data...3348324803</v>
        <stp/>
        <stp>BDP|9895589885816268867</stp>
        <tr r="L246" s="4"/>
      </tp>
      <tp t="s">
        <v>#N/A Requesting Data...2259490310</v>
        <stp/>
        <stp>BDP|8791820214712334936</stp>
        <tr r="S73" s="4"/>
        <tr r="S73" s="4"/>
      </tp>
      <tp t="s">
        <v>#N/A N/A</v>
        <stp/>
        <stp>BDP|4306525588814877707</stp>
        <tr r="W200" s="3"/>
      </tp>
      <tp t="s">
        <v>#N/A N/A</v>
        <stp/>
        <stp>BDP|7040860841785352459</stp>
        <tr r="Y186" s="3"/>
      </tp>
      <tp t="s">
        <v>#N/A Requesting Data...3605079364</v>
        <stp/>
        <stp>BDP|9343987781500897231</stp>
        <tr r="T172" s="4"/>
        <tr r="T172" s="4"/>
      </tp>
      <tp t="s">
        <v>#N/A Requesting Data...3357889683</v>
        <stp/>
        <stp>BDP|2005253211772157941</stp>
        <tr r="O202" s="3"/>
      </tp>
      <tp t="s">
        <v>#N/A Requesting Data...2247939927</v>
        <stp/>
        <stp>BDP|8204607336287179040</stp>
        <tr r="Z299" s="3"/>
        <tr r="Z299" s="3"/>
      </tp>
      <tp t="s">
        <v>#N/A Requesting Data...3796410687</v>
        <stp/>
        <stp>BDP|6609300287056926190</stp>
        <tr r="J311" s="3"/>
        <tr r="J311" s="3"/>
        <tr r="J311" s="3"/>
      </tp>
      <tp t="s">
        <v>#N/A Requesting Data...2922456045</v>
        <stp/>
        <stp>BDP|5107971737373079600</stp>
        <tr r="L97" s="3"/>
      </tp>
      <tp t="s">
        <v>#N/A Requesting Data...3719570075</v>
        <stp/>
        <stp>BDP|3245591968373513972</stp>
        <tr r="AD42" s="8"/>
        <tr r="AD42" s="8"/>
      </tp>
      <tp t="s">
        <v>#N/A Requesting Data...3203473190</v>
        <stp/>
        <stp>BDP|3338625181632743561</stp>
        <tr r="AI188" s="3"/>
        <tr r="AI188" s="3"/>
      </tp>
      <tp t="s">
        <v>#N/A Requesting Data...2497763096</v>
        <stp/>
        <stp>BDP|8861601450247914600</stp>
        <tr r="M118" s="3"/>
      </tp>
      <tp t="s">
        <v>#N/A Requesting Data...3369973502</v>
        <stp/>
        <stp>BDP|9043584169141245121</stp>
        <tr r="AH274" s="3"/>
        <tr r="AH274" s="3"/>
      </tp>
      <tp t="s">
        <v>#N/A Requesting Data...3175714922</v>
        <stp/>
        <stp>BDP|7707744187034111642</stp>
        <tr r="R35" s="4"/>
        <tr r="R35" s="4"/>
      </tp>
      <tp t="s">
        <v>#N/A Requesting Data...4134467551</v>
        <stp/>
        <stp>BDP|2082905739745846709</stp>
        <tr r="L20" s="4"/>
      </tp>
      <tp t="s">
        <v>#N/A Requesting Data...3689244842</v>
        <stp/>
        <stp>BDP|1284512005846718804</stp>
        <tr r="L204" s="3"/>
      </tp>
      <tp t="s">
        <v>#N/A Requesting Data...4039850118</v>
        <stp/>
        <stp>BDP|6071968667375498642</stp>
        <tr r="AJ232" s="3"/>
        <tr r="AJ232" s="3"/>
      </tp>
      <tp t="s">
        <v>#N/A Requesting Data...2303884987</v>
        <stp/>
        <stp>BDP|7467117423039416736</stp>
        <tr r="AF276" s="3"/>
        <tr r="AF276" s="3"/>
      </tp>
      <tp t="s">
        <v>#N/A Requesting Data...2827329624</v>
        <stp/>
        <stp>BDP|9449815033038776000</stp>
        <tr r="L30" s="3"/>
      </tp>
      <tp t="s">
        <v>#N/A Requesting Data...2621881080</v>
        <stp/>
        <stp>BDP|1402018398910203298</stp>
        <tr r="P358" s="3"/>
      </tp>
      <tp t="s">
        <v>#N/A Requesting Data...3448066426</v>
        <stp/>
        <stp>BDP|4794070136905796870</stp>
        <tr r="L136" s="3"/>
      </tp>
      <tp t="s">
        <v>#N/A Requesting Data...2387117579</v>
        <stp/>
        <stp>BDP|3678573075968232306</stp>
        <tr r="AB125" s="3"/>
        <tr r="AB125" s="3"/>
      </tp>
      <tp t="s">
        <v>#N/A Requesting Data...2898330019</v>
        <stp/>
        <stp>BDP|4393229486906454257</stp>
        <tr r="N345" s="3"/>
      </tp>
      <tp t="s">
        <v>#N/A Requesting Data...3273680869</v>
        <stp/>
        <stp>BDP|3193658080617398014</stp>
        <tr r="D294" s="3"/>
      </tp>
      <tp t="s">
        <v>#N/A N/A</v>
        <stp/>
        <stp>BDP|7159469117859676109</stp>
        <tr r="Y285" s="3"/>
      </tp>
      <tp t="s">
        <v>#N/A Requesting Data...2906406251</v>
        <stp/>
        <stp>BDP|2863318638050576824</stp>
        <tr r="AD124" s="3"/>
        <tr r="AD124" s="3"/>
      </tp>
      <tp t="s">
        <v>#N/A Requesting Data...3512337082</v>
        <stp/>
        <stp>BDP|7131628767009023427</stp>
        <tr r="P361" s="3"/>
      </tp>
      <tp t="s">
        <v>#N/A Requesting Data...3825767259</v>
        <stp/>
        <stp>BDP|1042245893695980581</stp>
        <tr r="K50" s="4"/>
      </tp>
      <tp t="s">
        <v>#N/A Requesting Data...2529215850</v>
        <stp/>
        <stp>BDP|3916035288680692125</stp>
        <tr r="D282" s="3"/>
      </tp>
      <tp t="s">
        <v>#N/A Requesting Data...2863765950</v>
        <stp/>
        <stp>BDP|4937762369046905990</stp>
        <tr r="J54" s="3"/>
        <tr r="J54" s="3"/>
      </tp>
      <tp t="s">
        <v>#N/A Requesting Data...2695664147</v>
        <stp/>
        <stp>BDP|7371336284105745354</stp>
        <tr r="M62" s="3"/>
      </tp>
      <tp t="s">
        <v>#N/A Requesting Data...3814859340</v>
        <stp/>
        <stp>BDP|5956097290416515037</stp>
        <tr r="V148" s="3"/>
      </tp>
      <tp t="s">
        <v>#N/A Requesting Data...2574741256</v>
        <stp/>
        <stp>BDP|2116961394451258971</stp>
        <tr r="AI339" s="3"/>
        <tr r="AI339" s="3"/>
      </tp>
      <tp t="s">
        <v>#N/A Requesting Data...3429443293</v>
        <stp/>
        <stp>BDP|9068620649492921342</stp>
        <tr r="S145" s="4"/>
        <tr r="S145" s="4"/>
      </tp>
      <tp t="s">
        <v>#N/A Requesting Data...3722592840</v>
        <stp/>
        <stp>BDP|2294175013751590957</stp>
        <tr r="J167" s="3"/>
        <tr r="J167" s="3"/>
        <tr r="J167" s="3"/>
      </tp>
      <tp t="s">
        <v>#N/A Requesting Data...2088014003</v>
        <stp/>
        <stp>BDP|7313011100118148550</stp>
        <tr r="Q81" s="4"/>
        <tr r="Q81" s="4"/>
      </tp>
      <tp t="s">
        <v>#N/A Requesting Data...3648008407</v>
        <stp/>
        <stp>BDP|6065825234311944690</stp>
        <tr r="R225" s="4"/>
      </tp>
      <tp t="s">
        <v>#N/A N/A</v>
        <stp/>
        <stp>BDP|3260808721280382360</stp>
        <tr r="Y131" s="3"/>
      </tp>
      <tp t="s">
        <v>#N/A Requesting Data...3821211601</v>
        <stp/>
        <stp>BDP|9383435162146216774</stp>
        <tr r="AH53" s="3"/>
        <tr r="AH53" s="3"/>
      </tp>
      <tp t="s">
        <v>#N/A Requesting Data...4057894930</v>
        <stp/>
        <stp>BDP|9180038574084909088</stp>
        <tr r="K243" s="4"/>
        <tr r="K243" s="4"/>
      </tp>
      <tp t="s">
        <v>#N/A Requesting Data...3173383516</v>
        <stp/>
        <stp>BDP|3001769332624613956</stp>
        <tr r="U30" s="4"/>
        <tr r="U30" s="4"/>
      </tp>
      <tp t="s">
        <v>#N/A Requesting Data...2912686706</v>
        <stp/>
        <stp>BDP|1718226273158642678</stp>
        <tr r="AD352" s="3"/>
        <tr r="AD352" s="3"/>
      </tp>
      <tp t="s">
        <v>#N/A Requesting Data...4124694975</v>
        <stp/>
        <stp>BDP|5702538259778323791</stp>
        <tr r="L7" s="4"/>
        <tr r="L7" s="4"/>
      </tp>
      <tp t="s">
        <v>#N/A Requesting Data...2970292674</v>
        <stp/>
        <stp>BDP|9320476877083115359</stp>
        <tr r="J25" s="3"/>
        <tr r="J25" s="3"/>
        <tr r="J25" s="3"/>
      </tp>
      <tp t="s">
        <v>#N/A Requesting Data...3108129371</v>
        <stp/>
        <stp>BDP|1827939916650941335</stp>
        <tr r="L332" s="3"/>
      </tp>
      <tp t="s">
        <v>#N/A Requesting Data...3461376879</v>
        <stp/>
        <stp>BDP|3310599976852384987</stp>
        <tr r="AD297" s="3"/>
        <tr r="AD297" s="3"/>
      </tp>
      <tp t="s">
        <v>#N/A N/A</v>
        <stp/>
        <stp>BDP|8496073260270060440</stp>
        <tr r="Y158" s="3"/>
      </tp>
      <tp t="s">
        <v>#N/A Requesting Data...4005204961</v>
        <stp/>
        <stp>BDP|7321974800992208611</stp>
        <tr r="V182" s="3"/>
      </tp>
      <tp t="s">
        <v>#N/A Requesting Data...3500389794</v>
        <stp/>
        <stp>BDP|7599091983127068281</stp>
        <tr r="V146" s="3"/>
      </tp>
      <tp t="s">
        <v>#N/A Requesting Data...3666847536</v>
        <stp/>
        <stp>BDP|3963831706442343386</stp>
        <tr r="D132" s="3"/>
      </tp>
      <tp t="s">
        <v>#N/A N/A</v>
        <stp/>
        <stp>BDP|3075496895683969720</stp>
        <tr r="W251" s="3"/>
      </tp>
      <tp t="s">
        <v>#N/A Requesting Data...2646151487</v>
        <stp/>
        <stp>BDP|9489058623025093458</stp>
        <tr r="S67" s="4"/>
        <tr r="S67" s="4"/>
      </tp>
      <tp t="s">
        <v>#N/A Requesting Data...2502352551</v>
        <stp/>
        <stp>BDP|1963572048062339827</stp>
        <tr r="I83" s="4"/>
        <tr r="I83" s="4"/>
      </tp>
      <tp t="s">
        <v>#N/A Requesting Data...2590590197</v>
        <stp/>
        <stp>BDP|8361105720782633327</stp>
        <tr r="AJ206" s="3"/>
        <tr r="AJ206" s="3"/>
      </tp>
      <tp t="s">
        <v>#N/A Requesting Data...3971473216</v>
        <stp/>
        <stp>BDP|6001456444558212441</stp>
        <tr r="V269" s="3"/>
      </tp>
      <tp t="s">
        <v>#N/A Requesting Data...3472209220</v>
        <stp/>
        <stp>BDP|6423162413538770410</stp>
        <tr r="P303" s="3"/>
      </tp>
      <tp t="s">
        <v>#N/A Requesting Data...2632679235</v>
        <stp/>
        <stp>BDP|5837077324145832844</stp>
        <tr r="S23" s="4"/>
        <tr r="S23" s="4"/>
      </tp>
      <tp t="s">
        <v>#N/A Requesting Data...2924811058</v>
        <stp/>
        <stp>BDP|5631320675859370259</stp>
        <tr r="AJ334" s="3"/>
        <tr r="AJ334" s="3"/>
      </tp>
      <tp t="s">
        <v>#N/A Requesting Data...2619048674</v>
        <stp/>
        <stp>BDP|3677235248189342692</stp>
        <tr r="AE28" s="3"/>
        <tr r="AE28" s="3"/>
      </tp>
      <tp t="s">
        <v>#N/A Requesting Data...2679449779</v>
        <stp/>
        <stp>BDP|9144698124574988324</stp>
        <tr r="T112" s="4"/>
        <tr r="T112" s="4"/>
      </tp>
      <tp t="s">
        <v>#N/A Requesting Data...2855553881</v>
        <stp/>
        <stp>BDP|9043072394359531311</stp>
        <tr r="T231" s="4"/>
        <tr r="T231" s="4"/>
      </tp>
      <tp t="s">
        <v>#N/A Requesting Data...4144092330</v>
        <stp/>
        <stp>BDP|8463504821136017325</stp>
        <tr r="AI107" s="3"/>
        <tr r="AI107" s="3"/>
      </tp>
      <tp t="s">
        <v>#N/A Requesting Data...3937257277</v>
        <stp/>
        <stp>BDP|7756512885749059943</stp>
        <tr r="M188" s="3"/>
      </tp>
      <tp t="s">
        <v>#N/A Requesting Data...2476148335</v>
        <stp/>
        <stp>BDP|1978071099740076200</stp>
        <tr r="K203" s="4"/>
        <tr r="K203" s="4"/>
      </tp>
      <tp t="s">
        <v>#N/A Requesting Data...4060301514</v>
        <stp/>
        <stp>BDP|8705819385121439333</stp>
        <tr r="AC224" s="3"/>
        <tr r="AC224" s="3"/>
      </tp>
      <tp t="s">
        <v>#N/A Requesting Data...3967259278</v>
        <stp/>
        <stp>BDP|3166340920821059911</stp>
        <tr r="T127" s="4"/>
        <tr r="T127" s="4"/>
      </tp>
      <tp t="s">
        <v>#N/A Requesting Data...2901667388</v>
        <stp/>
        <stp>BDP|5896417172449737583</stp>
        <tr r="AC6" s="3"/>
        <tr r="AC6" s="3"/>
      </tp>
      <tp t="s">
        <v>#N/A Requesting Data...3226997921</v>
        <stp/>
        <stp>BDP|7938590522819130374</stp>
        <tr r="AG68" s="3"/>
        <tr r="AG68" s="3"/>
      </tp>
      <tp t="s">
        <v>#N/A Requesting Data...2924555274</v>
        <stp/>
        <stp>BDP|9135044443313788450</stp>
        <tr r="AD15" s="8"/>
        <tr r="AD15" s="8"/>
      </tp>
      <tp t="s">
        <v>#N/A Requesting Data...4168025991</v>
        <stp/>
        <stp>BDP|4000312081724182153</stp>
        <tr r="L260" s="3"/>
      </tp>
      <tp t="s">
        <v>#N/A Requesting Data...3274871588</v>
        <stp/>
        <stp>BDP|2570105143024626941</stp>
        <tr r="M101" s="3"/>
      </tp>
      <tp t="s">
        <v>#N/A N/A</v>
        <stp/>
        <stp>BDP|7594448262398174764</stp>
        <tr r="Y339" s="3"/>
      </tp>
      <tp t="s">
        <v>#N/A Requesting Data...2132285938</v>
        <stp/>
        <stp>BDP|5048065099767803136</stp>
        <tr r="L214" s="3"/>
      </tp>
      <tp t="s">
        <v>#N/A N/A</v>
        <stp/>
        <stp>BDP|4420252987003539770</stp>
        <tr r="Y108" s="3"/>
      </tp>
      <tp t="s">
        <v>#N/A Requesting Data...3572869238</v>
        <stp/>
        <stp>BDP|2337761606568305744</stp>
        <tr r="T123" s="4"/>
        <tr r="T123" s="4"/>
      </tp>
      <tp t="s">
        <v>#N/A Requesting Data...3365030600</v>
        <stp/>
        <stp>BDP|6993131320786756998</stp>
        <tr r="AE160" s="3"/>
        <tr r="AE160" s="3"/>
      </tp>
      <tp t="s">
        <v>#N/A Requesting Data...2197026998</v>
        <stp/>
        <stp>BDP|5843026650143849965</stp>
        <tr r="AI336" s="3"/>
        <tr r="AI336" s="3"/>
      </tp>
      <tp t="s">
        <v>#N/A Requesting Data...3952321715</v>
        <stp/>
        <stp>BDP|3845255786672632190</stp>
        <tr r="AF41" s="3"/>
        <tr r="AF41" s="3"/>
      </tp>
      <tp t="s">
        <v>#N/A Requesting Data...2745188370</v>
        <stp/>
        <stp>BDP|5293999861904944479</stp>
        <tr r="AD56" s="8"/>
        <tr r="AD56" s="8"/>
      </tp>
      <tp t="s">
        <v>#N/A Requesting Data...3954351056</v>
        <stp/>
        <stp>BDP|9840170064370728481</stp>
        <tr r="D188" s="3"/>
      </tp>
      <tp t="s">
        <v>#N/A Requesting Data...3092254254</v>
        <stp/>
        <stp>BDP|2678652404388472676</stp>
        <tr r="Z307" s="3"/>
        <tr r="Z307" s="3"/>
      </tp>
      <tp t="s">
        <v>#N/A Requesting Data...2981097877</v>
        <stp/>
        <stp>BDP|9367029174657079319</stp>
        <tr r="L329" s="3"/>
      </tp>
      <tp t="s">
        <v>#N/A Requesting Data...3966175107</v>
        <stp/>
        <stp>BDP|3453806301013667273</stp>
        <tr r="AF222" s="3"/>
        <tr r="AF222" s="3"/>
      </tp>
      <tp t="s">
        <v>#N/A Requesting Data...2216452837</v>
        <stp/>
        <stp>BDP|7719868255885564551</stp>
        <tr r="AJ138" s="3"/>
        <tr r="AJ138" s="3"/>
      </tp>
      <tp t="s">
        <v>#N/A Requesting Data...3994982499</v>
        <stp/>
        <stp>BDP|9905691645609124803</stp>
        <tr r="Q80" s="4"/>
      </tp>
      <tp t="s">
        <v>#N/A Requesting Data...3718626359</v>
        <stp/>
        <stp>BDP|9315633501651366464</stp>
        <tr r="O133" s="3"/>
      </tp>
      <tp t="s">
        <v>#N/A Requesting Data...3625277452</v>
        <stp/>
        <stp>BDP|9826798026467683150</stp>
        <tr r="J222" s="3"/>
        <tr r="J222" s="3"/>
      </tp>
      <tp t="s">
        <v>#N/A Requesting Data...4248448264</v>
        <stp/>
        <stp>BDP|5181945607507179179</stp>
        <tr r="J172" s="3"/>
        <tr r="J172" s="3"/>
        <tr r="J172" s="3"/>
      </tp>
      <tp t="s">
        <v>#N/A Requesting Data...3488495403</v>
        <stp/>
        <stp>BDP|5851001919736355860</stp>
        <tr r="L89" s="4"/>
        <tr r="L89" s="4"/>
      </tp>
      <tp t="s">
        <v>#N/A Requesting Data...2743465381</v>
        <stp/>
        <stp>BDP|4493533385803458021</stp>
        <tr r="J213" s="3"/>
        <tr r="J213" s="3"/>
        <tr r="J213" s="3"/>
      </tp>
      <tp t="s">
        <v>#N/A Requesting Data...4257495195</v>
        <stp/>
        <stp>BDP|3341603327885966881</stp>
        <tr r="S63" s="4"/>
        <tr r="S63" s="4"/>
      </tp>
      <tp t="s">
        <v>#N/A N/A</v>
        <stp/>
        <stp>BDP|2161695981916817043</stp>
        <tr r="Y268" s="3"/>
      </tp>
      <tp t="s">
        <v>#N/A Requesting Data...2685536705</v>
        <stp/>
        <stp>BDP|3143752100168950689</stp>
        <tr r="AJ31" s="3"/>
        <tr r="AJ31" s="3"/>
      </tp>
      <tp t="s">
        <v>#N/A Requesting Data...3690634618</v>
        <stp/>
        <stp>BDP|3213929433703577033</stp>
        <tr r="V121" s="3"/>
      </tp>
      <tp t="s">
        <v>#N/A Requesting Data...2169031492</v>
        <stp/>
        <stp>BDP|5136666664308656709</stp>
        <tr r="AA331" s="3"/>
        <tr r="AA331" s="3"/>
      </tp>
      <tp t="s">
        <v>#N/A Requesting Data...3848988304</v>
        <stp/>
        <stp>BDP|6660574380072099346</stp>
        <tr r="Z54" s="8"/>
        <tr r="Z54" s="8"/>
      </tp>
      <tp t="s">
        <v>#N/A Requesting Data...2991796544</v>
        <stp/>
        <stp>BDP|8320508981178531725</stp>
        <tr r="AF282" s="3"/>
        <tr r="AF282" s="3"/>
      </tp>
      <tp t="s">
        <v>#N/A Requesting Data...3003464066</v>
        <stp/>
        <stp>BDP|5605567290804458716</stp>
        <tr r="AI39" s="3"/>
        <tr r="AI39" s="3"/>
      </tp>
      <tp t="s">
        <v>#N/A Requesting Data...3907699250</v>
        <stp/>
        <stp>BDP|9647406027962638724</stp>
        <tr r="J93" s="3"/>
        <tr r="J93" s="3"/>
      </tp>
      <tp t="s">
        <v>#N/A Requesting Data...4018497232</v>
        <stp/>
        <stp>BDP|4993527413443470992</stp>
        <tr r="T183" s="4"/>
      </tp>
      <tp t="s">
        <v>#N/A Requesting Data...4061640387</v>
        <stp/>
        <stp>BDP|2940012169906489808</stp>
        <tr r="AC16" s="3"/>
      </tp>
      <tp t="s">
        <v>#N/A Requesting Data...3742810146</v>
        <stp/>
        <stp>BDP|4569560015389109324</stp>
        <tr r="AA85" s="3"/>
        <tr r="AA85" s="3"/>
      </tp>
      <tp t="s">
        <v>#N/A Requesting Data...3157126253</v>
        <stp/>
        <stp>BDP|4766877939603424684</stp>
        <tr r="R38" s="4"/>
      </tp>
      <tp t="s">
        <v>#N/A Requesting Data...3623989196</v>
        <stp/>
        <stp>BDP|4477502012739758347</stp>
        <tr r="AH327" s="3"/>
      </tp>
      <tp t="s">
        <v>#N/A Requesting Data...3491323314</v>
        <stp/>
        <stp>BDP|8768021339862863319</stp>
        <tr r="D230" s="3"/>
      </tp>
      <tp t="s">
        <v>#N/A Requesting Data...3098225982</v>
        <stp/>
        <stp>BDP|5611662014640065810</stp>
        <tr r="AK79" s="3"/>
        <tr r="AK79" s="3"/>
      </tp>
      <tp t="s">
        <v>#N/A Requesting Data...2481036281</v>
        <stp/>
        <stp>BDP|5082687696839805934</stp>
        <tr r="S33" s="4"/>
        <tr r="S33" s="4"/>
      </tp>
      <tp t="s">
        <v>#N/A Requesting Data...2739508619</v>
        <stp/>
        <stp>BDP|8472792650097911711</stp>
        <tr r="V324" s="3"/>
      </tp>
      <tp t="s">
        <v>#N/A Requesting Data...2859421171</v>
        <stp/>
        <stp>BDP|9129014765574961190</stp>
        <tr r="K155" s="4"/>
        <tr r="K155" s="4"/>
      </tp>
      <tp t="s">
        <v>#N/A Requesting Data...2942765089</v>
        <stp/>
        <stp>BDP|3307690297835096386</stp>
        <tr r="AI335" s="3"/>
        <tr r="AI335" s="3"/>
      </tp>
      <tp t="s">
        <v>#N/A Requesting Data...3974144484</v>
        <stp/>
        <stp>BDP|8747105116780647224</stp>
        <tr r="AD324" s="3"/>
        <tr r="AD324" s="3"/>
      </tp>
      <tp t="s">
        <v>#N/A N/A</v>
        <stp/>
        <stp>BDP|4757163059822414966</stp>
        <tr r="X246" s="3"/>
      </tp>
      <tp t="s">
        <v>#N/A Requesting Data...3637595792</v>
        <stp/>
        <stp>BDP|1918934560430513559</stp>
        <tr r="L21" s="4"/>
      </tp>
      <tp t="s">
        <v>#N/A Requesting Data...2998752334</v>
        <stp/>
        <stp>BDP|9085687309890384486</stp>
        <tr r="U97" s="4"/>
        <tr r="U97" s="4"/>
      </tp>
      <tp t="s">
        <v>#N/A Requesting Data...3218541716</v>
        <stp/>
        <stp>BDP|3524546908984405971</stp>
        <tr r="AD322" s="3"/>
        <tr r="AD322" s="3"/>
      </tp>
      <tp t="s">
        <v>#N/A Requesting Data...2886414993</v>
        <stp/>
        <stp>BDP|8384280933597105532</stp>
        <tr r="R45" s="4"/>
        <tr r="R45" s="4"/>
      </tp>
      <tp t="s">
        <v>#N/A Requesting Data...4063421543</v>
        <stp/>
        <stp>BDP|3055366457449201799</stp>
        <tr r="L352" s="3"/>
      </tp>
      <tp t="s">
        <v>#N/A Requesting Data...3471894422</v>
        <stp/>
        <stp>BDP|9575563646137685493</stp>
        <tr r="D363" s="3"/>
      </tp>
      <tp t="s">
        <v>#N/A Requesting Data...3268981561</v>
        <stp/>
        <stp>BDP|1179943839407077766</stp>
        <tr r="AC216" s="3"/>
        <tr r="AC216" s="3"/>
      </tp>
      <tp t="s">
        <v>#N/A Requesting Data...2790266346</v>
        <stp/>
        <stp>BDP|8097745148867337756</stp>
        <tr r="AC292" s="3"/>
        <tr r="AC292" s="3"/>
      </tp>
      <tp t="s">
        <v>#N/A Requesting Data...3087233852</v>
        <stp/>
        <stp>BDP|2861552150411403831</stp>
        <tr r="AD45" s="3"/>
        <tr r="AD45" s="3"/>
      </tp>
      <tp t="s">
        <v>#N/A Requesting Data...3512936730</v>
        <stp/>
        <stp>BDP|7638984085494031910</stp>
        <tr r="AD240" s="3"/>
        <tr r="AD240" s="3"/>
      </tp>
      <tp t="s">
        <v>#N/A Requesting Data...2703265491</v>
        <stp/>
        <stp>BDP|9038032704296968445</stp>
        <tr r="AC83" s="3"/>
        <tr r="AC83" s="3"/>
      </tp>
      <tp t="s">
        <v>#N/A Requesting Data...2199373006</v>
        <stp/>
        <stp>BDP|5384115334474824848</stp>
        <tr r="V119" s="3"/>
      </tp>
      <tp t="s">
        <v>#N/A Requesting Data...3705017070</v>
        <stp/>
        <stp>BDP|9485504188877476820</stp>
        <tr r="K78" s="3"/>
      </tp>
      <tp t="s">
        <v>#N/A Requesting Data...4089344213</v>
        <stp/>
        <stp>BDP|4310484204109641232</stp>
        <tr r="AC124" s="3"/>
        <tr r="AC124" s="3"/>
      </tp>
      <tp t="s">
        <v>#N/A Requesting Data...3910551746</v>
        <stp/>
        <stp>BDP|5276399240799494052</stp>
        <tr r="AC316" s="3"/>
        <tr r="AC316" s="3"/>
      </tp>
      <tp t="s">
        <v>#N/A Requesting Data...4179718635</v>
        <stp/>
        <stp>BDP|9501763259107746773</stp>
        <tr r="V224" s="3"/>
      </tp>
      <tp t="s">
        <v>#N/A Requesting Data...3306502170</v>
        <stp/>
        <stp>BDP|2131523745428441084</stp>
        <tr r="R192" s="4"/>
        <tr r="R192" s="4"/>
      </tp>
      <tp t="s">
        <v>#N/A Requesting Data...2241961212</v>
        <stp/>
        <stp>BDP|3547751943299820211</stp>
        <tr r="AI248" s="3"/>
      </tp>
      <tp t="s">
        <v>#N/A Requesting Data...3494676354</v>
        <stp/>
        <stp>BDP|9759155922600910130</stp>
        <tr r="I72" s="4"/>
        <tr r="I72" s="4"/>
      </tp>
      <tp t="s">
        <v>#N/A Requesting Data...2395723400</v>
        <stp/>
        <stp>BDP|5668265722096844801</stp>
        <tr r="O341" s="3"/>
      </tp>
      <tp t="s">
        <v>#N/A Requesting Data...2656626196</v>
        <stp/>
        <stp>BDP|3919910000992775346</stp>
        <tr r="R31" s="4"/>
        <tr r="R31" s="4"/>
      </tp>
      <tp t="s">
        <v>#N/A N/A</v>
        <stp/>
        <stp>BDP|5513293832906279975</stp>
        <tr r="W267" s="3"/>
      </tp>
      <tp t="s">
        <v>#N/A Requesting Data...2366916138</v>
        <stp/>
        <stp>BDP|2632974148342565678</stp>
        <tr r="AB296" s="3"/>
        <tr r="AB296" s="3"/>
      </tp>
      <tp t="s">
        <v>#N/A Requesting Data...4128350953</v>
        <stp/>
        <stp>BDP|2242298225729606036</stp>
        <tr r="L42" s="4"/>
      </tp>
      <tp t="s">
        <v>#N/A N/A</v>
        <stp/>
        <stp>BDP|9898551701154619315</stp>
        <tr r="X332" s="3"/>
      </tp>
      <tp t="s">
        <v>#N/A Requesting Data...4077103641</v>
        <stp/>
        <stp>BDP|8414746420901305782</stp>
        <tr r="AD67" s="8"/>
        <tr r="AD67" s="8"/>
      </tp>
      <tp t="s">
        <v>#N/A Requesting Data...3723180220</v>
        <stp/>
        <stp>BDP|6278368170658617194</stp>
        <tr r="AG84" s="3"/>
        <tr r="AG84" s="3"/>
      </tp>
      <tp t="s">
        <v>#N/A Requesting Data...3789400542</v>
        <stp/>
        <stp>BDP|7341265295250883735</stp>
        <tr r="AH203" s="3"/>
        <tr r="AH203" s="3"/>
      </tp>
      <tp t="s">
        <v>#N/A Requesting Data...3790078744</v>
        <stp/>
        <stp>BDP|2465223996612386085</stp>
        <tr r="AD354" s="3"/>
        <tr r="AD354" s="3"/>
      </tp>
      <tp t="s">
        <v>#N/A Requesting Data...2279249921</v>
        <stp/>
        <stp>BDP|9401395441042252753</stp>
        <tr r="AF172" s="3"/>
        <tr r="AF172" s="3"/>
      </tp>
      <tp t="s">
        <v>#N/A Requesting Data...3625996190</v>
        <stp/>
        <stp>BDP|1622435749082603814</stp>
        <tr r="S91" s="4"/>
        <tr r="S91" s="4"/>
      </tp>
      <tp t="s">
        <v>#N/A Requesting Data...4147983387</v>
        <stp/>
        <stp>BDP|7903279585187888182</stp>
        <tr r="AA125" s="3"/>
      </tp>
      <tp t="s">
        <v>#N/A Requesting Data...2658191195</v>
        <stp/>
        <stp>BDP|2457970742616910237</stp>
        <tr r="AB220" s="3"/>
        <tr r="AB220" s="3"/>
      </tp>
      <tp t="s">
        <v>#N/A Requesting Data...3860549260</v>
        <stp/>
        <stp>BDP|5369819029303803789</stp>
        <tr r="L29" s="3"/>
      </tp>
      <tp t="s">
        <v>#N/A Requesting Data...2749216076</v>
        <stp/>
        <stp>BDP|3308670495692204582</stp>
        <tr r="M246" s="3"/>
      </tp>
      <tp t="s">
        <v>#N/A Requesting Data...3172710578</v>
        <stp/>
        <stp>BDP|2359936515108763993</stp>
        <tr r="P253" s="3"/>
      </tp>
      <tp t="s">
        <v>#N/A Requesting Data...3865484107</v>
        <stp/>
        <stp>BDP|5176699991141300018</stp>
        <tr r="J47" s="3"/>
        <tr r="J47" s="3"/>
        <tr r="J47" s="3"/>
      </tp>
      <tp t="s">
        <v>#N/A Requesting Data...4266819814</v>
        <stp/>
        <stp>BDP|9128397931176118433</stp>
        <tr r="L117" s="4"/>
      </tp>
      <tp t="s">
        <v>#N/A Requesting Data...2849689043</v>
        <stp/>
        <stp>BDP|5004881760982415241</stp>
        <tr r="AH46" s="3"/>
        <tr r="AH46" s="3"/>
      </tp>
      <tp t="s">
        <v>#N/A Requesting Data...3321627673</v>
        <stp/>
        <stp>BDP|8494449043993276095</stp>
        <tr r="V11" s="3"/>
      </tp>
      <tp t="s">
        <v>#N/A Requesting Data...3526113953</v>
        <stp/>
        <stp>BDP|1867418776469590029</stp>
        <tr r="J281" s="3"/>
        <tr r="J281" s="3"/>
        <tr r="J281" s="3"/>
      </tp>
      <tp t="s">
        <v>#N/A Requesting Data...3490127036</v>
        <stp/>
        <stp>BDP|8095175470712682799</stp>
        <tr r="R84" s="4"/>
        <tr r="R84" s="4"/>
      </tp>
      <tp t="s">
        <v>#N/A Requesting Data...3593530274</v>
        <stp/>
        <stp>BDP|1009870259630752719</stp>
        <tr r="J80" s="3"/>
        <tr r="J80" s="3"/>
        <tr r="J80" s="3"/>
      </tp>
      <tp t="s">
        <v>#N/A Requesting Data...2331424819</v>
        <stp/>
        <stp>BDP|4412736399060521138</stp>
        <tr r="AG261" s="3"/>
        <tr r="AG261" s="3"/>
      </tp>
      <tp t="s">
        <v>#N/A Requesting Data...2325986076</v>
        <stp/>
        <stp>BDP|1630989232357546710</stp>
        <tr r="AA47" s="3"/>
        <tr r="AA47" s="3"/>
      </tp>
      <tp t="s">
        <v>#N/A Requesting Data...3271780024</v>
        <stp/>
        <stp>BDP|6089357328374001851</stp>
        <tr r="AE275" s="3"/>
        <tr r="AE275" s="3"/>
      </tp>
      <tp t="s">
        <v>#N/A Requesting Data...2495442871</v>
        <stp/>
        <stp>BDP|4530303199036359378</stp>
        <tr r="O197" s="3"/>
      </tp>
      <tp t="s">
        <v>#N/A Requesting Data...2720301048</v>
        <stp/>
        <stp>BDP|2345577968572074840</stp>
        <tr r="Z43" s="8"/>
        <tr r="Z43" s="8"/>
      </tp>
      <tp t="s">
        <v>#N/A N/A</v>
        <stp/>
        <stp>BDP|4705370608654754873</stp>
        <tr r="W211" s="3"/>
      </tp>
      <tp t="s">
        <v>#N/A Requesting Data...3873531325</v>
        <stp/>
        <stp>BDP|8959074465216761345</stp>
        <tr r="Z61" s="3"/>
        <tr r="Z61" s="3"/>
      </tp>
      <tp t="s">
        <v>#N/A Requesting Data...4007082793</v>
        <stp/>
        <stp>BDP|1175981172684219012</stp>
        <tr r="M236" s="3"/>
      </tp>
      <tp t="s">
        <v>#N/A Requesting Data...2397260300</v>
        <stp/>
        <stp>BDP|7852847851347117643</stp>
        <tr r="J267" s="3"/>
        <tr r="J267" s="3"/>
        <tr r="J267" s="3"/>
      </tp>
      <tp t="s">
        <v>#N/A Requesting Data...3453453982</v>
        <stp/>
        <stp>BDP|9306891597631372262</stp>
        <tr r="P9" s="3"/>
      </tp>
      <tp t="s">
        <v>#N/A N/A</v>
        <stp/>
        <stp>BDP|6805241952762560832</stp>
        <tr r="X65" s="3"/>
      </tp>
      <tp t="s">
        <v>#N/A Requesting Data...2672808470</v>
        <stp/>
        <stp>BDP|4642155061120917834</stp>
        <tr r="AD55" s="3"/>
        <tr r="AD55" s="3"/>
      </tp>
      <tp t="s">
        <v>#N/A N/A</v>
        <stp/>
        <stp>BDP|3742344709483340815</stp>
        <tr r="Y179" s="3"/>
      </tp>
      <tp t="s">
        <v>#N/A Requesting Data...3057440456</v>
        <stp/>
        <stp>BDP|6198605592900983229</stp>
        <tr r="U189" s="4"/>
        <tr r="U189" s="4"/>
      </tp>
      <tp t="s">
        <v>#N/A Requesting Data...2905475026</v>
        <stp/>
        <stp>BDP|4538264952540870812</stp>
        <tr r="L358" s="3"/>
      </tp>
      <tp t="s">
        <v>#N/A Requesting Data...3458466603</v>
        <stp/>
        <stp>BDP|2163169515608961138</stp>
        <tr r="M117" s="3"/>
      </tp>
      <tp t="s">
        <v>#N/A Requesting Data...3303165008</v>
        <stp/>
        <stp>BDP|2649107618328053162</stp>
        <tr r="V203" s="3"/>
      </tp>
      <tp t="s">
        <v>#N/A Requesting Data...3354958368</v>
        <stp/>
        <stp>BDP|1677497313017755833</stp>
        <tr r="U238" s="4"/>
        <tr r="U238" s="4"/>
      </tp>
      <tp t="s">
        <v>#N/A Requesting Data...3627954445</v>
        <stp/>
        <stp>BDP|4052845831196800257</stp>
        <tr r="AD303" s="3"/>
      </tp>
      <tp t="s">
        <v>#N/A Requesting Data...2250748949</v>
        <stp/>
        <stp>BDP|8605685974155414763</stp>
        <tr r="L364" s="3"/>
      </tp>
      <tp t="s">
        <v>#N/A Requesting Data...4085552412</v>
        <stp/>
        <stp>BDP|5968363452980326877</stp>
        <tr r="L23" s="3"/>
      </tp>
      <tp t="s">
        <v>#N/A Requesting Data...3814745889</v>
        <stp/>
        <stp>BDP|2973129842235728976</stp>
        <tr r="V116" s="3"/>
      </tp>
      <tp t="s">
        <v>#N/A Requesting Data...3500443759</v>
        <stp/>
        <stp>BDP|1885072924328724053</stp>
        <tr r="AH43" s="3"/>
        <tr r="AH43" s="3"/>
      </tp>
      <tp t="s">
        <v>#N/A Requesting Data...2809677287</v>
        <stp/>
        <stp>BDP|1724995312281596301</stp>
        <tr r="L10" s="4"/>
        <tr r="L10" s="4"/>
      </tp>
      <tp t="s">
        <v>#N/A Requesting Data...3948722600</v>
        <stp/>
        <stp>BDP|8409529366665806512</stp>
        <tr r="T59" s="4"/>
      </tp>
      <tp t="s">
        <v>#N/A Requesting Data...3562025054</v>
        <stp/>
        <stp>BDP|9180080370297013207</stp>
        <tr r="P266" s="3"/>
      </tp>
      <tp t="s">
        <v>#N/A Requesting Data...3570302953</v>
        <stp/>
        <stp>BDP|9043565749072482126</stp>
        <tr r="K167" s="3"/>
      </tp>
      <tp t="s">
        <v>#N/A Requesting Data...2400388547</v>
        <stp/>
        <stp>BDP|3803813952327787256</stp>
        <tr r="Q209" s="4"/>
        <tr r="Q209" s="4"/>
      </tp>
      <tp t="s">
        <v>#N/A Requesting Data...2999577396</v>
        <stp/>
        <stp>BDP|6952536294844198563</stp>
        <tr r="N104" s="3"/>
      </tp>
      <tp t="s">
        <v>#N/A Requesting Data...3398104937</v>
        <stp/>
        <stp>BDP|8029189564097483313</stp>
        <tr r="AD155" s="3"/>
        <tr r="AD155" s="3"/>
      </tp>
      <tp t="s">
        <v>#N/A Requesting Data...3807477730</v>
        <stp/>
        <stp>BDP|3630810101471701187</stp>
        <tr r="I212" s="4"/>
        <tr r="I212" s="4"/>
      </tp>
      <tp t="s">
        <v>#N/A Requesting Data...2289209756</v>
        <stp/>
        <stp>BDP|8581784606837271300</stp>
        <tr r="I181" s="4"/>
        <tr r="I181" s="4"/>
      </tp>
      <tp t="s">
        <v>#N/A Requesting Data...3591362200</v>
        <stp/>
        <stp>BDP|5176225783394940006</stp>
        <tr r="L330" s="3"/>
      </tp>
      <tp t="s">
        <v>#N/A Requesting Data...2440243014</v>
        <stp/>
        <stp>BDP|4365215492417947306</stp>
        <tr r="AG142" s="3"/>
        <tr r="AG142" s="3"/>
      </tp>
      <tp t="s">
        <v>#N/A Requesting Data...3633063573</v>
        <stp/>
        <stp>BDP|3979850866724646250</stp>
        <tr r="R128" s="4"/>
      </tp>
      <tp t="s">
        <v>#N/A Requesting Data...2640696887</v>
        <stp/>
        <stp>BDP|1793059512183904805</stp>
        <tr r="L190" s="3"/>
      </tp>
      <tp t="s">
        <v>#N/A Requesting Data...2983456003</v>
        <stp/>
        <stp>BDP|3652884469881784795</stp>
        <tr r="AB155" s="3"/>
        <tr r="AB155" s="3"/>
      </tp>
      <tp t="s">
        <v>#N/A N/A</v>
        <stp/>
        <stp>BDP|9118769597844837815</stp>
        <tr r="X240" s="3"/>
      </tp>
      <tp t="s">
        <v>#N/A Requesting Data...3758678325</v>
        <stp/>
        <stp>BDP|4358482359546370883</stp>
        <tr r="Z45" s="3"/>
        <tr r="Z45" s="3"/>
      </tp>
      <tp t="s">
        <v>#N/A Requesting Data...3205597794</v>
        <stp/>
        <stp>BDP|1080343711450857832</stp>
        <tr r="R203" s="4"/>
        <tr r="R203" s="4"/>
      </tp>
      <tp t="s">
        <v>#N/A Requesting Data...2507501720</v>
        <stp/>
        <stp>BDP|5901939065191255036</stp>
        <tr r="AD288" s="3"/>
        <tr r="AD288" s="3"/>
      </tp>
      <tp t="s">
        <v>#N/A Requesting Data...3941094503</v>
        <stp/>
        <stp>BDP|6591910374471811266</stp>
        <tr r="O253" s="3"/>
      </tp>
      <tp t="s">
        <v>#N/A Requesting Data...3080177735</v>
        <stp/>
        <stp>BDP|9503243659707219248</stp>
        <tr r="N11" s="3"/>
      </tp>
      <tp t="s">
        <v>#N/A Requesting Data...3995995430</v>
        <stp/>
        <stp>BDP|5579806917514808349</stp>
        <tr r="M233" s="3"/>
      </tp>
      <tp t="s">
        <v>#N/A Requesting Data...2887503630</v>
        <stp/>
        <stp>BDP|3471177909428494102</stp>
        <tr r="AB288" s="3"/>
        <tr r="AB288" s="3"/>
      </tp>
      <tp t="s">
        <v>#N/A Requesting Data...4242808179</v>
        <stp/>
        <stp>BDP|1948022673824436922</stp>
        <tr r="M182" s="3"/>
      </tp>
      <tp t="s">
        <v>#N/A Requesting Data...2609011067</v>
        <stp/>
        <stp>BDP|5288790192649586929</stp>
        <tr r="P348" s="3"/>
      </tp>
      <tp t="s">
        <v>#N/A Requesting Data...4030919891</v>
        <stp/>
        <stp>BDP|5953407145956743851</stp>
        <tr r="T94" s="4"/>
        <tr r="T94" s="4"/>
      </tp>
      <tp t="s">
        <v>#N/A Requesting Data...2563355025</v>
        <stp/>
        <stp>BDP|9223144537559731980</stp>
        <tr r="AB271" s="3"/>
        <tr r="AB271" s="3"/>
      </tp>
      <tp t="s">
        <v>#N/A Requesting Data...2843099823</v>
        <stp/>
        <stp>BDP|8342116715356103582</stp>
        <tr r="AA86" s="3"/>
        <tr r="AA86" s="3"/>
      </tp>
      <tp t="s">
        <v>#N/A Requesting Data...3015029260</v>
        <stp/>
        <stp>BDP|6472554381316632681</stp>
        <tr r="K187" s="3"/>
      </tp>
      <tp t="s">
        <v>#N/A Requesting Data...2722666943</v>
        <stp/>
        <stp>BDP|8048672469162133111</stp>
        <tr r="AH344" s="3"/>
        <tr r="AH344" s="3"/>
      </tp>
      <tp t="s">
        <v>#N/A Requesting Data...3668620286</v>
        <stp/>
        <stp>BDP|6407853271696609481</stp>
        <tr r="D291" s="3"/>
      </tp>
      <tp t="s">
        <v>#N/A Requesting Data...3791484023</v>
        <stp/>
        <stp>BDP|4342995436551423462</stp>
        <tr r="AC107" s="3"/>
        <tr r="AC107" s="3"/>
      </tp>
      <tp t="s">
        <v>#N/A Requesting Data...3415987874</v>
        <stp/>
        <stp>BDP|6501631164435446886</stp>
        <tr r="AE246" s="3"/>
        <tr r="AE246" s="3"/>
      </tp>
      <tp t="s">
        <v>#N/A Requesting Data...3700319165</v>
        <stp/>
        <stp>BDP|8927835253027651915</stp>
        <tr r="AK195" s="3"/>
        <tr r="AK195" s="3"/>
      </tp>
      <tp t="s">
        <v>#N/A Requesting Data...3420000589</v>
        <stp/>
        <stp>BDP|4707467195597201585</stp>
        <tr r="L363" s="3"/>
      </tp>
      <tp t="s">
        <v>#N/A Requesting Data...4240236838</v>
        <stp/>
        <stp>BDP|7854300590202188478</stp>
        <tr r="L93" s="4"/>
        <tr r="L93" s="4"/>
      </tp>
      <tp t="s">
        <v>#N/A Requesting Data...3080403055</v>
        <stp/>
        <stp>BDP|1088919769855290047</stp>
        <tr r="L365" s="3"/>
      </tp>
      <tp t="s">
        <v>#N/A Requesting Data...4109177122</v>
        <stp/>
        <stp>BDP|3837622936509774455</stp>
        <tr r="AJ103" s="3"/>
        <tr r="AJ103" s="3"/>
      </tp>
      <tp t="s">
        <v>#N/A Requesting Data...3252894588</v>
        <stp/>
        <stp>BDP|2408821100772070398</stp>
        <tr r="V255" s="3"/>
      </tp>
      <tp t="s">
        <v>#N/A Requesting Data...3112320971</v>
        <stp/>
        <stp>BDP|3284183914228001011</stp>
        <tr r="AB9" s="8"/>
        <tr r="AB9" s="8"/>
      </tp>
      <tp t="s">
        <v>#N/A Requesting Data...2829575063</v>
        <stp/>
        <stp>BDP|2986080234392972834</stp>
        <tr r="N262" s="3"/>
      </tp>
      <tp t="s">
        <v>#N/A Requesting Data...2766971943</v>
        <stp/>
        <stp>BDP|5420247287921869501</stp>
        <tr r="D295" s="3"/>
      </tp>
      <tp t="s">
        <v>#N/A Requesting Data...3710336431</v>
        <stp/>
        <stp>BDP|8562244979452241458</stp>
        <tr r="AF211" s="3"/>
        <tr r="AF211" s="3"/>
      </tp>
      <tp t="s">
        <v>#N/A Requesting Data...4026811350</v>
        <stp/>
        <stp>BDP|1381574419359516773</stp>
        <tr r="L271" s="3"/>
      </tp>
      <tp t="s">
        <v>#N/A Requesting Data...2381212971</v>
        <stp/>
        <stp>BDP|9949622441299512909</stp>
        <tr r="V103" s="3"/>
      </tp>
      <tp t="s">
        <v>#N/A Requesting Data...3427407930</v>
        <stp/>
        <stp>BDP|2536962290831947851</stp>
        <tr r="M185" s="3"/>
      </tp>
      <tp t="s">
        <v>#N/A Requesting Data...3081756802</v>
        <stp/>
        <stp>BDP|5295246381576102296</stp>
        <tr r="AJ253" s="3"/>
        <tr r="AJ253" s="3"/>
      </tp>
      <tp t="s">
        <v>#N/A Requesting Data...2600086509</v>
        <stp/>
        <stp>BDP|9148190906910246336</stp>
        <tr r="N229" s="3"/>
      </tp>
      <tp t="s">
        <v>#N/A Requesting Data...3308377001</v>
        <stp/>
        <stp>BDP|8712486095736492817</stp>
        <tr r="V82" s="3"/>
      </tp>
      <tp t="s">
        <v>#N/A Requesting Data...3773202339</v>
        <stp/>
        <stp>BDP|8963778851066896784</stp>
        <tr r="AA32" s="3"/>
        <tr r="AA32" s="3"/>
      </tp>
      <tp t="s">
        <v>#N/A Requesting Data...3658065490</v>
        <stp/>
        <stp>BDP|7452705468678328506</stp>
        <tr r="AB348" s="3"/>
        <tr r="AB348" s="3"/>
      </tp>
      <tp t="s">
        <v>#N/A Requesting Data...3546544295</v>
        <stp/>
        <stp>BDP|8127123065256022294</stp>
        <tr r="AB54" s="3"/>
        <tr r="AB54" s="3"/>
      </tp>
      <tp t="s">
        <v>#N/A Requesting Data...3476871368</v>
        <stp/>
        <stp>BDP|1695003836970748982</stp>
        <tr r="O282" s="3"/>
      </tp>
      <tp t="s">
        <v>#N/A N/A</v>
        <stp/>
        <stp>BDP|9457795920707746056</stp>
        <tr r="W31" s="3"/>
      </tp>
      <tp t="s">
        <v>#N/A Requesting Data...3224582545</v>
        <stp/>
        <stp>BDP|6047295367541913881</stp>
        <tr r="D311" s="3"/>
      </tp>
      <tp t="s">
        <v>#N/A Requesting Data...2382302388</v>
        <stp/>
        <stp>BDP|5083323787910818527</stp>
        <tr r="P334" s="3"/>
      </tp>
      <tp t="s">
        <v>#N/A Requesting Data...2771466608</v>
        <stp/>
        <stp>BDP|8420727386339882579</stp>
        <tr r="AC34" s="8"/>
      </tp>
      <tp t="s">
        <v>#N/A Requesting Data...2494408572</v>
        <stp/>
        <stp>BDP|7273706950518432690</stp>
        <tr r="I198" s="4"/>
      </tp>
      <tp t="s">
        <v>#N/A Requesting Data...3176354479</v>
        <stp/>
        <stp>BDP|4907808414797695140</stp>
        <tr r="AH292" s="3"/>
        <tr r="AH292" s="3"/>
      </tp>
      <tp t="s">
        <v>#N/A Requesting Data...3439075740</v>
        <stp/>
        <stp>BDP|4690934372344973520</stp>
        <tr r="L70" s="4"/>
        <tr r="L70" s="4"/>
      </tp>
      <tp t="s">
        <v>#N/A Requesting Data...3709404490</v>
        <stp/>
        <stp>BDP|9393618105996835232</stp>
        <tr r="AH62" s="3"/>
        <tr r="AH62" s="3"/>
      </tp>
      <tp t="s">
        <v>#N/A Requesting Data...4063389936</v>
        <stp/>
        <stp>BDP|2392837028757054444</stp>
        <tr r="I149" s="4"/>
        <tr r="I149" s="4"/>
      </tp>
      <tp t="s">
        <v>#N/A Requesting Data...3564644765</v>
        <stp/>
        <stp>BDP|5162488891625275664</stp>
        <tr r="AA94" s="3"/>
        <tr r="AA94" s="3"/>
      </tp>
      <tp t="s">
        <v>#N/A Requesting Data...2860643982</v>
        <stp/>
        <stp>BDP|4239874949404289720</stp>
        <tr r="AD329" s="3"/>
        <tr r="AD329" s="3"/>
      </tp>
      <tp t="s">
        <v>#N/A Requesting Data...3286546757</v>
        <stp/>
        <stp>BDP|5761999178458868821</stp>
        <tr r="O107" s="3"/>
      </tp>
      <tp t="s">
        <v>#N/A Requesting Data...2742395431</v>
        <stp/>
        <stp>BDP|7365419749615477930</stp>
        <tr r="Z118" s="3"/>
        <tr r="Z118" s="3"/>
      </tp>
      <tp t="s">
        <v>#N/A Requesting Data...2814011322</v>
        <stp/>
        <stp>BDP|6539745059419598615</stp>
        <tr r="R92" s="4"/>
        <tr r="R92" s="4"/>
      </tp>
      <tp t="s">
        <v>#N/A Requesting Data...2748774069</v>
        <stp/>
        <stp>BDP|9608267005103856313</stp>
        <tr r="AF202" s="3"/>
        <tr r="AF202" s="3"/>
      </tp>
      <tp t="s">
        <v>#N/A Requesting Data...3061053280</v>
        <stp/>
        <stp>BDP|4817586397445896638</stp>
        <tr r="J319" s="3"/>
        <tr r="J319" s="3"/>
        <tr r="J319" s="3"/>
      </tp>
      <tp t="s">
        <v>#N/A N/A</v>
        <stp/>
        <stp>BDP|4316062335539849540</stp>
        <tr r="X187" s="3"/>
      </tp>
      <tp t="s">
        <v>#N/A Requesting Data...3600845149</v>
        <stp/>
        <stp>BDP|8739294560207063021</stp>
        <tr r="AJ178" s="3"/>
        <tr r="AJ178" s="3"/>
      </tp>
      <tp t="s">
        <v>#N/A Requesting Data...4044188747</v>
        <stp/>
        <stp>BDP|8110363208654336402</stp>
        <tr r="R157" s="4"/>
        <tr r="R157" s="4"/>
      </tp>
      <tp t="s">
        <v>#N/A Requesting Data...2642006514</v>
        <stp/>
        <stp>BDP|3701694530039596479</stp>
        <tr r="AB77" s="3"/>
        <tr r="AB77" s="3"/>
      </tp>
      <tp t="s">
        <v>#N/A Requesting Data...3189287023</v>
        <stp/>
        <stp>BDP|1048374412318157081</stp>
        <tr r="Q224" s="4"/>
        <tr r="Q224" s="4"/>
      </tp>
      <tp t="s">
        <v>#N/A Requesting Data...3959458889</v>
        <stp/>
        <stp>BDP|9844502601122094558</stp>
        <tr r="AF149" s="3"/>
        <tr r="AF149" s="3"/>
      </tp>
      <tp t="s">
        <v>#N/A Requesting Data...3837348641</v>
        <stp/>
        <stp>BDP|3277827141146950242</stp>
        <tr r="U216" s="4"/>
        <tr r="U216" s="4"/>
      </tp>
      <tp t="s">
        <v>#N/A N/A</v>
        <stp/>
        <stp>BDP|8030289108975534488</stp>
        <tr r="X272" s="3"/>
      </tp>
      <tp t="s">
        <v>#N/A Requesting Data...2491353991</v>
        <stp/>
        <stp>BDP|7751535643359881423</stp>
        <tr r="L255" s="3"/>
      </tp>
      <tp t="s">
        <v>#N/A N/A</v>
        <stp/>
        <stp>BDP|2439595692390292501</stp>
        <tr r="Y38" s="3"/>
      </tp>
      <tp t="s">
        <v>#N/A N/A</v>
        <stp/>
        <stp>BDP|3095568279762422869</stp>
        <tr r="X201" s="3"/>
      </tp>
      <tp t="s">
        <v>#N/A Requesting Data...3713527329</v>
        <stp/>
        <stp>BDP|4124682600380275968</stp>
        <tr r="T121" s="4"/>
        <tr r="T121" s="4"/>
      </tp>
      <tp t="s">
        <v>#N/A Requesting Data...2967813090</v>
        <stp/>
        <stp>BDP|5914760160227605842</stp>
        <tr r="S31" s="4"/>
        <tr r="S31" s="4"/>
      </tp>
      <tp t="s">
        <v>#N/A Requesting Data...3756639846</v>
        <stp/>
        <stp>BDP|7406737094624718691</stp>
        <tr r="U52" s="4"/>
        <tr r="U52" s="4"/>
      </tp>
      <tp t="s">
        <v>#N/A Requesting Data...3971494503</v>
        <stp/>
        <stp>BDP|9611338359595386124</stp>
        <tr r="AK171" s="3"/>
        <tr r="AK171" s="3"/>
      </tp>
      <tp t="s">
        <v>#N/A Requesting Data...4060247398</v>
        <stp/>
        <stp>BDP|9639194235709172967</stp>
        <tr r="AE11" s="3"/>
        <tr r="AE11" s="3"/>
      </tp>
      <tp t="s">
        <v>#N/A Requesting Data...2776259812</v>
        <stp/>
        <stp>BDP|1101181155046860895</stp>
        <tr r="D310" s="3"/>
      </tp>
      <tp t="s">
        <v>#N/A Requesting Data...3204832215</v>
        <stp/>
        <stp>BDP|6252783218368847373</stp>
        <tr r="AA76" s="8"/>
        <tr r="AA76" s="8"/>
      </tp>
      <tp t="s">
        <v>#N/A Requesting Data...3388614584</v>
        <stp/>
        <stp>BDP|7753934375743808144</stp>
        <tr r="P61" s="3"/>
      </tp>
      <tp t="s">
        <v>#N/A Requesting Data...3465138846</v>
        <stp/>
        <stp>BDP|6633390470658156135</stp>
        <tr r="I205" s="4"/>
        <tr r="I205" s="4"/>
      </tp>
      <tp t="s">
        <v>#N/A N/A</v>
        <stp/>
        <stp>BDP|7158472694473810277</stp>
        <tr r="W286" s="3"/>
      </tp>
      <tp t="s">
        <v>#N/A N/A</v>
        <stp/>
        <stp>BDP|3284118677758061695</stp>
        <tr r="Y123" s="3"/>
      </tp>
      <tp t="s">
        <v>#N/A Requesting Data...3591199506</v>
        <stp/>
        <stp>BDP|1761588302226411949</stp>
        <tr r="S124" s="4"/>
        <tr r="S124" s="4"/>
      </tp>
      <tp t="s">
        <v>#N/A Requesting Data...3565423871</v>
        <stp/>
        <stp>BDP|2011764791070345796</stp>
        <tr r="L103" s="3"/>
      </tp>
      <tp t="s">
        <v>#N/A Requesting Data...2841134063</v>
        <stp/>
        <stp>BDP|9148442769101620172</stp>
        <tr r="AB270" s="3"/>
        <tr r="AB270" s="3"/>
      </tp>
      <tp t="s">
        <v>#N/A N/A</v>
        <stp/>
        <stp>BDP|7789120981346088395</stp>
        <tr r="Y322" s="3"/>
      </tp>
      <tp t="s">
        <v>#N/A Requesting Data...2692817123</v>
        <stp/>
        <stp>BDP|7244838820566593096</stp>
        <tr r="L117" s="3"/>
      </tp>
      <tp t="s">
        <v>#N/A Requesting Data...2719363871</v>
        <stp/>
        <stp>BDP|6563978924404307273</stp>
        <tr r="N134" s="3"/>
      </tp>
      <tp t="s">
        <v>#N/A Requesting Data...2406187709</v>
        <stp/>
        <stp>BDP|1021941727647099614</stp>
        <tr r="Z24" s="3"/>
      </tp>
      <tp t="s">
        <v>#N/A Requesting Data...2604771045</v>
        <stp/>
        <stp>BDP|2500772772060514978</stp>
        <tr r="L104" s="3"/>
      </tp>
      <tp t="s">
        <v>#N/A Requesting Data...2513364535</v>
        <stp/>
        <stp>BDP|8371840306123152828</stp>
        <tr r="S74" s="4"/>
        <tr r="S74" s="4"/>
      </tp>
      <tp t="s">
        <v>#N/A Requesting Data...2916808813</v>
        <stp/>
        <stp>BDP|2781458947979158061</stp>
        <tr r="L189" s="4"/>
        <tr r="L189" s="4"/>
      </tp>
      <tp t="s">
        <v>#N/A N/A</v>
        <stp/>
        <stp>BDP|6823539399571674065</stp>
        <tr r="X296" s="3"/>
      </tp>
      <tp t="s">
        <v>#N/A N/A</v>
        <stp/>
        <stp>BDP|7938658540177941972</stp>
        <tr r="W110" s="3"/>
      </tp>
      <tp t="s">
        <v>#N/A Requesting Data...3006565902</v>
        <stp/>
        <stp>BDP|4003770386983024334</stp>
        <tr r="O123" s="3"/>
      </tp>
      <tp t="s">
        <v>#N/A Requesting Data...2365805635</v>
        <stp/>
        <stp>BDP|7507648970024159923</stp>
        <tr r="AE191" s="3"/>
        <tr r="AE191" s="3"/>
      </tp>
      <tp t="s">
        <v>#N/A Requesting Data...3413154432</v>
        <stp/>
        <stp>BDP|7576966462766102528</stp>
        <tr r="R17" s="4"/>
      </tp>
      <tp t="s">
        <v>#N/A Requesting Data...3766584633</v>
        <stp/>
        <stp>BDP|6878941935886255195</stp>
        <tr r="U257" s="4"/>
        <tr r="U257" s="4"/>
      </tp>
      <tp t="s">
        <v>#N/A Requesting Data...2745068428</v>
        <stp/>
        <stp>BDP|4151464542108379749</stp>
        <tr r="P109" s="3"/>
      </tp>
      <tp t="s">
        <v>#N/A Requesting Data...2795461113</v>
        <stp/>
        <stp>BDP|7627301435605476953</stp>
        <tr r="AG136" s="3"/>
        <tr r="AG136" s="3"/>
      </tp>
      <tp t="s">
        <v>#N/A Requesting Data...4063145407</v>
        <stp/>
        <stp>BDP|3306272796271657264</stp>
        <tr r="AG347" s="3"/>
        <tr r="AG347" s="3"/>
      </tp>
      <tp t="s">
        <v>#N/A Requesting Data...3521990575</v>
        <stp/>
        <stp>BDP|9555572468804960518</stp>
        <tr r="R256" s="4"/>
        <tr r="R256" s="4"/>
      </tp>
      <tp t="s">
        <v>#N/A Requesting Data...3957812827</v>
        <stp/>
        <stp>BDP|9352001267520701410</stp>
        <tr r="AA149" s="3"/>
        <tr r="AA149" s="3"/>
      </tp>
      <tp t="s">
        <v>#N/A Requesting Data...4041728517</v>
        <stp/>
        <stp>BDP|6377431011390165823</stp>
        <tr r="AF62" s="3"/>
        <tr r="AF62" s="3"/>
      </tp>
      <tp t="s">
        <v>#N/A Requesting Data...3694994018</v>
        <stp/>
        <stp>BDP|8276479346201270238</stp>
        <tr r="V162" s="3"/>
      </tp>
      <tp t="s">
        <v>#N/A Requesting Data...3071611747</v>
        <stp/>
        <stp>BDP|1584684059448426128</stp>
        <tr r="U10" s="4"/>
        <tr r="U10" s="4"/>
      </tp>
      <tp t="s">
        <v>#N/A Requesting Data...3859228911</v>
        <stp/>
        <stp>BDP|7031687266185890948</stp>
        <tr r="L87" s="3"/>
      </tp>
      <tp t="s">
        <v>#N/A Requesting Data...4119750494</v>
        <stp/>
        <stp>BDP|3884199190251606154</stp>
        <tr r="AK260" s="3"/>
        <tr r="AK260" s="3"/>
      </tp>
      <tp t="s">
        <v>#N/A Requesting Data...3155347937</v>
        <stp/>
        <stp>BDP|1240936225554566536</stp>
        <tr r="V168" s="3"/>
      </tp>
      <tp t="s">
        <v>#N/A N/A</v>
        <stp/>
        <stp>BDP|3950089351994319913</stp>
        <tr r="Y243" s="3"/>
      </tp>
      <tp t="s">
        <v>#N/A Requesting Data...2572292584</v>
        <stp/>
        <stp>BDP|7612874172395131603</stp>
        <tr r="K321" s="3"/>
      </tp>
      <tp t="s">
        <v>#N/A Requesting Data...3609430613</v>
        <stp/>
        <stp>BDP|8429908299542869161</stp>
        <tr r="AI341" s="3"/>
        <tr r="AI341" s="3"/>
      </tp>
      <tp t="s">
        <v>#N/A Requesting Data...3018718384</v>
        <stp/>
        <stp>BDP|5693153296212338453</stp>
        <tr r="S132" s="4"/>
      </tp>
      <tp t="s">
        <v>#N/A N/A</v>
        <stp/>
        <stp>BDP|5658448193500090329</stp>
        <tr r="X237" s="3"/>
      </tp>
      <tp t="s">
        <v>#N/A Requesting Data...2936264708</v>
        <stp/>
        <stp>BDP|3336641088944596299</stp>
        <tr r="AJ36" s="3"/>
        <tr r="AJ36" s="3"/>
      </tp>
      <tp t="s">
        <v>#N/A Requesting Data...3932609734</v>
        <stp/>
        <stp>BDP|6016465688492821359</stp>
        <tr r="AK298" s="3"/>
        <tr r="AK298" s="3"/>
      </tp>
      <tp t="s">
        <v>#N/A Requesting Data...3440007781</v>
        <stp/>
        <stp>BDP|3804871459945138041</stp>
        <tr r="K287" s="3"/>
      </tp>
      <tp t="s">
        <v>#N/A Requesting Data...3904547728</v>
        <stp/>
        <stp>BDP|9043245439020998375</stp>
        <tr r="U106" s="4"/>
        <tr r="U106" s="4"/>
      </tp>
      <tp t="s">
        <v>#N/A N/A</v>
        <stp/>
        <stp>BDP|8186984736699937054</stp>
        <tr r="Y225" s="3"/>
      </tp>
      <tp t="s">
        <v>#N/A Requesting Data...4162407155</v>
        <stp/>
        <stp>BDP|8547489526965812009</stp>
        <tr r="D163" s="3"/>
      </tp>
      <tp t="s">
        <v>#N/A N/A</v>
        <stp/>
        <stp>BDP|2575896482269954049</stp>
        <tr r="X291" s="3"/>
      </tp>
      <tp t="s">
        <v>#N/A Requesting Data...2829673722</v>
        <stp/>
        <stp>BDP|4226771699148733980</stp>
        <tr r="AI347" s="3"/>
      </tp>
      <tp t="s">
        <v>#N/A Requesting Data...3463828765</v>
        <stp/>
        <stp>BDP|7593967007424286151</stp>
        <tr r="Z193" s="3"/>
        <tr r="Z193" s="3"/>
      </tp>
      <tp t="s">
        <v>#N/A Requesting Data...3886390609</v>
        <stp/>
        <stp>BDP|9550542027504610130</stp>
        <tr r="AB58" s="8"/>
        <tr r="AB58" s="8"/>
      </tp>
      <tp t="s">
        <v>#N/A Requesting Data...3264918787</v>
        <stp/>
        <stp>BDP|4569486407042114983</stp>
        <tr r="J343" s="3"/>
        <tr r="J343" s="3"/>
        <tr r="J343" s="3"/>
      </tp>
      <tp t="s">
        <v>#N/A N/A</v>
        <stp/>
        <stp>BDP|4857439473918309487</stp>
        <tr r="X283" s="3"/>
      </tp>
      <tp t="s">
        <v>#N/A Requesting Data...3312374896</v>
        <stp/>
        <stp>BDP|5528392797692071684</stp>
        <tr r="AE204" s="3"/>
        <tr r="AE204" s="3"/>
      </tp>
      <tp t="s">
        <v>#N/A Requesting Data...2441207244</v>
        <stp/>
        <stp>BDP|1140305007988687135</stp>
        <tr r="O230" s="3"/>
      </tp>
      <tp t="s">
        <v>#N/A Requesting Data...3231411930</v>
        <stp/>
        <stp>BDP|7571697430278723186</stp>
        <tr r="AE201" s="3"/>
        <tr r="AE201" s="3"/>
      </tp>
      <tp t="s">
        <v>#N/A Requesting Data...2978596090</v>
        <stp/>
        <stp>BDP|3268474091196569323</stp>
        <tr r="P250" s="3"/>
      </tp>
      <tp t="s">
        <v>#N/A Requesting Data...3803499682</v>
        <stp/>
        <stp>BDP|5639176664718704114</stp>
        <tr r="AD20" s="8"/>
        <tr r="AD28" s="8"/>
      </tp>
      <tp t="s">
        <v>#N/A Requesting Data...2415370098</v>
        <stp/>
        <stp>BDP|3178444449600899844</stp>
        <tr r="AA282" s="3"/>
        <tr r="AA282" s="3"/>
      </tp>
      <tp t="s">
        <v>#N/A Requesting Data...2569625930</v>
        <stp/>
        <stp>BDP|4300126484742510408</stp>
        <tr r="R10" s="4"/>
        <tr r="R10" s="4"/>
      </tp>
      <tp t="s">
        <v>#N/A Requesting Data...3980137341</v>
        <stp/>
        <stp>BDP|9055424430401252408</stp>
        <tr r="AB262" s="3"/>
        <tr r="AB262" s="3"/>
      </tp>
      <tp t="s">
        <v>#N/A Requesting Data...3187325505</v>
        <stp/>
        <stp>BDP|2859247661968846557</stp>
        <tr r="AA204" s="3"/>
        <tr r="AA204" s="3"/>
      </tp>
      <tp t="s">
        <v>#N/A Requesting Data...2895444076</v>
        <stp/>
        <stp>BDP|5850869619760382748</stp>
        <tr r="AE171" s="3"/>
        <tr r="AE171" s="3"/>
      </tp>
      <tp t="s">
        <v>#N/A Requesting Data...4032898924</v>
        <stp/>
        <stp>BDP|1702618562678716235</stp>
        <tr r="I188" s="4"/>
      </tp>
      <tp t="s">
        <v>#N/A Requesting Data...3920461847</v>
        <stp/>
        <stp>BDP|4033476147517584852</stp>
        <tr r="V122" s="3"/>
      </tp>
      <tp t="s">
        <v>#N/A Requesting Data...3021394286</v>
        <stp/>
        <stp>BDP|8655957012853852895</stp>
        <tr r="K92" s="4"/>
        <tr r="K92" s="4"/>
      </tp>
      <tp t="s">
        <v>#N/A Requesting Data...3091926545</v>
        <stp/>
        <stp>BDP|3443916903361481024</stp>
        <tr r="AF125" s="3"/>
      </tp>
      <tp t="s">
        <v>#N/A Requesting Data...4120976062</v>
        <stp/>
        <stp>BDP|6871442127313838839</stp>
        <tr r="AB347" s="3"/>
        <tr r="AB347" s="3"/>
      </tp>
      <tp t="s">
        <v>#N/A Requesting Data...4154014822</v>
        <stp/>
        <stp>BDP|1202224684116683622</stp>
        <tr r="AB229" s="3"/>
        <tr r="AB229" s="3"/>
      </tp>
      <tp t="s">
        <v>#N/A Requesting Data...3408663731</v>
        <stp/>
        <stp>BDP|1123923158925343383</stp>
        <tr r="AK68" s="3"/>
        <tr r="AK68" s="3"/>
      </tp>
      <tp t="s">
        <v>#N/A Requesting Data...2477983076</v>
        <stp/>
        <stp>BDP|5078395961589817209</stp>
        <tr r="AB46" s="3"/>
        <tr r="AB46" s="3"/>
      </tp>
      <tp t="s">
        <v>#N/A Requesting Data...3582226173</v>
        <stp/>
        <stp>BDP|2978962239743153079</stp>
        <tr r="P72" s="3"/>
      </tp>
      <tp t="s">
        <v>#N/A Requesting Data...2721081647</v>
        <stp/>
        <stp>BDP|8870267643553934647</stp>
        <tr r="AH282" s="3"/>
        <tr r="AH282" s="3"/>
      </tp>
      <tp t="s">
        <v>#N/A Requesting Data...2887437288</v>
        <stp/>
        <stp>BDP|1550296314108072187</stp>
        <tr r="G59" s="8"/>
        <tr r="G59" s="8"/>
      </tp>
      <tp t="s">
        <v>#N/A Requesting Data...3834759538</v>
        <stp/>
        <stp>BDP|2126906481140566856</stp>
        <tr r="D209" s="3"/>
      </tp>
      <tp t="s">
        <v>#N/A Requesting Data...2497674869</v>
        <stp/>
        <stp>BDP|5081929976290018047</stp>
        <tr r="I107" s="4"/>
        <tr r="I107" s="4"/>
      </tp>
      <tp t="s">
        <v>#N/A Requesting Data...3561328549</v>
        <stp/>
        <stp>BDP|6345636277409467534</stp>
        <tr r="AC65" s="3"/>
        <tr r="AC65" s="3"/>
      </tp>
      <tp t="s">
        <v>#N/A Requesting Data...4200143910</v>
        <stp/>
        <stp>BDP|8154425457091779333</stp>
        <tr r="I89" s="4"/>
        <tr r="I89" s="4"/>
      </tp>
      <tp t="s">
        <v>#N/A Requesting Data...2906161675</v>
        <stp/>
        <stp>BDP|9675440760874180430</stp>
        <tr r="Z147" s="3"/>
        <tr r="Z147" s="3"/>
      </tp>
      <tp t="s">
        <v>#N/A Requesting Data...3607707863</v>
        <stp/>
        <stp>BDP|9259060547346117020</stp>
        <tr r="L19" s="3"/>
      </tp>
      <tp t="s">
        <v>#N/A Requesting Data...4086988763</v>
        <stp/>
        <stp>BDP|3842366445117340881</stp>
        <tr r="S125" s="4"/>
        <tr r="S125" s="4"/>
      </tp>
      <tp t="s">
        <v>#N/A Requesting Data...3928376898</v>
        <stp/>
        <stp>BDP|2139254184152182118</stp>
        <tr r="AE230" s="3"/>
        <tr r="AE230" s="3"/>
      </tp>
      <tp t="s">
        <v>#N/A Requesting Data...3477790475</v>
        <stp/>
        <stp>BDP|6420692329820215970</stp>
        <tr r="U140" s="4"/>
        <tr r="U140" s="4"/>
      </tp>
      <tp t="s">
        <v>#N/A Requesting Data...3370392658</v>
        <stp/>
        <stp>BDP|9767295707578880807</stp>
        <tr r="L118" s="3"/>
      </tp>
      <tp t="s">
        <v>#N/A Requesting Data...3079755406</v>
        <stp/>
        <stp>BDP|5588677793301362033</stp>
        <tr r="P165" s="3"/>
      </tp>
      <tp t="s">
        <v>#N/A N/A</v>
        <stp/>
        <stp>BDP|6555347968778084084</stp>
        <tr r="Y205" s="3"/>
      </tp>
      <tp t="s">
        <v>#N/A Requesting Data...3057365168</v>
        <stp/>
        <stp>BDP|8796132463202458625</stp>
        <tr r="AF175" s="3"/>
        <tr r="AF175" s="3"/>
      </tp>
      <tp t="s">
        <v>#N/A N/A</v>
        <stp/>
        <stp>BDP|7283246725658659445</stp>
        <tr r="X259" s="3"/>
      </tp>
      <tp t="s">
        <v>#N/A Requesting Data...3665805168</v>
        <stp/>
        <stp>BDP|7925674404358984227</stp>
        <tr r="AF144" s="3"/>
        <tr r="AF144" s="3"/>
      </tp>
      <tp t="s">
        <v>#N/A Requesting Data...3209497971</v>
        <stp/>
        <stp>BDP|9644469013437465065</stp>
        <tr r="L62" s="4"/>
        <tr r="L62" s="4"/>
      </tp>
      <tp t="s">
        <v>#N/A Requesting Data...3683339475</v>
        <stp/>
        <stp>BDP|9345446864009203908</stp>
        <tr r="AK348" s="3"/>
        <tr r="AK348" s="3"/>
      </tp>
      <tp t="s">
        <v>#N/A Requesting Data...4110598397</v>
        <stp/>
        <stp>BDP|5411188867649337096</stp>
        <tr r="S157" s="4"/>
        <tr r="S157" s="4"/>
      </tp>
      <tp t="s">
        <v>#N/A N/A</v>
        <stp/>
        <stp>BDP|4494403587351322214</stp>
        <tr r="Y36" s="3"/>
      </tp>
      <tp t="s">
        <v>#N/A Requesting Data...3009767340</v>
        <stp/>
        <stp>BDP|8019670221004087376</stp>
        <tr r="K87" s="3"/>
      </tp>
      <tp t="s">
        <v>#N/A Requesting Data...3764021476</v>
        <stp/>
        <stp>BDP|2951758080491415797</stp>
        <tr r="M110" s="3"/>
      </tp>
      <tp t="s">
        <v>#N/A N/A</v>
        <stp/>
        <stp>BDP|2409669424978271559</stp>
        <tr r="W314" s="3"/>
      </tp>
      <tp t="s">
        <v>#N/A N/A</v>
        <stp/>
        <stp>BDP|3141833622640125202</stp>
        <tr r="X225" s="3"/>
      </tp>
      <tp t="s">
        <v>#N/A Requesting Data...4185994064</v>
        <stp/>
        <stp>BDP|8521524246041127314</stp>
        <tr r="R102" s="4"/>
        <tr r="R102" s="4"/>
      </tp>
      <tp t="s">
        <v>#N/A Requesting Data...3702555862</v>
        <stp/>
        <stp>BDP|2599058898874984401</stp>
        <tr r="L224" s="3"/>
      </tp>
      <tp t="s">
        <v>#N/A N/A</v>
        <stp/>
        <stp>BDP|3356645588497904174</stp>
        <tr r="Y137" s="3"/>
      </tp>
      <tp t="s">
        <v>#N/A Requesting Data...3526602885</v>
        <stp/>
        <stp>BDP|4997488145227526802</stp>
        <tr r="S134" s="4"/>
        <tr r="S134" s="4"/>
      </tp>
      <tp t="s">
        <v>#N/A Requesting Data...3225289984</v>
        <stp/>
        <stp>BDP|9340098411686988530</stp>
        <tr r="K215" s="4"/>
        <tr r="K215" s="4"/>
      </tp>
      <tp t="s">
        <v>#N/A Requesting Data...4099107520</v>
        <stp/>
        <stp>BDP|7192538186379263876</stp>
        <tr r="N261" s="3"/>
      </tp>
      <tp t="s">
        <v>#N/A N/A</v>
        <stp/>
        <stp>BDP|3793922515303739369</stp>
        <tr r="W266" s="3"/>
      </tp>
      <tp t="s">
        <v>#N/A Requesting Data...2585409654</v>
        <stp/>
        <stp>BDP|7073902215397546369</stp>
        <tr r="AJ314" s="3"/>
        <tr r="AJ314" s="3"/>
      </tp>
      <tp t="s">
        <v>#N/A Requesting Data...3510422316</v>
        <stp/>
        <stp>BDP|1901759243661846811</stp>
        <tr r="P329" s="3"/>
      </tp>
      <tp t="s">
        <v>#N/A Requesting Data...3383966562</v>
        <stp/>
        <stp>BDP|6585736660624049806</stp>
        <tr r="AF81" s="3"/>
        <tr r="AF81" s="3"/>
      </tp>
      <tp t="s">
        <v>#N/A Requesting Data...2783934337</v>
        <stp/>
        <stp>BDP|9826364828707137418</stp>
        <tr r="T254" s="4"/>
        <tr r="T254" s="4"/>
      </tp>
      <tp t="s">
        <v>#N/A Requesting Data...2693670665</v>
        <stp/>
        <stp>BDP|3757752452643352958</stp>
        <tr r="AC339" s="3"/>
        <tr r="AC339" s="3"/>
      </tp>
      <tp t="s">
        <v>#N/A Requesting Data...4042519561</v>
        <stp/>
        <stp>BDP|8668551177311735059</stp>
        <tr r="V354" s="3"/>
      </tp>
      <tp t="s">
        <v>#N/A Requesting Data...3018520846</v>
        <stp/>
        <stp>BDP|4335800406017381008</stp>
        <tr r="AA6" s="8"/>
        <tr r="AA6" s="8"/>
      </tp>
      <tp t="s">
        <v>#N/A Requesting Data...3810485984</v>
        <stp/>
        <stp>BDP|6045072670409092318</stp>
        <tr r="P176" s="3"/>
      </tp>
      <tp t="s">
        <v>#N/A Requesting Data...4049956564</v>
        <stp/>
        <stp>BDP|6675151387267612346</stp>
        <tr r="AA314" s="3"/>
        <tr r="AA314" s="3"/>
      </tp>
      <tp t="s">
        <v>#N/A Requesting Data...3741577784</v>
        <stp/>
        <stp>BDP|8601692245136956754</stp>
        <tr r="AA353" s="3"/>
        <tr r="AA353" s="3"/>
      </tp>
      <tp t="s">
        <v>#N/A Requesting Data...2476149340</v>
        <stp/>
        <stp>BDP|7962981114467542365</stp>
        <tr r="T61" s="4"/>
        <tr r="T61" s="4"/>
      </tp>
      <tp t="s">
        <v>#N/A Requesting Data...2633634577</v>
        <stp/>
        <stp>BDP|8935689131935268347</stp>
        <tr r="AF196" s="3"/>
        <tr r="AF196" s="3"/>
      </tp>
      <tp t="s">
        <v>#N/A Requesting Data...3207079311</v>
        <stp/>
        <stp>BDP|8796739321683257511</stp>
        <tr r="O91" s="3"/>
      </tp>
      <tp t="s">
        <v>#N/A Requesting Data...3986020366</v>
        <stp/>
        <stp>BDP|8992524159070305379</stp>
        <tr r="AI199" s="3"/>
        <tr r="AI199" s="3"/>
      </tp>
      <tp t="s">
        <v>#N/A Requesting Data...3110882293</v>
        <stp/>
        <stp>BDP|9609106303385215612</stp>
        <tr r="AG25" s="3"/>
        <tr r="AG25" s="3"/>
      </tp>
      <tp t="s">
        <v>#N/A Requesting Data...3576523710</v>
        <stp/>
        <stp>BDP|3872681039869701497</stp>
        <tr r="K225" s="4"/>
        <tr r="K225" s="4"/>
      </tp>
      <tp t="s">
        <v>#N/A Requesting Data...3753839192</v>
        <stp/>
        <stp>BDP|3645905240943614670</stp>
        <tr r="AA274" s="3"/>
        <tr r="AA274" s="3"/>
      </tp>
      <tp t="s">
        <v>#N/A Requesting Data...2492024334</v>
        <stp/>
        <stp>BDP|6340713279884827944</stp>
        <tr r="R89" s="4"/>
        <tr r="R89" s="4"/>
      </tp>
      <tp t="s">
        <v>#N/A Requesting Data...3043713358</v>
        <stp/>
        <stp>BDP|9304155242045799245</stp>
        <tr r="N332" s="3"/>
      </tp>
      <tp t="s">
        <v>#N/A Requesting Data...2842916936</v>
        <stp/>
        <stp>BDP|9404478767714376403</stp>
        <tr r="R69" s="4"/>
        <tr r="R69" s="4"/>
      </tp>
      <tp t="s">
        <v>#N/A Requesting Data...3829374740</v>
        <stp/>
        <stp>BDP|1488252904201407962</stp>
        <tr r="O40" s="3"/>
      </tp>
      <tp t="s">
        <v>#N/A Requesting Data...2609020385</v>
        <stp/>
        <stp>BDP|7148498440644912864</stp>
        <tr r="AB127" s="3"/>
        <tr r="AB127" s="3"/>
      </tp>
      <tp t="s">
        <v>#N/A Requesting Data...2737839568</v>
        <stp/>
        <stp>BDP|2597960976010619746</stp>
        <tr r="AA101" s="3"/>
        <tr r="AA101" s="3"/>
      </tp>
      <tp t="s">
        <v>#N/A Requesting Data...3688804336</v>
        <stp/>
        <stp>BDP|5975047450959216286</stp>
        <tr r="AK191" s="3"/>
        <tr r="AK191" s="3"/>
      </tp>
      <tp t="s">
        <v>#N/A Requesting Data...2656214323</v>
        <stp/>
        <stp>BDP|8790772121636218042</stp>
        <tr r="AI78" s="3"/>
        <tr r="AI78" s="3"/>
      </tp>
      <tp t="s">
        <v>#N/A Requesting Data...2773810064</v>
        <stp/>
        <stp>BDP|2813942703616033687</stp>
        <tr r="AH176" s="3"/>
        <tr r="AH176" s="3"/>
      </tp>
      <tp t="s">
        <v>#N/A N/A</v>
        <stp/>
        <stp>BDP|3512163930552604826</stp>
        <tr r="Y212" s="3"/>
      </tp>
      <tp t="s">
        <v>#N/A Requesting Data...2764436121</v>
        <stp/>
        <stp>BDP|9963110922038869950</stp>
        <tr r="AJ76" s="3"/>
        <tr r="AJ76" s="3"/>
      </tp>
      <tp t="s">
        <v>#N/A Requesting Data...3238825018</v>
        <stp/>
        <stp>BDP|1258367629049338291</stp>
        <tr r="AJ24" s="3"/>
        <tr r="AJ24" s="3"/>
      </tp>
      <tp t="s">
        <v>#N/A Requesting Data...4121717905</v>
        <stp/>
        <stp>BDP|3303533632318561605</stp>
        <tr r="Z220" s="3"/>
        <tr r="Z220" s="3"/>
      </tp>
      <tp t="s">
        <v>#N/A Requesting Data...2956440776</v>
        <stp/>
        <stp>BDP|4158235283434648103</stp>
        <tr r="S210" s="4"/>
        <tr r="S210" s="4"/>
      </tp>
      <tp t="s">
        <v>#N/A N/A</v>
        <stp/>
        <stp>BDP|3787849749267565386</stp>
        <tr r="W357" s="3"/>
      </tp>
      <tp t="s">
        <v>#N/A Requesting Data...3382471425</v>
        <stp/>
        <stp>BDP|1255257377919581626</stp>
        <tr r="M193" s="3"/>
      </tp>
      <tp t="s">
        <v>#N/A Requesting Data...4164799554</v>
        <stp/>
        <stp>BDP|4487695418079713159</stp>
        <tr r="AG256" s="3"/>
        <tr r="AG256" s="3"/>
      </tp>
      <tp t="s">
        <v>#N/A Requesting Data...3984165830</v>
        <stp/>
        <stp>BDP|4576621589558058993</stp>
        <tr r="M39" s="3"/>
      </tp>
      <tp t="s">
        <v>#N/A Requesting Data...4066018382</v>
        <stp/>
        <stp>BDP|3963283430591236846</stp>
        <tr r="U31" s="4"/>
        <tr r="U31" s="4"/>
      </tp>
      <tp t="s">
        <v>#N/A Requesting Data...3550736999</v>
        <stp/>
        <stp>BDP|4456268990084211078</stp>
        <tr r="AI54" s="3"/>
        <tr r="AI54" s="3"/>
      </tp>
      <tp t="s">
        <v>#N/A Requesting Data...3082848872</v>
        <stp/>
        <stp>BDP|5983603938193382856</stp>
        <tr r="AE80" s="3"/>
        <tr r="AE80" s="3"/>
      </tp>
      <tp t="s">
        <v>#N/A Requesting Data...4149176411</v>
        <stp/>
        <stp>BDP|8630681158771378125</stp>
        <tr r="M107" s="3"/>
      </tp>
      <tp t="s">
        <v>#N/A Requesting Data...3343599442</v>
        <stp/>
        <stp>BDP|3989009384756836622</stp>
        <tr r="AF161" s="3"/>
        <tr r="AF161" s="3"/>
      </tp>
      <tp t="s">
        <v>#N/A Requesting Data...2898107903</v>
        <stp/>
        <stp>BDP|9849784842717131642</stp>
        <tr r="AD361" s="3"/>
      </tp>
      <tp t="s">
        <v>#N/A Requesting Data...3330198749</v>
        <stp/>
        <stp>BDP|1508077023049430122</stp>
        <tr r="N127" s="3"/>
      </tp>
      <tp t="s">
        <v>#N/A Requesting Data...3047368319</v>
        <stp/>
        <stp>BDP|3997585848648653189</stp>
        <tr r="G48" s="8"/>
        <tr r="G48" s="8"/>
      </tp>
      <tp t="s">
        <v>#N/A Requesting Data...4194376988</v>
        <stp/>
        <stp>BDP|4803556496880417389</stp>
        <tr r="J358" s="3"/>
        <tr r="J358" s="3"/>
        <tr r="J358" s="3"/>
      </tp>
      <tp t="s">
        <v>#N/A Requesting Data...3421346651</v>
        <stp/>
        <stp>BDP|9661143937102396224</stp>
        <tr r="O221" s="3"/>
      </tp>
      <tp t="s">
        <v>#N/A Requesting Data...4027500586</v>
        <stp/>
        <stp>BDP|5871889674178569950</stp>
        <tr r="D214" s="3"/>
      </tp>
      <tp t="s">
        <v>#N/A N/A</v>
        <stp/>
        <stp>BDP|9674439807750650605</stp>
        <tr r="X338" s="3"/>
      </tp>
      <tp t="s">
        <v>#N/A Requesting Data...3024697939</v>
        <stp/>
        <stp>BDP|4504125985876503035</stp>
        <tr r="K106" s="4"/>
        <tr r="K106" s="4"/>
      </tp>
      <tp t="s">
        <v>#N/A Requesting Data...3507498467</v>
        <stp/>
        <stp>BDP|5049249882350114434</stp>
        <tr r="AC352" s="3"/>
        <tr r="AC352" s="3"/>
      </tp>
      <tp t="s">
        <v>#N/A Requesting Data...4270863063</v>
        <stp/>
        <stp>BDP|5238834277181393012</stp>
        <tr r="AK53" s="3"/>
        <tr r="AK53" s="3"/>
      </tp>
      <tp t="s">
        <v>#N/A Requesting Data...3251498058</v>
        <stp/>
        <stp>BDP|4435574402248529206</stp>
        <tr r="AI29" s="3"/>
        <tr r="AI29" s="3"/>
      </tp>
      <tp t="s">
        <v>#N/A Requesting Data...3819555842</v>
        <stp/>
        <stp>BDP|8481669600136278346</stp>
        <tr r="O332" s="3"/>
      </tp>
      <tp t="s">
        <v>#N/A Requesting Data...3023852589</v>
        <stp/>
        <stp>BDP|4144400986085277613</stp>
        <tr r="AJ294" s="3"/>
        <tr r="AJ294" s="3"/>
      </tp>
      <tp t="s">
        <v>#N/A Requesting Data...4196037781</v>
        <stp/>
        <stp>BDP|4649812431691286508</stp>
        <tr r="T52" s="4"/>
        <tr r="T52" s="4"/>
      </tp>
      <tp t="s">
        <v>#N/A Requesting Data...4117468514</v>
        <stp/>
        <stp>BDP|8351231133065345740</stp>
        <tr r="T122" s="4"/>
        <tr r="T122" s="4"/>
      </tp>
      <tp t="s">
        <v>#N/A Requesting Data...3744020141</v>
        <stp/>
        <stp>BDP|7160417762196535833</stp>
        <tr r="AA215" s="3"/>
        <tr r="AA215" s="3"/>
      </tp>
      <tp t="s">
        <v>#N/A Requesting Data...2649301594</v>
        <stp/>
        <stp>BDP|4394071483873322401</stp>
        <tr r="AJ130" s="3"/>
        <tr r="AJ130" s="3"/>
      </tp>
      <tp t="s">
        <v>#N/A Requesting Data...2669569477</v>
        <stp/>
        <stp>BDP|9237964897024126666</stp>
        <tr r="P243" s="3"/>
      </tp>
      <tp t="s">
        <v>#N/A Requesting Data...4179324456</v>
        <stp/>
        <stp>BDP|8132705452543107264</stp>
        <tr r="I10" s="4"/>
        <tr r="I10" s="4"/>
      </tp>
      <tp t="s">
        <v>#N/A Requesting Data...3842386355</v>
        <stp/>
        <stp>BDP|7102938040105045474</stp>
        <tr r="O210" s="3"/>
      </tp>
      <tp t="s">
        <v>#N/A Requesting Data...2581097961</v>
        <stp/>
        <stp>BDP|1401959164002701772</stp>
        <tr r="R11" s="4"/>
        <tr r="R11" s="4"/>
      </tp>
      <tp t="s">
        <v>#N/A Requesting Data...3984069639</v>
        <stp/>
        <stp>BDP|7509260290165581232</stp>
        <tr r="AH288" s="3"/>
        <tr r="AH288" s="3"/>
      </tp>
      <tp t="s">
        <v>#N/A Requesting Data...3543656975</v>
        <stp/>
        <stp>BDP|8269001462457207279</stp>
        <tr r="AD114" s="3"/>
        <tr r="AD114" s="3"/>
      </tp>
      <tp t="s">
        <v>#N/A Requesting Data...4228373211</v>
        <stp/>
        <stp>BDP|6474979157859393822</stp>
        <tr r="P313" s="3"/>
      </tp>
      <tp t="s">
        <v>#N/A Requesting Data...3513699885</v>
        <stp/>
        <stp>BDP|9516484867122603299</stp>
        <tr r="M231" s="3"/>
      </tp>
      <tp t="s">
        <v>#N/A Requesting Data...3011482819</v>
        <stp/>
        <stp>BDP|2596814511029892988</stp>
        <tr r="V183" s="3"/>
      </tp>
      <tp t="s">
        <v>#N/A Requesting Data...4211061717</v>
        <stp/>
        <stp>BDP|7960512915400985816</stp>
        <tr r="K285" s="3"/>
      </tp>
      <tp t="s">
        <v>#N/A Requesting Data...4011497225</v>
        <stp/>
        <stp>BDP|2262727871360391975</stp>
        <tr r="Z84" s="8"/>
        <tr r="Z84" s="8"/>
      </tp>
      <tp t="s">
        <v>#N/A Requesting Data...3469405379</v>
        <stp/>
        <stp>BDP|9720665538546442187</stp>
        <tr r="Z57" s="3"/>
        <tr r="Z57" s="3"/>
      </tp>
      <tp t="s">
        <v>#N/A N/A</v>
        <stp/>
        <stp>BDP|4079407522311261854</stp>
        <tr r="W152" s="3"/>
      </tp>
      <tp t="s">
        <v>#N/A Requesting Data...3653992347</v>
        <stp/>
        <stp>BDP|1291399599253010373</stp>
        <tr r="U123" s="4"/>
        <tr r="U123" s="4"/>
      </tp>
      <tp t="s">
        <v>#N/A Requesting Data...4261554022</v>
        <stp/>
        <stp>BDP|3370796021369926473</stp>
        <tr r="AB62" s="3"/>
        <tr r="AB62" s="3"/>
      </tp>
      <tp t="s">
        <v>#N/A Requesting Data...2584379489</v>
        <stp/>
        <stp>BDP|4689492197390823258</stp>
        <tr r="V222" s="3"/>
      </tp>
      <tp t="s">
        <v>#N/A Requesting Data...3580548654</v>
        <stp/>
        <stp>BDP|1922459280460130688</stp>
        <tr r="P66" s="3"/>
      </tp>
      <tp t="s">
        <v>#N/A Requesting Data...4105571248</v>
        <stp/>
        <stp>BDP|2619203695454378656</stp>
        <tr r="L8" s="4"/>
        <tr r="L8" s="4"/>
      </tp>
      <tp t="s">
        <v>#N/A Requesting Data...3969470942</v>
        <stp/>
        <stp>BDP|2398585299924513123</stp>
        <tr r="R224" s="4"/>
        <tr r="R224" s="4"/>
      </tp>
      <tp t="s">
        <v>#N/A Requesting Data...3572879674</v>
        <stp/>
        <stp>BDP|7131858747776691603</stp>
        <tr r="AH175" s="3"/>
        <tr r="AH175" s="3"/>
      </tp>
      <tp t="s">
        <v>#N/A Requesting Data...3298816174</v>
        <stp/>
        <stp>BDP|2714316741998870950</stp>
        <tr r="AG161" s="3"/>
        <tr r="AG161" s="3"/>
      </tp>
      <tp t="s">
        <v>#N/A Requesting Data...3785601268</v>
        <stp/>
        <stp>BDP|1684905201768564484</stp>
        <tr r="L246" s="3"/>
      </tp>
      <tp t="s">
        <v>#N/A Requesting Data...3179827233</v>
        <stp/>
        <stp>BDP|2449709758360325457</stp>
        <tr r="P301" s="3"/>
      </tp>
      <tp t="s">
        <v>#N/A Requesting Data...3329399205</v>
        <stp/>
        <stp>BDP|3019213018915417171</stp>
        <tr r="J106" s="3"/>
        <tr r="J106" s="3"/>
        <tr r="J106" s="3"/>
      </tp>
      <tp t="s">
        <v>#N/A Requesting Data...3216359790</v>
        <stp/>
        <stp>BDP|9770342891421881602</stp>
        <tr r="V59" s="3"/>
      </tp>
      <tp t="s">
        <v>#N/A Requesting Data...3687751923</v>
        <stp/>
        <stp>BDP|9814951946493378329</stp>
        <tr r="AB81" s="3"/>
        <tr r="AB81" s="3"/>
      </tp>
      <tp t="s">
        <v>#N/A N/A</v>
        <stp/>
        <stp>BDP|3675201631884500284</stp>
        <tr r="Y68" s="3"/>
      </tp>
      <tp t="s">
        <v>#N/A Requesting Data...3338279987</v>
        <stp/>
        <stp>BDP|2752372617127587383</stp>
        <tr r="AD32" s="8"/>
      </tp>
      <tp t="s">
        <v>#N/A N/A</v>
        <stp/>
        <stp>BDP|8365969242021961048</stp>
        <tr r="Y282" s="3"/>
      </tp>
      <tp t="s">
        <v>#N/A Requesting Data...2525194247</v>
        <stp/>
        <stp>BDP|6243608558133445249</stp>
        <tr r="I50" s="4"/>
        <tr r="I50" s="4"/>
      </tp>
      <tp t="s">
        <v>#N/A N/A</v>
        <stp/>
        <stp>BDP|1350463039404672605</stp>
        <tr r="X261" s="3"/>
      </tp>
      <tp t="s">
        <v>#N/A Requesting Data...4218981582</v>
        <stp/>
        <stp>BDP|8138980027167335071</stp>
        <tr r="AF56" s="3"/>
        <tr r="AF56" s="3"/>
      </tp>
      <tp t="s">
        <v>#N/A Requesting Data...3361745943</v>
        <stp/>
        <stp>BDP|6504681369304873666</stp>
        <tr r="AD286" s="3"/>
        <tr r="AD286" s="3"/>
      </tp>
      <tp t="s">
        <v>#N/A Requesting Data...3570807689</v>
        <stp/>
        <stp>BDP|4329463338897496033</stp>
        <tr r="AC227" s="3"/>
        <tr r="AC227" s="3"/>
      </tp>
      <tp t="s">
        <v>#N/A N/A</v>
        <stp/>
        <stp>BDP|2283484544710290661</stp>
        <tr r="X301" s="3"/>
      </tp>
      <tp t="s">
        <v>#N/A Requesting Data...3148554860</v>
        <stp/>
        <stp>BDP|2997339547516263750</stp>
        <tr r="AB340" s="3"/>
        <tr r="AB340" s="3"/>
      </tp>
      <tp t="s">
        <v>#N/A Requesting Data...3346044629</v>
        <stp/>
        <stp>BDP|8882275575129972099</stp>
        <tr r="U167" s="4"/>
        <tr r="U167" s="4"/>
      </tp>
      <tp t="s">
        <v>#N/A Requesting Data...3892499648</v>
        <stp/>
        <stp>BDP|8198583030033715949</stp>
        <tr r="AD34" s="3"/>
        <tr r="AD34" s="3"/>
      </tp>
      <tp t="s">
        <v>#N/A Requesting Data...2951133665</v>
        <stp/>
        <stp>BDP|9573194151911690814</stp>
        <tr r="Z18" s="8"/>
        <tr r="Z18" s="8"/>
      </tp>
      <tp t="s">
        <v>#N/A Requesting Data...3919147401</v>
        <stp/>
        <stp>BDP|7047674622412965564</stp>
        <tr r="J10" s="3"/>
        <tr r="J10" s="3"/>
        <tr r="J10" s="3"/>
      </tp>
      <tp t="s">
        <v>#N/A Requesting Data...3440258437</v>
        <stp/>
        <stp>BDP|8526952218297254301</stp>
        <tr r="K196" s="4"/>
        <tr r="K197" s="4"/>
      </tp>
      <tp t="s">
        <v>#N/A Requesting Data...2880003071</v>
        <stp/>
        <stp>BDP|7300292026950146364</stp>
        <tr r="AI93" s="3"/>
        <tr r="AI93" s="3"/>
      </tp>
      <tp t="s">
        <v>#N/A Requesting Data...3587822266</v>
        <stp/>
        <stp>BDP|9828702390372696151</stp>
        <tr r="D279" s="3"/>
      </tp>
      <tp t="s">
        <v>#N/A Requesting Data...2804969520</v>
        <stp/>
        <stp>BDP|8724886637762688551</stp>
        <tr r="G66" s="8"/>
        <tr r="G66" s="8"/>
      </tp>
      <tp t="s">
        <v>#N/A Requesting Data...2905441567</v>
        <stp/>
        <stp>BDP|7360740450729598892</stp>
        <tr r="AK75" s="3"/>
        <tr r="AK75" s="3"/>
      </tp>
      <tp t="s">
        <v>#N/A Requesting Data...3886249856</v>
        <stp/>
        <stp>BDP|5287682856740322245</stp>
        <tr r="V12" s="3"/>
      </tp>
      <tp t="s">
        <v>#N/A Requesting Data...3442536136</v>
        <stp/>
        <stp>BDP|7945936704948222274</stp>
        <tr r="L215" s="4"/>
        <tr r="L215" s="4"/>
      </tp>
      <tp t="s">
        <v>#N/A Requesting Data...3707878158</v>
        <stp/>
        <stp>BDP|8980656085340695249</stp>
        <tr r="K192" s="3"/>
      </tp>
      <tp t="s">
        <v>#N/A Requesting Data...4013190443</v>
        <stp/>
        <stp>BDP|5773619803630652781</stp>
        <tr r="N129" s="3"/>
      </tp>
      <tp t="s">
        <v>#N/A Requesting Data...3685006261</v>
        <stp/>
        <stp>BDP|9845547208160690894</stp>
        <tr r="AB27" s="8"/>
        <tr r="AB27" s="8"/>
      </tp>
      <tp t="s">
        <v>#N/A Requesting Data...3534509057</v>
        <stp/>
        <stp>BDP|3151645040907904279</stp>
        <tr r="AC140" s="3"/>
        <tr r="AC140" s="3"/>
      </tp>
      <tp t="s">
        <v>#N/A Requesting Data...3235015281</v>
        <stp/>
        <stp>BDP|8543451829279149333</stp>
        <tr r="AA90" s="3"/>
        <tr r="AA90" s="3"/>
      </tp>
      <tp t="s">
        <v>#N/A Requesting Data...3656403594</v>
        <stp/>
        <stp>BDP|7354343309173603337</stp>
        <tr r="AB103" s="3"/>
        <tr r="AB103" s="3"/>
      </tp>
      <tp t="s">
        <v>#N/A Requesting Data...3050138677</v>
        <stp/>
        <stp>BDP|1803346711181030664</stp>
        <tr r="L176" s="4"/>
        <tr r="L176" s="4"/>
      </tp>
      <tp t="s">
        <v>#N/A Requesting Data...2838613694</v>
        <stp/>
        <stp>BDP|5547537620675562380</stp>
        <tr r="J186" s="3"/>
        <tr r="J186" s="3"/>
        <tr r="J186" s="3"/>
      </tp>
      <tp t="s">
        <v>#N/A Requesting Data...4230812769</v>
        <stp/>
        <stp>BDP|7994345846985551153</stp>
        <tr r="R73" s="4"/>
        <tr r="R73" s="4"/>
      </tp>
      <tp t="s">
        <v>#N/A Requesting Data...3091045219</v>
        <stp/>
        <stp>BDP|6759719767092883126</stp>
        <tr r="AK125" s="3"/>
        <tr r="AK125" s="3"/>
      </tp>
      <tp t="s">
        <v>#N/A Requesting Data...3781299268</v>
        <stp/>
        <stp>BDP|9916811361766043521</stp>
        <tr r="K122" s="4"/>
        <tr r="K122" s="4"/>
      </tp>
      <tp t="s">
        <v>#N/A Requesting Data...4160220828</v>
        <stp/>
        <stp>BDP|8851121205894573919</stp>
        <tr r="L8" s="3"/>
      </tp>
      <tp t="s">
        <v>#N/A Requesting Data...2610724534</v>
        <stp/>
        <stp>BDP|1655782825390684069</stp>
        <tr r="K248" s="3"/>
      </tp>
      <tp t="s">
        <v>#N/A Requesting Data...2673652626</v>
        <stp/>
        <stp>BDP|1412183034383508465</stp>
        <tr r="AK46" s="3"/>
        <tr r="AK46" s="3"/>
      </tp>
      <tp t="s">
        <v>#N/A Requesting Data...3630426288</v>
        <stp/>
        <stp>BDP|9748885504590678567</stp>
        <tr r="I222" s="4"/>
        <tr r="I222" s="4"/>
      </tp>
      <tp t="s">
        <v>#N/A Requesting Data...3499290048</v>
        <stp/>
        <stp>BDP|9178869801463894654</stp>
        <tr r="AG18" s="3"/>
        <tr r="AG18" s="3"/>
      </tp>
      <tp t="s">
        <v>#N/A Requesting Data...3444484312</v>
        <stp/>
        <stp>BDP|4279514269386730564</stp>
        <tr r="AF322" s="3"/>
        <tr r="AF322" s="3"/>
      </tp>
      <tp t="s">
        <v>#N/A Requesting Data...3618194231</v>
        <stp/>
        <stp>BDP|3860536360505442147</stp>
        <tr r="U138" s="4"/>
        <tr r="U138" s="4"/>
      </tp>
      <tp t="s">
        <v>#N/A Requesting Data...2593726117</v>
        <stp/>
        <stp>BDP|2236032128074229005</stp>
        <tr r="D92" s="3"/>
      </tp>
      <tp t="s">
        <v>#N/A Requesting Data...2705981218</v>
        <stp/>
        <stp>BDP|8219321857399874379</stp>
        <tr r="AE95" s="3"/>
        <tr r="AE95" s="3"/>
      </tp>
      <tp t="s">
        <v>#N/A Requesting Data...3615720463</v>
        <stp/>
        <stp>BDP|5918797949983021110</stp>
        <tr r="K43" s="3"/>
      </tp>
      <tp t="s">
        <v>#N/A Requesting Data...3527163339</v>
        <stp/>
        <stp>BDP|7725183951184495325</stp>
        <tr r="K255" s="3"/>
      </tp>
      <tp t="s">
        <v>#N/A Requesting Data...3098197900</v>
        <stp/>
        <stp>BDP|7189014239378960885</stp>
        <tr r="AD287" s="3"/>
        <tr r="AD287" s="3"/>
      </tp>
      <tp t="s">
        <v>#N/A Requesting Data...4134106220</v>
        <stp/>
        <stp>BDP|3171213208780375538</stp>
        <tr r="AA160" s="3"/>
        <tr r="AA160" s="3"/>
      </tp>
      <tp t="s">
        <v>#N/A Requesting Data...3769995618</v>
        <stp/>
        <stp>BDP|3762648737346818440</stp>
        <tr r="AI90" s="3"/>
        <tr r="AI90" s="3"/>
      </tp>
      <tp t="s">
        <v>#N/A Requesting Data...3721909988</v>
        <stp/>
        <stp>BDP|2025604618838164917</stp>
        <tr r="AE327" s="3"/>
        <tr r="AE327" s="3"/>
      </tp>
      <tp t="s">
        <v>#N/A Requesting Data...3599844078</v>
        <stp/>
        <stp>BDP|7657349622071179394</stp>
        <tr r="AF65" s="3"/>
        <tr r="AF65" s="3"/>
      </tp>
      <tp t="s">
        <v>#N/A Requesting Data...3929376957</v>
        <stp/>
        <stp>BDP|1275400750954986037</stp>
        <tr r="AH211" s="3"/>
        <tr r="AH211" s="3"/>
      </tp>
      <tp t="s">
        <v>#N/A Requesting Data...2710753872</v>
        <stp/>
        <stp>BDP|9709272244329514290</stp>
        <tr r="AJ162" s="3"/>
        <tr r="AJ162" s="3"/>
      </tp>
      <tp t="s">
        <v>#N/A Requesting Data...3979239698</v>
        <stp/>
        <stp>BDP|4075937618170742847</stp>
        <tr r="O203" s="3"/>
      </tp>
      <tp t="s">
        <v>#N/A Requesting Data...3649269000</v>
        <stp/>
        <stp>BDP|7715061470877142388</stp>
        <tr r="AC67" s="8"/>
        <tr r="AC67" s="8"/>
      </tp>
      <tp t="s">
        <v>#N/A Requesting Data...3225707652</v>
        <stp/>
        <stp>BDP|2122958731288547494</stp>
        <tr r="AC23" s="8"/>
        <tr r="AC23" s="8"/>
      </tp>
      <tp t="s">
        <v>#N/A Requesting Data...3270679988</v>
        <stp/>
        <stp>BDP|5460158857727678295</stp>
        <tr r="AH33" s="3"/>
        <tr r="AH33" s="3"/>
      </tp>
      <tp t="s">
        <v>#N/A Requesting Data...4291080237</v>
        <stp/>
        <stp>BDP|2167008432666278384</stp>
        <tr r="J165" s="3"/>
        <tr r="J165" s="3"/>
        <tr r="J165" s="3"/>
      </tp>
      <tp t="s">
        <v>#N/A Requesting Data...2895925179</v>
        <stp/>
        <stp>BDP|7619283746810557543</stp>
        <tr r="J332" s="3"/>
        <tr r="J332" s="3"/>
        <tr r="J332" s="3"/>
      </tp>
      <tp t="s">
        <v>#N/A Requesting Data...3341563808</v>
        <stp/>
        <stp>BDP|5788936998460357160</stp>
        <tr r="AH298" s="3"/>
        <tr r="AH298" s="3"/>
      </tp>
      <tp t="s">
        <v>#N/A Requesting Data...3306597595</v>
        <stp/>
        <stp>BDP|3390612418453660358</stp>
        <tr r="P82" s="3"/>
      </tp>
      <tp t="s">
        <v>#N/A Requesting Data...2867082002</v>
        <stp/>
        <stp>BDP|8866727014699676311</stp>
        <tr r="P144" s="3"/>
      </tp>
      <tp t="s">
        <v>#N/A Requesting Data...2785383527</v>
        <stp/>
        <stp>BDP|3320798466926504000</stp>
        <tr r="AI18" s="3"/>
        <tr r="AI18" s="3"/>
      </tp>
      <tp t="s">
        <v>#N/A Requesting Data...4175804323</v>
        <stp/>
        <stp>BDP|2388069272808935979</stp>
        <tr r="S158" s="4"/>
      </tp>
      <tp t="s">
        <v>#N/A Requesting Data...2671500057</v>
        <stp/>
        <stp>BDP|7979111114407139443</stp>
        <tr r="AF317" s="3"/>
        <tr r="AF317" s="3"/>
      </tp>
      <tp t="s">
        <v>#N/A Requesting Data...3391557310</v>
        <stp/>
        <stp>BDP|8259882424022757400</stp>
        <tr r="Q221" s="4"/>
        <tr r="Q221" s="4"/>
      </tp>
      <tp t="s">
        <v>#N/A Requesting Data...3585713865</v>
        <stp/>
        <stp>BDP|3221871992814900279</stp>
        <tr r="M251" s="3"/>
      </tp>
      <tp t="s">
        <v>#N/A Requesting Data...3009273965</v>
        <stp/>
        <stp>BDP|4136295103111362315</stp>
        <tr r="AI84" s="3"/>
        <tr r="AI84" s="3"/>
      </tp>
      <tp t="s">
        <v>#N/A Requesting Data...3107518814</v>
        <stp/>
        <stp>BDP|2921593648943999485</stp>
        <tr r="K121" s="3"/>
      </tp>
      <tp t="s">
        <v>#N/A N/A</v>
        <stp/>
        <stp>BDP|3765188424802694648</stp>
        <tr r="Y124" s="3"/>
      </tp>
      <tp t="s">
        <v>#N/A Requesting Data...2794659727</v>
        <stp/>
        <stp>BDP|5666608774622872238</stp>
        <tr r="O83" s="3"/>
      </tp>
      <tp t="s">
        <v>#N/A Requesting Data...3761409750</v>
        <stp/>
        <stp>BDP|1532586815553745262</stp>
        <tr r="AE349" s="3"/>
        <tr r="AE349" s="3"/>
      </tp>
      <tp t="s">
        <v>#N/A Requesting Data...3270985870</v>
        <stp/>
        <stp>BDP|1632396574471184040</stp>
        <tr r="L242" s="4"/>
        <tr r="L242" s="4"/>
      </tp>
      <tp t="s">
        <v>#N/A Requesting Data...4101361577</v>
        <stp/>
        <stp>BDP|6948629284648460457</stp>
        <tr r="Q17" s="4"/>
      </tp>
      <tp t="s">
        <v>#N/A Requesting Data...3751300983</v>
        <stp/>
        <stp>BDP|5434480344576396752</stp>
        <tr r="L126" s="4"/>
        <tr r="L126" s="4"/>
      </tp>
      <tp t="s">
        <v>#N/A N/A</v>
        <stp/>
        <stp>BDP|1973500568601742789</stp>
        <tr r="W158" s="3"/>
      </tp>
      <tp t="s">
        <v>#N/A Requesting Data...3248831257</v>
        <stp/>
        <stp>BDP|6305828739240530935</stp>
        <tr r="N70" s="3"/>
      </tp>
      <tp t="s">
        <v>#N/A Requesting Data...2930941549</v>
        <stp/>
        <stp>BDP|8702233488064672248</stp>
        <tr r="O270" s="3"/>
      </tp>
      <tp t="s">
        <v>#N/A Requesting Data...4123805637</v>
        <stp/>
        <stp>BDP|4983928380853650232</stp>
        <tr r="AE259" s="3"/>
        <tr r="AE259" s="3"/>
      </tp>
      <tp t="s">
        <v>#N/A Requesting Data...3796403707</v>
        <stp/>
        <stp>BDP|9178168987325722191</stp>
        <tr r="AA234" s="3"/>
        <tr r="AA234" s="3"/>
      </tp>
      <tp t="s">
        <v>#N/A Requesting Data...4053187763</v>
        <stp/>
        <stp>BDP|6550416329052546669</stp>
        <tr r="AA22" s="3"/>
        <tr r="AA22" s="3"/>
      </tp>
      <tp t="s">
        <v>#N/A Requesting Data...3073918296</v>
        <stp/>
        <stp>BDP|5226833751009725592</stp>
        <tr r="AD141" s="3"/>
        <tr r="AD141" s="3"/>
      </tp>
      <tp t="s">
        <v>#N/A Requesting Data...3720491766</v>
        <stp/>
        <stp>BDP|6295091016054115728</stp>
        <tr r="O190" s="3"/>
      </tp>
      <tp t="s">
        <v>#N/A Requesting Data...3583572083</v>
        <stp/>
        <stp>BDP|7135071635493924345</stp>
        <tr r="I250" s="4"/>
        <tr r="I250" s="4"/>
      </tp>
      <tp t="s">
        <v>#N/A Requesting Data...3945299219</v>
        <stp/>
        <stp>BDP|8936740662309246434</stp>
        <tr r="AE143" s="3"/>
        <tr r="AE143" s="3"/>
      </tp>
      <tp t="s">
        <v>#N/A Requesting Data...3836220487</v>
        <stp/>
        <stp>BDP|7855253234291503324</stp>
        <tr r="AI117" s="3"/>
        <tr r="AI117" s="3"/>
      </tp>
      <tp t="s">
        <v>#N/A Requesting Data...3281906335</v>
        <stp/>
        <stp>BDP|7809221441136571307</stp>
        <tr r="P268" s="3"/>
      </tp>
      <tp t="s">
        <v>#N/A Requesting Data...3395559309</v>
        <stp/>
        <stp>BDP|8363309588647337069</stp>
        <tr r="Q172" s="4"/>
        <tr r="Q172" s="4"/>
      </tp>
      <tp t="s">
        <v>#N/A Requesting Data...4104978607</v>
        <stp/>
        <stp>BDP|1680009859027926781</stp>
        <tr r="AA161" s="3"/>
        <tr r="AA161" s="3"/>
      </tp>
      <tp t="s">
        <v>#N/A Requesting Data...3353503834</v>
        <stp/>
        <stp>BDP|9375227996313853512</stp>
        <tr r="AH330" s="3"/>
        <tr r="AH330" s="3"/>
      </tp>
      <tp t="s">
        <v>#N/A Requesting Data...2957485152</v>
        <stp/>
        <stp>BDP|1094148332916093199</stp>
        <tr r="L168" s="3"/>
      </tp>
      <tp t="s">
        <v>#N/A N/A</v>
        <stp/>
        <stp>BDP|1012398482018461607</stp>
        <tr r="Y253" s="3"/>
      </tp>
      <tp t="s">
        <v>#N/A Requesting Data...3289914162</v>
        <stp/>
        <stp>BDP|8938127570032386877</stp>
        <tr r="O238" s="3"/>
      </tp>
      <tp t="s">
        <v>#N/A Requesting Data...2967876735</v>
        <stp/>
        <stp>BDP|8557849389469351547</stp>
        <tr r="M281" s="3"/>
      </tp>
      <tp t="s">
        <v>#N/A Requesting Data...3438917445</v>
        <stp/>
        <stp>BDP|7444176019517291473</stp>
        <tr r="T149" s="4"/>
      </tp>
      <tp t="s">
        <v>#N/A Requesting Data...3476155104</v>
        <stp/>
        <stp>BDP|6984291027071815304</stp>
        <tr r="AK271" s="3"/>
        <tr r="AK271" s="3"/>
      </tp>
      <tp t="s">
        <v>#N/A Requesting Data...2913085600</v>
        <stp/>
        <stp>BDP|5095884396144463456</stp>
        <tr r="AA138" s="3"/>
        <tr r="AA138" s="3"/>
      </tp>
      <tp t="s">
        <v>#N/A Requesting Data...4031684477</v>
        <stp/>
        <stp>BDP|4974621231865450014</stp>
        <tr r="Q264" s="4"/>
        <tr r="Q264" s="4"/>
      </tp>
      <tp t="s">
        <v>#N/A Requesting Data...2728962167</v>
        <stp/>
        <stp>BDP|3097783578055926266</stp>
        <tr r="AK48" s="3"/>
        <tr r="AK48" s="3"/>
      </tp>
      <tp t="s">
        <v>#N/A Requesting Data...3774719335</v>
        <stp/>
        <stp>BDP|7724373059614687101</stp>
        <tr r="K226" s="3"/>
      </tp>
      <tp t="s">
        <v>#N/A Requesting Data...3230542871</v>
        <stp/>
        <stp>BDP|1127398171469487827</stp>
        <tr r="S171" s="4"/>
        <tr r="S171" s="4"/>
      </tp>
      <tp t="s">
        <v>#N/A Requesting Data...2743579085</v>
        <stp/>
        <stp>BDP|3141702019546111762</stp>
        <tr r="AG183" s="3"/>
        <tr r="AG183" s="3"/>
      </tp>
      <tp t="s">
        <v>#N/A Requesting Data...3022426186</v>
        <stp/>
        <stp>BDP|5723565770501722293</stp>
        <tr r="AG80" s="3"/>
        <tr r="AG80" s="3"/>
      </tp>
      <tp t="s">
        <v>#N/A Requesting Data...4075965976</v>
        <stp/>
        <stp>BDP|8350258430248846518</stp>
        <tr r="AE274" s="3"/>
        <tr r="AE274" s="3"/>
      </tp>
      <tp t="s">
        <v>#N/A N/A</v>
        <stp/>
        <stp>BDP|8271990444534059502</stp>
        <tr r="W225" s="3"/>
      </tp>
      <tp t="s">
        <v>#N/A Requesting Data...3698894502</v>
        <stp/>
        <stp>BDP|5893593406566138298</stp>
        <tr r="AF155" s="3"/>
        <tr r="AF155" s="3"/>
      </tp>
      <tp t="s">
        <v>#N/A Requesting Data...3403679502</v>
        <stp/>
        <stp>BDP|7974538522861337543</stp>
        <tr r="AC10" s="3"/>
        <tr r="AC10" s="3"/>
      </tp>
      <tp t="s">
        <v>#N/A Requesting Data...4038848648</v>
        <stp/>
        <stp>BDP|7756106066195624187</stp>
        <tr r="L54" s="3"/>
      </tp>
      <tp t="s">
        <v>#N/A Requesting Data...3031561185</v>
        <stp/>
        <stp>BDP|2993312206984832197</stp>
        <tr r="N222" s="3"/>
      </tp>
      <tp t="s">
        <v>#N/A Requesting Data...3628825705</v>
        <stp/>
        <stp>BDP|1888315113571077667</stp>
        <tr r="S143" s="4"/>
        <tr r="S143" s="4"/>
      </tp>
      <tp t="s">
        <v>#N/A Requesting Data...2911585078</v>
        <stp/>
        <stp>BDP|7566477630426767298</stp>
        <tr r="L290" s="3"/>
      </tp>
      <tp t="s">
        <v>#N/A Requesting Data...3772610696</v>
        <stp/>
        <stp>BDP|2967830205978260612</stp>
        <tr r="U112" s="4"/>
        <tr r="U112" s="4"/>
      </tp>
      <tp t="s">
        <v>#N/A Requesting Data...3187250017</v>
        <stp/>
        <stp>BDP|3928914694893829487</stp>
        <tr r="AG9" s="3"/>
        <tr r="AG9" s="3"/>
      </tp>
      <tp t="s">
        <v>#N/A Requesting Data...3528335184</v>
        <stp/>
        <stp>BDP|9196051795020467494</stp>
        <tr r="AB311" s="3"/>
        <tr r="AB311" s="3"/>
      </tp>
      <tp t="s">
        <v>#N/A Requesting Data...3843896487</v>
        <stp/>
        <stp>BDP|1022014789775492802</stp>
        <tr r="K158" s="4"/>
        <tr r="K158" s="4"/>
      </tp>
      <tp t="s">
        <v>#N/A N/A</v>
        <stp/>
        <stp>BDP|8759349508188744703</stp>
        <tr r="Y144" s="3"/>
      </tp>
      <tp t="s">
        <v>#N/A Requesting Data...3955069314</v>
        <stp/>
        <stp>BDP|7464583250836795578</stp>
        <tr r="AF17" s="3"/>
        <tr r="AF17" s="3"/>
      </tp>
      <tp t="s">
        <v>#N/A Requesting Data...3879840006</v>
        <stp/>
        <stp>BDP|2479131077825963554</stp>
        <tr r="AF105" s="3"/>
        <tr r="AF105" s="3"/>
      </tp>
      <tp t="s">
        <v>#N/A Requesting Data...2744385263</v>
        <stp/>
        <stp>BDP|2827008525820783465</stp>
        <tr r="D369" s="3"/>
      </tp>
      <tp t="s">
        <v>#N/A Requesting Data...3509115842</v>
        <stp/>
        <stp>BDP|9533923564986906466</stp>
        <tr r="R80" s="4"/>
      </tp>
      <tp t="s">
        <v>#N/A Requesting Data...3140419110</v>
        <stp/>
        <stp>BDP|5295076813530977032</stp>
        <tr r="AD146" s="3"/>
        <tr r="AD146" s="3"/>
      </tp>
      <tp t="s">
        <v>#N/A N/A</v>
        <stp/>
        <stp>BDP|8878915939276856044</stp>
        <tr r="X127" s="3"/>
      </tp>
      <tp t="s">
        <v>#N/A Requesting Data...4099340618</v>
        <stp/>
        <stp>BDP|6904418813665692216</stp>
        <tr r="I206" s="4"/>
        <tr r="I206" s="4"/>
      </tp>
      <tp t="s">
        <v>#N/A N/A</v>
        <stp/>
        <stp>BDP|9221789527218785061</stp>
        <tr r="W348" s="3"/>
      </tp>
      <tp t="s">
        <v>#N/A Requesting Data...2657793582</v>
        <stp/>
        <stp>BDP|8191645839451611869</stp>
        <tr r="M209" s="3"/>
      </tp>
      <tp t="s">
        <v>#N/A N/A</v>
        <stp/>
        <stp>BDP|2253050377148900956</stp>
        <tr r="Y218" s="3"/>
      </tp>
      <tp t="s">
        <v>#N/A Requesting Data...2808853941</v>
        <stp/>
        <stp>BDP|3818069415893063574</stp>
        <tr r="AJ202" s="3"/>
        <tr r="AJ202" s="3"/>
      </tp>
      <tp t="s">
        <v>#N/A Requesting Data...3732863880</v>
        <stp/>
        <stp>BDP|4955101464573741467</stp>
        <tr r="D329" s="3"/>
      </tp>
      <tp t="s">
        <v>#N/A Requesting Data...4216366293</v>
        <stp/>
        <stp>BDP|5944418478410958259</stp>
        <tr r="R125" s="4"/>
        <tr r="R125" s="4"/>
      </tp>
      <tp t="s">
        <v>#N/A Requesting Data...4207295845</v>
        <stp/>
        <stp>BDP|7273587965609305900</stp>
        <tr r="AK365" s="3"/>
        <tr r="AK365" s="3"/>
      </tp>
      <tp t="s">
        <v>#N/A Requesting Data...4289052672</v>
        <stp/>
        <stp>BDP|2886405434660633171</stp>
        <tr r="AB67" s="3"/>
        <tr r="AB67" s="3"/>
      </tp>
      <tp t="s">
        <v>#N/A Requesting Data...3876428881</v>
        <stp/>
        <stp>BDP|7794334007074979472</stp>
        <tr r="AE72" s="3"/>
        <tr r="AE72" s="3"/>
      </tp>
      <tp t="s">
        <v>#N/A Requesting Data...3069433060</v>
        <stp/>
        <stp>BDP|3648298855427399749</stp>
        <tr r="N288" s="3"/>
      </tp>
      <tp t="s">
        <v>#N/A Requesting Data...3766398201</v>
        <stp/>
        <stp>BDP|7910143097513287855</stp>
        <tr r="Q58" s="4"/>
      </tp>
      <tp t="s">
        <v>#N/A Requesting Data...4070750713</v>
        <stp/>
        <stp>BDP|5449233133898066894</stp>
        <tr r="M277" s="3"/>
      </tp>
      <tp t="s">
        <v>#N/A Requesting Data...3138121728</v>
        <stp/>
        <stp>BDP|4275885334212046938</stp>
        <tr r="M97" s="3"/>
      </tp>
      <tp t="s">
        <v>#N/A N/A</v>
        <stp/>
        <stp>BDP|3930195950274913749</stp>
        <tr r="Y160" s="3"/>
      </tp>
      <tp t="s">
        <v>#N/A Requesting Data...3055544346</v>
        <stp/>
        <stp>BDP|2357790249880900572</stp>
        <tr r="M237" s="3"/>
      </tp>
      <tp t="s">
        <v>#N/A Requesting Data...3149094016</v>
        <stp/>
        <stp>BDP|1629357307971044797</stp>
        <tr r="AK6" s="3"/>
        <tr r="AK6" s="3"/>
      </tp>
      <tp t="s">
        <v>#N/A Requesting Data...3016868740</v>
        <stp/>
        <stp>BDP|5134538438612664515</stp>
        <tr r="K98" s="4"/>
        <tr r="K98" s="4"/>
      </tp>
      <tp t="s">
        <v>#N/A Requesting Data...3980736731</v>
        <stp/>
        <stp>BDP|5898804339149459387</stp>
        <tr r="AI286" s="3"/>
        <tr r="AI286" s="3"/>
      </tp>
      <tp t="s">
        <v>#N/A Requesting Data...3419268171</v>
        <stp/>
        <stp>BDP|6471398477751748702</stp>
        <tr r="AD184" s="3"/>
        <tr r="AD184" s="3"/>
      </tp>
      <tp t="s">
        <v>#N/A Requesting Data...3573037198</v>
        <stp/>
        <stp>BDP|1647573926116923435</stp>
        <tr r="AK70" s="3"/>
        <tr r="AK70" s="3"/>
      </tp>
      <tp t="s">
        <v>#N/A Requesting Data...4057203196</v>
        <stp/>
        <stp>BDP|4806335307250939385</stp>
        <tr r="J360" s="3"/>
        <tr r="J360" s="3"/>
      </tp>
      <tp t="s">
        <v>#N/A Requesting Data...3628714706</v>
        <stp/>
        <stp>BDP|2767657879672602506</stp>
        <tr r="AI70" s="3"/>
        <tr r="AI70" s="3"/>
      </tp>
      <tp t="s">
        <v>#N/A Requesting Data...4043713443</v>
        <stp/>
        <stp>BDP|4353683213605281278</stp>
        <tr r="AG141" s="3"/>
        <tr r="AG141" s="3"/>
      </tp>
      <tp t="s">
        <v>#N/A Requesting Data...4171573218</v>
        <stp/>
        <stp>BDP|6046039272443492680</stp>
        <tr r="J149" s="3"/>
        <tr r="J149" s="3"/>
        <tr r="J149" s="3"/>
      </tp>
      <tp t="s">
        <v>#N/A Requesting Data...2758276010</v>
        <stp/>
        <stp>BDP|6526495738071825415</stp>
        <tr r="AJ272" s="3"/>
        <tr r="AJ272" s="3"/>
      </tp>
      <tp t="s">
        <v>#N/A Requesting Data...2796744630</v>
        <stp/>
        <stp>BDP|6921386960417833041</stp>
        <tr r="AG308" s="3"/>
        <tr r="AG308" s="3"/>
      </tp>
      <tp t="s">
        <v>#N/A Requesting Data...3150580357</v>
        <stp/>
        <stp>BDP|8021766214198773287</stp>
        <tr r="AD14" s="8"/>
        <tr r="AD14" s="8"/>
      </tp>
      <tp t="s">
        <v>#N/A Requesting Data...3200245632</v>
        <stp/>
        <stp>BDP|9406599595631202078</stp>
        <tr r="AK61" s="3"/>
        <tr r="AK61" s="3"/>
      </tp>
      <tp t="s">
        <v>#N/A Requesting Data...3005928525</v>
        <stp/>
        <stp>BDP|9828317593136470134</stp>
        <tr r="K144" s="4"/>
        <tr r="K144" s="4"/>
      </tp>
      <tp t="s">
        <v>#N/A Requesting Data...3171451672</v>
        <stp/>
        <stp>BDP|5537492822584066334</stp>
        <tr r="Z25" s="3"/>
        <tr r="Z25" s="3"/>
      </tp>
      <tp t="s">
        <v>#N/A Requesting Data...4268759458</v>
        <stp/>
        <stp>BDP|8761326568889561058</stp>
        <tr r="L142" s="3"/>
      </tp>
      <tp t="s">
        <v>#N/A Requesting Data...3351009886</v>
        <stp/>
        <stp>BDP|1587149867992592018</stp>
        <tr r="K202" s="3"/>
      </tp>
      <tp t="s">
        <v>#N/A Requesting Data...3679226496</v>
        <stp/>
        <stp>BDP|2492353223515405246</stp>
        <tr r="R29" s="4"/>
        <tr r="R29" s="4"/>
      </tp>
      <tp t="s">
        <v>#N/A N/A</v>
        <stp/>
        <stp>BDP|5720285740254495394</stp>
        <tr r="X129" s="3"/>
      </tp>
      <tp t="s">
        <v>#N/A N/A</v>
        <stp/>
        <stp>BDP|7548566763689392917</stp>
        <tr r="Y110" s="3"/>
      </tp>
      <tp t="s">
        <v>#N/A Requesting Data...3855875956</v>
        <stp/>
        <stp>BDP|5287729950687646449</stp>
        <tr r="O361" s="3"/>
      </tp>
      <tp t="s">
        <v>#N/A Requesting Data...4040768883</v>
        <stp/>
        <stp>BDP|6787670420371648745</stp>
        <tr r="AC335" s="3"/>
        <tr r="AC335" s="3"/>
      </tp>
      <tp t="s">
        <v>#N/A Requesting Data...3655991673</v>
        <stp/>
        <stp>BDP|8462909412455605126</stp>
        <tr r="N69" s="3"/>
      </tp>
      <tp t="s">
        <v>#N/A Requesting Data...4080970277</v>
        <stp/>
        <stp>BDP|7322509206334318245</stp>
        <tr r="AF364" s="3"/>
        <tr r="AF364" s="3"/>
      </tp>
      <tp t="s">
        <v>#N/A Requesting Data...2983556424</v>
        <stp/>
        <stp>BDP|9552755062268185415</stp>
        <tr r="AD75" s="8"/>
        <tr r="AD75" s="8"/>
      </tp>
      <tp t="s">
        <v>#N/A Requesting Data...4005810541</v>
        <stp/>
        <stp>BDP|5484233155461960797</stp>
        <tr r="AK66" s="3"/>
        <tr r="AK66" s="3"/>
      </tp>
      <tp t="s">
        <v>#N/A Requesting Data...3285406897</v>
        <stp/>
        <stp>BDP|6288196669200120510</stp>
        <tr r="Z68" s="8"/>
        <tr r="Z68" s="8"/>
      </tp>
      <tp t="s">
        <v>#N/A Requesting Data...3340095014</v>
        <stp/>
        <stp>BDP|5752341060681855596</stp>
        <tr r="AF258" s="3"/>
        <tr r="AF258" s="3"/>
      </tp>
      <tp t="s">
        <v>#N/A Requesting Data...3197208135</v>
        <stp/>
        <stp>BDP|9009643377105503943</stp>
        <tr r="AJ179" s="3"/>
        <tr r="AJ179" s="3"/>
      </tp>
      <tp t="s">
        <v>#N/A Requesting Data...4109830246</v>
        <stp/>
        <stp>BDP|6332561606160325722</stp>
        <tr r="AI351" s="3"/>
        <tr r="AI351" s="3"/>
      </tp>
      <tp t="s">
        <v>#N/A Requesting Data...2782312364</v>
        <stp/>
        <stp>BDP|9729894286115337896</stp>
        <tr r="K215" s="3"/>
      </tp>
      <tp t="s">
        <v>#N/A Requesting Data...3915953892</v>
        <stp/>
        <stp>BDP|6546803586757952580</stp>
        <tr r="D139" s="3"/>
      </tp>
      <tp t="s">
        <v>#N/A N/A</v>
        <stp/>
        <stp>BDP|3350484242567291098</stp>
        <tr r="W281" s="3"/>
      </tp>
      <tp t="s">
        <v>#N/A Requesting Data...4159459108</v>
        <stp/>
        <stp>BDP|3948684146883596604</stp>
        <tr r="AA33" s="3"/>
        <tr r="AA33" s="3"/>
      </tp>
      <tp t="s">
        <v>#N/A Requesting Data...3903031731</v>
        <stp/>
        <stp>BDP|1905580758347909226</stp>
        <tr r="AF315" s="3"/>
        <tr r="AF315" s="3"/>
      </tp>
      <tp t="s">
        <v>#N/A Requesting Data...3832811599</v>
        <stp/>
        <stp>BDP|9875827764587800440</stp>
        <tr r="AA50" s="8"/>
        <tr r="AA50" s="8"/>
      </tp>
      <tp t="s">
        <v>#N/A Requesting Data...3807566417</v>
        <stp/>
        <stp>BDP|3662332093494453901</stp>
        <tr r="L331" s="3"/>
      </tp>
      <tp t="s">
        <v>#N/A Requesting Data...4208289231</v>
        <stp/>
        <stp>BDP|6779074380648255204</stp>
        <tr r="K297" s="3"/>
      </tp>
      <tp t="s">
        <v>#N/A N/A</v>
        <stp/>
        <stp>BDP|2114840335648142534</stp>
        <tr r="X32" s="3"/>
      </tp>
      <tp t="s">
        <v>#N/A Requesting Data...3629656300</v>
        <stp/>
        <stp>BDP|4228336640372759544</stp>
        <tr r="AF38" s="3"/>
        <tr r="AF38" s="3"/>
      </tp>
      <tp t="s">
        <v>#N/A Requesting Data...3445232210</v>
        <stp/>
        <stp>BDP|2248257416356758343</stp>
        <tr r="P237" s="3"/>
      </tp>
      <tp t="s">
        <v>#N/A Requesting Data...3880967133</v>
        <stp/>
        <stp>BDP|3724642072682166426</stp>
        <tr r="O336" s="3"/>
      </tp>
      <tp t="s">
        <v>#N/A Requesting Data...3597474053</v>
        <stp/>
        <stp>BDP|6306739277316538410</stp>
        <tr r="Q187" s="4"/>
        <tr r="Q187" s="4"/>
      </tp>
      <tp t="s">
        <v>#N/A Requesting Data...4063254638</v>
        <stp/>
        <stp>BDP|2599671063304555275</stp>
        <tr r="AF123" s="3"/>
        <tr r="AF123" s="3"/>
      </tp>
      <tp t="s">
        <v>#N/A N/A</v>
        <stp/>
        <stp>BDP|5019766209504587291</stp>
        <tr r="Y85" s="3"/>
      </tp>
      <tp t="s">
        <v>#N/A Requesting Data...3877911398</v>
        <stp/>
        <stp>BDP|1406040486878341566</stp>
        <tr r="N113" s="3"/>
      </tp>
      <tp t="s">
        <v>#N/A Requesting Data...3266924064</v>
        <stp/>
        <stp>BDP|3166083568828063921</stp>
        <tr r="J301" s="3"/>
        <tr r="J301" s="3"/>
      </tp>
      <tp t="s">
        <v>#N/A Requesting Data...2908625143</v>
        <stp/>
        <stp>BDP|1708921246951246921</stp>
        <tr r="L339" s="3"/>
      </tp>
      <tp t="s">
        <v>#N/A Requesting Data...3117411801</v>
        <stp/>
        <stp>BDP|2345716081749890080</stp>
        <tr r="AH320" s="3"/>
        <tr r="AH320" s="3"/>
      </tp>
      <tp t="s">
        <v>#N/A N/A</v>
        <stp/>
        <stp>BDP|1371411378851081799</stp>
        <tr r="Y175" s="3"/>
      </tp>
      <tp t="s">
        <v>#N/A Requesting Data...3448205392</v>
        <stp/>
        <stp>BDP|1136788884802907873</stp>
        <tr r="D302" s="3"/>
      </tp>
      <tp t="s">
        <v>#N/A Requesting Data...3843993668</v>
        <stp/>
        <stp>BDP|4718157014829560908</stp>
        <tr r="V284" s="3"/>
      </tp>
      <tp t="s">
        <v>#N/A Requesting Data...3004848071</v>
        <stp/>
        <stp>BDP|3493480079923157776</stp>
        <tr r="AA139" s="3"/>
        <tr r="AA139" s="3"/>
      </tp>
      <tp t="s">
        <v>#N/A Requesting Data...3276183201</v>
        <stp/>
        <stp>BDP|4256700470440221031</stp>
        <tr r="AD328" s="3"/>
        <tr r="AD328" s="3"/>
      </tp>
      <tp t="s">
        <v>#N/A N/A</v>
        <stp/>
        <stp>BDP|5530435642403643213</stp>
        <tr r="X348" s="3"/>
      </tp>
      <tp t="s">
        <v>#N/A Requesting Data...3145114140</v>
        <stp/>
        <stp>BDP|5033044276300426653</stp>
        <tr r="Z320" s="3"/>
        <tr r="Z320" s="3"/>
      </tp>
      <tp t="s">
        <v>#N/A Requesting Data...3868743006</v>
        <stp/>
        <stp>BDP|4541015158466734383</stp>
        <tr r="K84" s="4"/>
        <tr r="K84" s="4"/>
      </tp>
      <tp t="s">
        <v>#N/A Requesting Data...3920684894</v>
        <stp/>
        <stp>BDP|5822770129425120140</stp>
        <tr r="S198" s="4"/>
        <tr r="S198" s="4"/>
      </tp>
      <tp t="s">
        <v>#N/A Requesting Data...3531893499</v>
        <stp/>
        <stp>BDP|4844820084648963840</stp>
        <tr r="AH280" s="3"/>
        <tr r="AH280" s="3"/>
      </tp>
      <tp t="s">
        <v>#N/A Requesting Data...3754857802</v>
        <stp/>
        <stp>BDP|2395904251198651240</stp>
        <tr r="Z80" s="3"/>
        <tr r="Z80" s="3"/>
      </tp>
      <tp t="s">
        <v>#N/A Requesting Data...3614321991</v>
        <stp/>
        <stp>BDP|1535604465983461641</stp>
        <tr r="T140" s="4"/>
        <tr r="T140" s="4"/>
      </tp>
      <tp t="s">
        <v>#N/A Requesting Data...3247625192</v>
        <stp/>
        <stp>BDP|1587020696434125806</stp>
        <tr r="U41" s="4"/>
        <tr r="U41" s="4"/>
      </tp>
      <tp t="s">
        <v>#N/A Requesting Data...2836783434</v>
        <stp/>
        <stp>BDP|3923641507768360999</stp>
        <tr r="Z218" s="3"/>
        <tr r="Z218" s="3"/>
      </tp>
      <tp t="s">
        <v>#N/A Requesting Data...4288867844</v>
        <stp/>
        <stp>BDP|7477023250836269047</stp>
        <tr r="M74" s="3"/>
      </tp>
      <tp t="s">
        <v>#N/A Requesting Data...4166184230</v>
        <stp/>
        <stp>BDP|6072971842899543606</stp>
        <tr r="Z335" s="3"/>
        <tr r="Z335" s="3"/>
      </tp>
      <tp t="s">
        <v>#N/A Requesting Data...3771840208</v>
        <stp/>
        <stp>BDP|7973721561932305093</stp>
        <tr r="J177" s="3"/>
        <tr r="J177" s="3"/>
        <tr r="J177" s="3"/>
      </tp>
      <tp t="s">
        <v>#N/A Requesting Data...3914371857</v>
        <stp/>
        <stp>BDP|6280199608487112428</stp>
        <tr r="L340" s="3"/>
      </tp>
      <tp t="s">
        <v>#N/A Requesting Data...4228732033</v>
        <stp/>
        <stp>BDP|1390533603526613651</stp>
        <tr r="AE51" s="3"/>
        <tr r="AE51" s="3"/>
      </tp>
      <tp t="s">
        <v>#N/A Requesting Data...3513726022</v>
        <stp/>
        <stp>BDP|9397764966614263812</stp>
        <tr r="AH147" s="3"/>
        <tr r="AH147" s="3"/>
      </tp>
      <tp t="s">
        <v>#N/A Requesting Data...4009569544</v>
        <stp/>
        <stp>BDP|5585506274390613372</stp>
        <tr r="S238" s="4"/>
        <tr r="S238" s="4"/>
      </tp>
      <tp t="s">
        <v>#N/A Requesting Data...3476413006</v>
        <stp/>
        <stp>BDP|5807894982025178422</stp>
        <tr r="K194" s="4"/>
        <tr r="K194" s="4"/>
      </tp>
      <tp t="s">
        <v>#N/A Requesting Data...4066296131</v>
        <stp/>
        <stp>BDP|9877578796953948203</stp>
        <tr r="AD200" s="3"/>
        <tr r="AD200" s="3"/>
      </tp>
      <tp t="s">
        <v>#N/A Requesting Data...3671781959</v>
        <stp/>
        <stp>BDP|6848708220347884006</stp>
        <tr r="AA180" s="3"/>
        <tr r="AA180" s="3"/>
      </tp>
      <tp t="s">
        <v>#N/A Requesting Data...2946726062</v>
        <stp/>
        <stp>BDP|5515226606856471558</stp>
        <tr r="J11" s="3"/>
        <tr r="J11" s="3"/>
        <tr r="J11" s="3"/>
      </tp>
      <tp t="s">
        <v>#N/A Requesting Data...3478542402</v>
        <stp/>
        <stp>BDP|3562017769840910148</stp>
        <tr r="Z196" s="3"/>
        <tr r="Z196" s="3"/>
      </tp>
      <tp t="s">
        <v>#N/A Requesting Data...3155567108</v>
        <stp/>
        <stp>BDP|9328016571198447271</stp>
        <tr r="R260" s="4"/>
        <tr r="R260" s="4"/>
      </tp>
      <tp t="s">
        <v>#N/A Requesting Data...3545270258</v>
        <stp/>
        <stp>BDP|6671412453296561511</stp>
        <tr r="N189" s="3"/>
      </tp>
      <tp t="s">
        <v>#N/A Requesting Data...2873124927</v>
        <stp/>
        <stp>BDP|3248631343381117434</stp>
        <tr r="P63" s="3"/>
      </tp>
      <tp t="s">
        <v>#N/A Requesting Data...3364577200</v>
        <stp/>
        <stp>BDP|9389498585795710485</stp>
        <tr r="J109" s="3"/>
        <tr r="J109" s="3"/>
        <tr r="J109" s="3"/>
      </tp>
      <tp t="s">
        <v>#N/A Requesting Data...4145336139</v>
        <stp/>
        <stp>BDP|4071295072450803535</stp>
        <tr r="AK351" s="3"/>
        <tr r="AK351" s="3"/>
      </tp>
      <tp t="s">
        <v>#N/A N/A</v>
        <stp/>
        <stp>BDP|3552150049364804615</stp>
        <tr r="W174" s="3"/>
      </tp>
      <tp t="s">
        <v>#N/A Requesting Data...3552258370</v>
        <stp/>
        <stp>BDP|7668587076779853800</stp>
        <tr r="Z66" s="8"/>
        <tr r="Z66" s="8"/>
      </tp>
      <tp t="s">
        <v>#N/A Requesting Data...3773749640</v>
        <stp/>
        <stp>BDP|6126752211591117547</stp>
        <tr r="K56" s="4"/>
        <tr r="K56" s="4"/>
      </tp>
      <tp t="s">
        <v>#N/A Requesting Data...4046438528</v>
        <stp/>
        <stp>BDP|3744465221573429244</stp>
        <tr r="L131" s="4"/>
        <tr r="L131" s="4"/>
      </tp>
      <tp t="s">
        <v>#N/A Requesting Data...3202351745</v>
        <stp/>
        <stp>BDP|6647249610508189935</stp>
        <tr r="AH229" s="3"/>
        <tr r="AH229" s="3"/>
      </tp>
      <tp t="s">
        <v>#N/A Requesting Data...4064144677</v>
        <stp/>
        <stp>BDP|3383292998369241509</stp>
        <tr r="AC37" s="3"/>
        <tr r="AC37" s="3"/>
      </tp>
      <tp t="s">
        <v>#N/A Requesting Data...3229835594</v>
        <stp/>
        <stp>BDP|6202117882689456253</stp>
        <tr r="O77" s="3"/>
      </tp>
      <tp t="s">
        <v>#N/A Requesting Data...3322877136</v>
        <stp/>
        <stp>BDP|4190538191095670951</stp>
        <tr r="Z66" s="3"/>
        <tr r="Z66" s="3"/>
      </tp>
      <tp t="s">
        <v>#N/A Requesting Data...3715992695</v>
        <stp/>
        <stp>BDP|6743528574738454858</stp>
        <tr r="N316" s="3"/>
      </tp>
      <tp t="s">
        <v>#N/A Requesting Data...3433654581</v>
        <stp/>
        <stp>BDP|2102497068753908796</stp>
        <tr r="P357" s="3"/>
      </tp>
      <tp t="s">
        <v>#N/A Requesting Data...3515942567</v>
        <stp/>
        <stp>BDP|4024635081868444673</stp>
        <tr r="AD177" s="3"/>
        <tr r="AD177" s="3"/>
      </tp>
      <tp t="s">
        <v>#N/A Requesting Data...3856752974</v>
        <stp/>
        <stp>BDP|4251077142910495429</stp>
        <tr r="AC342" s="3"/>
        <tr r="AC342" s="3"/>
      </tp>
      <tp t="s">
        <v>#N/A Requesting Data...2784705955</v>
        <stp/>
        <stp>BDP|1098456056915591174</stp>
        <tr r="K268" s="3"/>
      </tp>
      <tp t="s">
        <v>#N/A Requesting Data...3338735158</v>
        <stp/>
        <stp>BDP|1683785458787488038</stp>
        <tr r="D249" s="3"/>
      </tp>
      <tp t="s">
        <v>#N/A N/A</v>
        <stp/>
        <stp>BDP|6409468276207753625</stp>
        <tr r="X85" s="3"/>
      </tp>
      <tp t="s">
        <v>#N/A Requesting Data...2899730802</v>
        <stp/>
        <stp>BDP|7309523121624993081</stp>
        <tr r="AJ54" s="3"/>
        <tr r="AJ54" s="3"/>
      </tp>
      <tp t="s">
        <v>#N/A Requesting Data...3443988207</v>
        <stp/>
        <stp>BDP|1287144659557752690</stp>
        <tr r="P215" s="3"/>
      </tp>
      <tp t="s">
        <v>#N/A N/A</v>
        <stp/>
        <stp>BDP|6691281708618674815</stp>
        <tr r="X41" s="3"/>
      </tp>
      <tp t="s">
        <v>#N/A Requesting Data...3278202875</v>
        <stp/>
        <stp>BDP|3708754239720995336</stp>
        <tr r="Z363" s="3"/>
        <tr r="Z363" s="3"/>
      </tp>
      <tp t="s">
        <v>#N/A Requesting Data...3083894841</v>
        <stp/>
        <stp>BDP|4215458674813379019</stp>
        <tr r="AI173" s="3"/>
        <tr r="AI173" s="3"/>
      </tp>
      <tp t="s">
        <v>#N/A Requesting Data...3556098957</v>
        <stp/>
        <stp>BDP|2693582939824588435</stp>
        <tr r="V151" s="3"/>
      </tp>
      <tp t="s">
        <v>#N/A Requesting Data...3093443672</v>
        <stp/>
        <stp>BDP|5827687506242605519</stp>
        <tr r="AA45" s="8"/>
        <tr r="AA45" s="8"/>
      </tp>
      <tp t="s">
        <v>#N/A Requesting Data...2916988488</v>
        <stp/>
        <stp>BDP|1713684380318635384</stp>
        <tr r="S79" s="4"/>
        <tr r="S79" s="4"/>
      </tp>
      <tp t="s">
        <v>#N/A Requesting Data...3738376334</v>
        <stp/>
        <stp>BDP|8937581091991683173</stp>
        <tr r="AA91" s="3"/>
        <tr r="AA91" s="3"/>
      </tp>
      <tp t="s">
        <v>#N/A Requesting Data...3917176233</v>
        <stp/>
        <stp>BDP|6361750294695510961</stp>
        <tr r="P46" s="3"/>
      </tp>
      <tp t="s">
        <v>#N/A Requesting Data...4056516752</v>
        <stp/>
        <stp>BDP|5443105324374607671</stp>
        <tr r="AD277" s="3"/>
      </tp>
      <tp t="s">
        <v>#N/A N/A</v>
        <stp/>
        <stp>BDP|7581028931060252057</stp>
        <tr r="X207" s="3"/>
      </tp>
      <tp t="s">
        <v>#N/A Requesting Data...3326560058</v>
        <stp/>
        <stp>BDP|9448264691041547776</stp>
        <tr r="AC51" s="3"/>
        <tr r="AC51" s="3"/>
      </tp>
      <tp t="s">
        <v>#N/A Requesting Data...3898191346</v>
        <stp/>
        <stp>BDP|2329985768249212006</stp>
        <tr r="AF47" s="3"/>
        <tr r="AF47" s="3"/>
      </tp>
      <tp t="s">
        <v>#N/A Requesting Data...3935404063</v>
        <stp/>
        <stp>BDP|3504901494324975390</stp>
        <tr r="U119" s="4"/>
        <tr r="U119" s="4"/>
      </tp>
      <tp t="s">
        <v>#N/A Requesting Data...3506909373</v>
        <stp/>
        <stp>BDP|5716382220539863964</stp>
        <tr r="AF12" s="3"/>
        <tr r="AF12" s="3"/>
      </tp>
      <tp t="s">
        <v>#N/A Requesting Data...3757968786</v>
        <stp/>
        <stp>BDP|4946149879916699039</stp>
        <tr r="AK23" s="3"/>
        <tr r="AK23" s="3"/>
      </tp>
      <tp t="s">
        <v>#N/A Requesting Data...2918879983</v>
        <stp/>
        <stp>BDP|1744050722347660075</stp>
        <tr r="L343" s="3"/>
      </tp>
      <tp t="s">
        <v>#N/A Requesting Data...3021684154</v>
        <stp/>
        <stp>BDP|7103769520895245341</stp>
        <tr r="L151" s="3"/>
      </tp>
      <tp t="s">
        <v>#N/A Requesting Data...3203004395</v>
        <stp/>
        <stp>BDP|5680931452829451423</stp>
        <tr r="AB201" s="3"/>
        <tr r="AB201" s="3"/>
      </tp>
      <tp t="s">
        <v>#N/A Requesting Data...3719312531</v>
        <stp/>
        <stp>BDP|2267114573102950281</stp>
        <tr r="AD9" s="8"/>
        <tr r="AD9" s="8"/>
      </tp>
      <tp t="s">
        <v>#N/A Requesting Data...3211096136</v>
        <stp/>
        <stp>BDP|9461642038020107882</stp>
        <tr r="AJ121" s="3"/>
        <tr r="AJ121" s="3"/>
      </tp>
      <tp t="s">
        <v>#N/A Requesting Data...4258653116</v>
        <stp/>
        <stp>BDP|4519174173445969391</stp>
        <tr r="AD24" s="3"/>
        <tr r="AD24" s="3"/>
      </tp>
      <tp t="s">
        <v>#N/A Requesting Data...4075682604</v>
        <stp/>
        <stp>BDP|6401620102376258270</stp>
        <tr r="D348" s="3"/>
      </tp>
      <tp t="s">
        <v>#N/A Requesting Data...4130074189</v>
        <stp/>
        <stp>BDP|7898720929371013752</stp>
        <tr r="Q147" s="4"/>
        <tr r="Q147" s="4"/>
      </tp>
      <tp t="s">
        <v>#N/A Requesting Data...3841854351</v>
        <stp/>
        <stp>BDP|8009153783975409043</stp>
        <tr r="N56" s="3"/>
      </tp>
      <tp t="s">
        <v>#N/A Requesting Data...4127338124</v>
        <stp/>
        <stp>BDP|7530459039211980568</stp>
        <tr r="K30" s="4"/>
        <tr r="K30" s="4"/>
      </tp>
      <tp t="s">
        <v>#N/A Requesting Data...3104262684</v>
        <stp/>
        <stp>BDP|2746060507521598753</stp>
        <tr r="S193" s="4"/>
        <tr r="S193" s="4"/>
      </tp>
      <tp t="s">
        <v>#N/A Requesting Data...4289914013</v>
        <stp/>
        <stp>BDP|1883587514406050723</stp>
        <tr r="K190" s="4"/>
        <tr r="K190" s="4"/>
      </tp>
      <tp t="s">
        <v>#N/A Requesting Data...3773811347</v>
        <stp/>
        <stp>BDP|2279449690878694362</stp>
        <tr r="L160" s="4"/>
        <tr r="L160" s="4"/>
      </tp>
      <tp t="s">
        <v>#N/A Requesting Data...3606076145</v>
        <stp/>
        <stp>BDP|4056109872385230362</stp>
        <tr r="AB60" s="8"/>
        <tr r="AB60" s="8"/>
      </tp>
      <tp t="s">
        <v>#N/A Requesting Data...3806813024</v>
        <stp/>
        <stp>BDP|6141520271285417507</stp>
        <tr r="Z32" s="3"/>
        <tr r="Z32" s="3"/>
      </tp>
      <tp t="s">
        <v>#N/A Requesting Data...3440525288</v>
        <stp/>
        <stp>BDP|2538227019556112390</stp>
        <tr r="K46" s="4"/>
        <tr r="K46" s="4"/>
      </tp>
      <tp t="s">
        <v>#N/A Requesting Data...4054475844</v>
        <stp/>
        <stp>BDP|4151420212744640115</stp>
        <tr r="AD313" s="3"/>
      </tp>
      <tp t="s">
        <v>#N/A Requesting Data...3048888028</v>
        <stp/>
        <stp>BDP|3451865692434345253</stp>
        <tr r="AH299" s="3"/>
        <tr r="AH299" s="3"/>
      </tp>
      <tp t="s">
        <v>#N/A Requesting Data...4000145220</v>
        <stp/>
        <stp>BDP|1606923665019132363</stp>
        <tr r="K232" s="4"/>
        <tr r="K232" s="4"/>
      </tp>
      <tp t="s">
        <v>#N/A Requesting Data...4062595226</v>
        <stp/>
        <stp>BDP|1453829984986537314</stp>
        <tr r="Q193" s="4"/>
        <tr r="Q193" s="4"/>
      </tp>
      <tp t="s">
        <v>#N/A Requesting Data...3136186673</v>
        <stp/>
        <stp>BDP|4609524037631228772</stp>
        <tr r="AG360" s="3"/>
        <tr r="AG360" s="3"/>
      </tp>
      <tp t="s">
        <v>#N/A N/A</v>
        <stp/>
        <stp>BDP|7430022569457962201</stp>
        <tr r="X96" s="3"/>
      </tp>
      <tp t="s">
        <v>#N/A Requesting Data...3082870478</v>
        <stp/>
        <stp>BDP|1565602635578418822</stp>
        <tr r="AA242" s="3"/>
        <tr r="AA242" s="3"/>
      </tp>
      <tp t="s">
        <v>#N/A Requesting Data...3260751900</v>
        <stp/>
        <stp>BDP|9745598873427324888</stp>
        <tr r="K77" s="4"/>
        <tr r="K77" s="4"/>
      </tp>
      <tp t="s">
        <v>#N/A Requesting Data...4210310701</v>
        <stp/>
        <stp>BDP|8150993959690531026</stp>
        <tr r="AA321" s="3"/>
        <tr r="AA321" s="3"/>
      </tp>
      <tp t="s">
        <v>#N/A Requesting Data...4067109173</v>
        <stp/>
        <stp>BDP|1967165949884378439</stp>
        <tr r="AI81" s="3"/>
      </tp>
      <tp t="s">
        <v>#N/A Requesting Data...3673000450</v>
        <stp/>
        <stp>BDP|2925246312411839416</stp>
        <tr r="O353" s="3"/>
      </tp>
      <tp t="s">
        <v>#N/A Requesting Data...4119047232</v>
        <stp/>
        <stp>BDP|6358172344714123377</stp>
        <tr r="N271" s="3"/>
      </tp>
      <tp t="s">
        <v>#N/A Requesting Data...3477705510</v>
        <stp/>
        <stp>BDP|5013263011211732364</stp>
        <tr r="P290" s="3"/>
      </tp>
      <tp t="s">
        <v>#N/A N/A</v>
        <stp/>
        <stp>BDP|5852285114444047627</stp>
        <tr r="W197" s="3"/>
      </tp>
      <tp t="s">
        <v>#N/A Requesting Data...3224394051</v>
        <stp/>
        <stp>BDP|1021654129069884829</stp>
        <tr r="AD268" s="3"/>
        <tr r="AD268" s="3"/>
      </tp>
      <tp t="s">
        <v>#N/A Requesting Data...3320469018</v>
        <stp/>
        <stp>BDP|2006107157457536546</stp>
        <tr r="J193" s="3"/>
        <tr r="J193" s="3"/>
      </tp>
      <tp t="s">
        <v>#N/A Requesting Data...4236919062</v>
        <stp/>
        <stp>BDP|9725407186862797302</stp>
        <tr r="P287" s="3"/>
      </tp>
      <tp t="s">
        <v>#N/A Requesting Data...2995514172</v>
        <stp/>
        <stp>BDP|9316258446063174878</stp>
        <tr r="AC10" s="8"/>
        <tr r="AC10" s="8"/>
      </tp>
      <tp t="s">
        <v>#N/A Requesting Data...2975704285</v>
        <stp/>
        <stp>BDP|2209652731020877383</stp>
        <tr r="AK146" s="3"/>
        <tr r="AK146" s="3"/>
      </tp>
      <tp t="s">
        <v>#N/A Requesting Data...3225703440</v>
        <stp/>
        <stp>BDP|6238835095673205019</stp>
        <tr r="O285" s="3"/>
      </tp>
      <tp t="s">
        <v>#N/A Requesting Data...3479304219</v>
        <stp/>
        <stp>BDP|5266475781749556469</stp>
        <tr r="T263" s="4"/>
        <tr r="T263" s="4"/>
      </tp>
      <tp t="s">
        <v>#N/A N/A</v>
        <stp/>
        <stp>BDP|6249518574292710274</stp>
        <tr r="Y67" s="3"/>
      </tp>
      <tp t="s">
        <v>#N/A Requesting Data...2941721432</v>
        <stp/>
        <stp>BDP|4087876631528758365</stp>
        <tr r="T131" s="4"/>
        <tr r="T131" s="4"/>
      </tp>
      <tp t="s">
        <v>#N/A Requesting Data...4032937840</v>
        <stp/>
        <stp>BDP|8329423131442590926</stp>
        <tr r="K15" s="3"/>
      </tp>
      <tp t="s">
        <v>#N/A Requesting Data...2906725964</v>
        <stp/>
        <stp>BDP|3199744952035383039</stp>
        <tr r="N230" s="3"/>
      </tp>
      <tp t="s">
        <v>#N/A Requesting Data...3914509595</v>
        <stp/>
        <stp>BDP|3180482936052128296</stp>
        <tr r="V231" s="3"/>
      </tp>
      <tp t="s">
        <v>#N/A Requesting Data...2986553958</v>
        <stp/>
        <stp>BDP|9084560324199032354</stp>
        <tr r="AE333" s="3"/>
        <tr r="AE333" s="3"/>
      </tp>
      <tp t="s">
        <v>#N/A Requesting Data...3103996186</v>
        <stp/>
        <stp>BDP|8466761960874596905</stp>
        <tr r="AK138" s="3"/>
        <tr r="AK138" s="3"/>
      </tp>
      <tp t="s">
        <v>#N/A N/A</v>
        <stp/>
        <stp>BDP|5665075344451432466</stp>
        <tr r="Y169" s="3"/>
      </tp>
      <tp t="s">
        <v>#N/A Requesting Data...4121391033</v>
        <stp/>
        <stp>BDP|7296984855167875809</stp>
        <tr r="M199" s="3"/>
      </tp>
      <tp t="s">
        <v>#N/A Requesting Data...3046563749</v>
        <stp/>
        <stp>BDP|2293760632494395626</stp>
        <tr r="AB175" s="3"/>
        <tr r="AB175" s="3"/>
      </tp>
      <tp t="s">
        <v>#N/A Requesting Data...3304372419</v>
        <stp/>
        <stp>BDP|8426212292101774673</stp>
        <tr r="AC176" s="3"/>
        <tr r="AC176" s="3"/>
      </tp>
      <tp t="s">
        <v>#N/A Requesting Data...3319715094</v>
        <stp/>
        <stp>BDP|6912835301162548894</stp>
        <tr r="AI123" s="3"/>
        <tr r="AI123" s="3"/>
      </tp>
      <tp t="s">
        <v>#N/A N/A</v>
        <stp/>
        <stp>BDP|8111174492537029337</stp>
        <tr r="Y241" s="3"/>
      </tp>
      <tp t="s">
        <v>#N/A Requesting Data...3624761853</v>
        <stp/>
        <stp>BDP|6150392429775010665</stp>
        <tr r="Z201" s="3"/>
        <tr r="Z201" s="3"/>
      </tp>
      <tp t="s">
        <v>#N/A Requesting Data...4263090402</v>
        <stp/>
        <stp>BDP|4514585859749668953</stp>
        <tr r="M262" s="3"/>
      </tp>
      <tp t="s">
        <v>#N/A Requesting Data...3542889448</v>
        <stp/>
        <stp>BDP|3092601190948300079</stp>
        <tr r="N294" s="3"/>
      </tp>
      <tp t="s">
        <v>#N/A Requesting Data...3225344266</v>
        <stp/>
        <stp>BDP|3038155861898059803</stp>
        <tr r="V207" s="3"/>
      </tp>
      <tp t="s">
        <v>#N/A Requesting Data...3841495384</v>
        <stp/>
        <stp>BDP|4797262501587070541</stp>
        <tr r="K17" s="3"/>
      </tp>
      <tp t="s">
        <v>#N/A Requesting Data...3100830623</v>
        <stp/>
        <stp>BDP|2597723842377458257</stp>
        <tr r="Q222" s="4"/>
        <tr r="Q222" s="4"/>
      </tp>
      <tp t="s">
        <v>#N/A Requesting Data...4107987671</v>
        <stp/>
        <stp>BDP|4709597008223410669</stp>
        <tr r="Z227" s="3"/>
        <tr r="Z227" s="3"/>
      </tp>
      <tp t="s">
        <v>#N/A Requesting Data...3511147045</v>
        <stp/>
        <stp>BDP|7881160229598429873</stp>
        <tr r="N112" s="3"/>
      </tp>
      <tp t="s">
        <v>#N/A Requesting Data...3187732831</v>
        <stp/>
        <stp>BDP|4693139707552096363</stp>
        <tr r="J128" s="3"/>
        <tr r="J128" s="3"/>
        <tr r="J128" s="3"/>
      </tp>
      <tp t="s">
        <v>#N/A Requesting Data...3822431921</v>
        <stp/>
        <stp>BDP|3518625407949368874</stp>
        <tr r="AG140" s="3"/>
        <tr r="AG140" s="3"/>
      </tp>
      <tp t="s">
        <v>#N/A Requesting Data...3623061173</v>
        <stp/>
        <stp>BDP|3585274453518076850</stp>
        <tr r="L52" s="3"/>
      </tp>
      <tp t="s">
        <v>#N/A Requesting Data...3655071541</v>
        <stp/>
        <stp>BDP|3308252561376596566</stp>
        <tr r="J90" s="3"/>
        <tr r="J90" s="3"/>
        <tr r="J90" s="3"/>
      </tp>
      <tp t="s">
        <v>#N/A Requesting Data...4053595611</v>
        <stp/>
        <stp>BDP|9011545087018744801</stp>
        <tr r="K234" s="3"/>
      </tp>
      <tp t="s">
        <v>#N/A Requesting Data...3206850831</v>
        <stp/>
        <stp>BDP|2904090734472430747</stp>
        <tr r="V312" s="3"/>
      </tp>
      <tp t="s">
        <v>#N/A N/A</v>
        <stp/>
        <stp>BDP|1089779433229715872</stp>
        <tr r="Y210" s="3"/>
      </tp>
      <tp t="s">
        <v>#N/A Requesting Data...4128853058</v>
        <stp/>
        <stp>BDP|1457834370462052833</stp>
        <tr r="AI103" s="3"/>
        <tr r="AI103" s="3"/>
      </tp>
      <tp t="s">
        <v>#N/A Requesting Data...3730481094</v>
        <stp/>
        <stp>BDP|4930078702211035189</stp>
        <tr r="AJ45" s="3"/>
        <tr r="AJ45" s="3"/>
      </tp>
      <tp t="s">
        <v>#N/A Requesting Data...3213871785</v>
        <stp/>
        <stp>BDP|5213745895516737901</stp>
        <tr r="AF143" s="3"/>
        <tr r="AF143" s="3"/>
      </tp>
      <tp t="s">
        <v>#N/A Requesting Data...3349687189</v>
        <stp/>
        <stp>BDP|5923133829284547625</stp>
        <tr r="AI51" s="3"/>
        <tr r="AI51" s="3"/>
      </tp>
      <tp t="s">
        <v>#N/A Requesting Data...3804131515</v>
        <stp/>
        <stp>BDP|6688478555484170711</stp>
        <tr r="AI257" s="3"/>
      </tp>
      <tp t="s">
        <v>#N/A Requesting Data...3041576786</v>
        <stp/>
        <stp>BDP|4493064945153514768</stp>
        <tr r="AI166" s="3"/>
        <tr r="AI166" s="3"/>
      </tp>
      <tp t="s">
        <v>#N/A Requesting Data...3631842541</v>
        <stp/>
        <stp>BDP|4951754148110849380</stp>
        <tr r="N249" s="3"/>
      </tp>
      <tp t="s">
        <v>#N/A Requesting Data...3157850335</v>
        <stp/>
        <stp>BDP|1377837250601125953</stp>
        <tr r="AC179" s="3"/>
        <tr r="AC179" s="3"/>
      </tp>
      <tp t="s">
        <v>#N/A Requesting Data...3733804151</v>
        <stp/>
        <stp>BDP|8542433589074373486</stp>
        <tr r="D315" s="3"/>
      </tp>
      <tp t="s">
        <v>#N/A Requesting Data...4166911955</v>
        <stp/>
        <stp>BDP|9154036712485325973</stp>
        <tr r="D104" s="3"/>
      </tp>
      <tp t="s">
        <v>#N/A Requesting Data...3590321342</v>
        <stp/>
        <stp>BDP|7049661703755863092</stp>
        <tr r="Q249" s="4"/>
        <tr r="Q249" s="4"/>
      </tp>
      <tp t="s">
        <v>#N/A Requesting Data...3248855695</v>
        <stp/>
        <stp>BDP|4492286032055832435</stp>
        <tr r="AD199" s="3"/>
        <tr r="AD199" s="3"/>
      </tp>
      <tp t="s">
        <v>#N/A Requesting Data...3316269213</v>
        <stp/>
        <stp>BDP|7089513766403574371</stp>
        <tr r="S54" s="4"/>
        <tr r="S54" s="4"/>
      </tp>
      <tp t="s">
        <v>#N/A Requesting Data...3087511873</v>
        <stp/>
        <stp>BDP|7407749743454570432</stp>
        <tr r="Q46" s="4"/>
        <tr r="Q46" s="4"/>
      </tp>
      <tp t="s">
        <v>#N/A Requesting Data...4110452414</v>
        <stp/>
        <stp>BDP|5042468468386978522</stp>
        <tr r="AB210" s="3"/>
        <tr r="AB210" s="3"/>
      </tp>
      <tp t="s">
        <v>#N/A N/A</v>
        <stp/>
        <stp>BDP|1825647438961115107</stp>
        <tr r="Y237" s="3"/>
      </tp>
      <tp t="s">
        <v>#N/A Requesting Data...2995040618</v>
        <stp/>
        <stp>BDP|6055608675887314439</stp>
        <tr r="AG214" s="3"/>
        <tr r="AG214" s="3"/>
      </tp>
      <tp t="s">
        <v>#N/A N/A</v>
        <stp/>
        <stp>BDP|3153507668543433788</stp>
        <tr r="Y60" s="3"/>
      </tp>
      <tp t="s">
        <v>#N/A N/A</v>
        <stp/>
        <stp>BDP|1492161596458321522</stp>
        <tr r="X137" s="3"/>
      </tp>
      <tp t="s">
        <v>#N/A N/A</v>
        <stp/>
        <stp>BDP|9161989853342933363</stp>
        <tr r="W342" s="3"/>
      </tp>
      <tp t="s">
        <v>#N/A Requesting Data...3205054852</v>
        <stp/>
        <stp>BDP|2337273835635498201</stp>
        <tr r="AI333" s="3"/>
        <tr r="AI333" s="3"/>
      </tp>
      <tp t="s">
        <v>#N/A Requesting Data...3715395628</v>
        <stp/>
        <stp>BDP|7220977357279246652</stp>
        <tr r="AF260" s="3"/>
        <tr r="AF260" s="3"/>
      </tp>
      <tp t="s">
        <v>#N/A Requesting Data...3394832711</v>
        <stp/>
        <stp>BDP|6788300786241198852</stp>
        <tr r="AD360" s="3"/>
      </tp>
      <tp t="s">
        <v>#N/A Requesting Data...3040564824</v>
        <stp/>
        <stp>BDP|9739804804825785017</stp>
        <tr r="AB75" s="3"/>
        <tr r="AB75" s="3"/>
      </tp>
      <tp t="s">
        <v>#N/A Requesting Data...3759279682</v>
        <stp/>
        <stp>BDP|3241544151770119735</stp>
        <tr r="V248" s="3"/>
      </tp>
      <tp t="s">
        <v>#N/A Requesting Data...3468756174</v>
        <stp/>
        <stp>BDP|3668242578170704286</stp>
        <tr r="P133" s="3"/>
      </tp>
      <tp t="s">
        <v>#N/A Requesting Data...4028076080</v>
        <stp/>
        <stp>BDP|7340106377023057615</stp>
        <tr r="AD298" s="3"/>
        <tr r="AD298" s="3"/>
      </tp>
      <tp t="s">
        <v>#N/A Requesting Data...3190709006</v>
        <stp/>
        <stp>BDP|2109536131407731713</stp>
        <tr r="N33" s="3"/>
      </tp>
      <tp t="s">
        <v>#N/A Requesting Data...3677652936</v>
        <stp/>
        <stp>BDP|1039976850900715958</stp>
        <tr r="AI44" s="3"/>
        <tr r="AI44" s="3"/>
      </tp>
      <tp t="s">
        <v>#N/A Requesting Data...3841409330</v>
        <stp/>
        <stp>BDP|3693951058748989372</stp>
        <tr r="AI270" s="3"/>
      </tp>
      <tp t="s">
        <v>#N/A Requesting Data...3928202073</v>
        <stp/>
        <stp>BDP|1545205530596141215</stp>
        <tr r="M137" s="3"/>
      </tp>
      <tp t="s">
        <v>#N/A Requesting Data...3652853739</v>
        <stp/>
        <stp>BDP|9363305385163668553</stp>
        <tr r="M23" s="3"/>
      </tp>
      <tp t="s">
        <v>#N/A Requesting Data...3127440906</v>
        <stp/>
        <stp>BDP|4254404111355337057</stp>
        <tr r="K358" s="3"/>
      </tp>
      <tp t="s">
        <v>#N/A Requesting Data...3653048824</v>
        <stp/>
        <stp>BDP|6319691732033577481</stp>
        <tr r="L91" s="4"/>
      </tp>
      <tp t="s">
        <v>#N/A Requesting Data...4185963050</v>
        <stp/>
        <stp>BDP|3122094068927960732</stp>
        <tr r="AD319" s="3"/>
      </tp>
      <tp t="s">
        <v>#N/A Requesting Data...3731879978</v>
        <stp/>
        <stp>BDP|1423902952330983851</stp>
        <tr r="U146" s="4"/>
        <tr r="U146" s="4"/>
      </tp>
      <tp t="s">
        <v>#N/A Requesting Data...3822035986</v>
        <stp/>
        <stp>BDP|8194562008148007056</stp>
        <tr r="G84" s="8"/>
        <tr r="G84" s="8"/>
      </tp>
      <tp t="s">
        <v>#N/A Requesting Data...3933558748</v>
        <stp/>
        <stp>BDP|9073993656236537609</stp>
        <tr r="Q253" s="4"/>
        <tr r="Q253" s="4"/>
      </tp>
      <tp t="s">
        <v>#N/A Requesting Data...4183709898</v>
        <stp/>
        <stp>BDP|6180784566663215175</stp>
        <tr r="J237" s="3"/>
        <tr r="J237" s="3"/>
        <tr r="J237" s="3"/>
      </tp>
      <tp t="s">
        <v>#N/A Requesting Data...3740663381</v>
        <stp/>
        <stp>BDP|2849278732186777004</stp>
        <tr r="J326" s="3"/>
        <tr r="J326" s="3"/>
      </tp>
      <tp t="s">
        <v>#N/A Requesting Data...3401511619</v>
        <stp/>
        <stp>BDP|6697491003031567630</stp>
        <tr r="T87" s="4"/>
        <tr r="T87" s="4"/>
      </tp>
      <tp t="s">
        <v>#N/A Requesting Data...3139995901</v>
        <stp/>
        <stp>BDP|8297485812951687943</stp>
        <tr r="L229" s="4"/>
        <tr r="L229" s="4"/>
      </tp>
      <tp t="s">
        <v>#N/A Requesting Data...3383936070</v>
        <stp/>
        <stp>BDP|2758735057647992201</stp>
        <tr r="AC93" s="3"/>
        <tr r="AC93" s="3"/>
      </tp>
      <tp t="s">
        <v>#N/A Requesting Data...3485748076</v>
        <stp/>
        <stp>BDP|2827240823822106544</stp>
        <tr r="P97" s="3"/>
      </tp>
      <tp t="s">
        <v>#N/A Requesting Data...3864157140</v>
        <stp/>
        <stp>BDP|9805470863157763919</stp>
        <tr r="AF274" s="3"/>
        <tr r="AF274" s="3"/>
      </tp>
      <tp t="s">
        <v>#N/A Requesting Data...3112746866</v>
        <stp/>
        <stp>BDP|3552481386208554242</stp>
        <tr r="AI12" s="3"/>
        <tr r="AI12" s="3"/>
      </tp>
      <tp t="s">
        <v>#N/A Requesting Data...3534826062</v>
        <stp/>
        <stp>BDP|4536563769007318530</stp>
        <tr r="M129" s="3"/>
      </tp>
      <tp t="s">
        <v>#N/A Requesting Data...3495878209</v>
        <stp/>
        <stp>BDP|4475469519957338324</stp>
        <tr r="AB144" s="3"/>
        <tr r="AB144" s="3"/>
      </tp>
      <tp t="s">
        <v>#N/A Requesting Data...3561263421</v>
        <stp/>
        <stp>BDP|1620861876799937255</stp>
        <tr r="J97" s="3"/>
        <tr r="J97" s="3"/>
        <tr r="J97" s="3"/>
      </tp>
      <tp t="s">
        <v>#N/A Requesting Data...3367946267</v>
        <stp/>
        <stp>BDP|4540788987908340633</stp>
        <tr r="M143" s="3"/>
      </tp>
      <tp t="s">
        <v>#N/A Requesting Data...3839931300</v>
        <stp/>
        <stp>BDP|4565124238673210071</stp>
        <tr r="AK26" s="3"/>
        <tr r="AK26" s="3"/>
      </tp>
      <tp t="s">
        <v>#N/A Requesting Data...3660237938</v>
        <stp/>
        <stp>BDP|1824283939265170023</stp>
        <tr r="AB354" s="3"/>
        <tr r="AB354" s="3"/>
      </tp>
      <tp t="s">
        <v>#N/A Requesting Data...3125963023</v>
        <stp/>
        <stp>BDP|9367891823531477772</stp>
        <tr r="AF316" s="3"/>
        <tr r="AF316" s="3"/>
      </tp>
      <tp t="s">
        <v>#N/A Requesting Data...3363082784</v>
        <stp/>
        <stp>BDP|4916597351032354385</stp>
        <tr r="V139" s="3"/>
      </tp>
      <tp t="s">
        <v>#N/A Requesting Data...3500963333</v>
        <stp/>
        <stp>BDP|1895089598568168535</stp>
        <tr r="U243" s="4"/>
        <tr r="U243" s="4"/>
      </tp>
      <tp t="s">
        <v>#N/A Requesting Data...3262675882</v>
        <stp/>
        <stp>BDP|4382075686561102881</stp>
        <tr r="K361" s="3"/>
      </tp>
      <tp t="s">
        <v>#N/A Requesting Data...3487747428</v>
        <stp/>
        <stp>BDP|3246439904296878461</stp>
        <tr r="AE169" s="3"/>
        <tr r="AE169" s="3"/>
      </tp>
      <tp t="s">
        <v>#N/A Requesting Data...4198164966</v>
        <stp/>
        <stp>BDP|9736569201399225092</stp>
        <tr r="V240" s="3"/>
      </tp>
      <tp t="s">
        <v>#N/A Requesting Data...4266420132</v>
        <stp/>
        <stp>BDP|5958141795448790041</stp>
        <tr r="AG323" s="3"/>
        <tr r="AG323" s="3"/>
      </tp>
      <tp t="s">
        <v>#N/A Requesting Data...4038930304</v>
        <stp/>
        <stp>BDP|4012585018332389784</stp>
        <tr r="AA23" s="3"/>
        <tr r="AA23" s="3"/>
      </tp>
      <tp t="s">
        <v>#N/A Requesting Data...3827822637</v>
        <stp/>
        <stp>BDP|3449897892904467306</stp>
        <tr r="AJ96" s="3"/>
        <tr r="AJ96" s="3"/>
      </tp>
      <tp t="s">
        <v>#N/A Requesting Data...3328506801</v>
        <stp/>
        <stp>BDP|6621879150949991736</stp>
        <tr r="L337" s="3"/>
      </tp>
      <tp t="s">
        <v>#N/A Requesting Data...3252426047</v>
        <stp/>
        <stp>BDP|4973646761218378949</stp>
        <tr r="Z222" s="3"/>
        <tr r="Z222" s="3"/>
      </tp>
      <tp t="s">
        <v>#N/A Requesting Data...4155180629</v>
        <stp/>
        <stp>BDP|4500093905399446868</stp>
        <tr r="S37" s="4"/>
        <tr r="S37" s="4"/>
      </tp>
      <tp t="s">
        <v>#N/A Requesting Data...3122450624</v>
        <stp/>
        <stp>BDP|1719244419204111309</stp>
        <tr r="AG96" s="3"/>
        <tr r="AG96" s="3"/>
      </tp>
      <tp t="s">
        <v>#N/A Requesting Data...3594485884</v>
        <stp/>
        <stp>BDP|2362509368745369131</stp>
        <tr r="AF182" s="3"/>
        <tr r="AF182" s="3"/>
      </tp>
      <tp t="s">
        <v>#N/A N/A</v>
        <stp/>
        <stp>BDP|6211053370217465388</stp>
        <tr r="X238" s="3"/>
      </tp>
      <tp t="s">
        <v>#N/A Requesting Data...3710867613</v>
        <stp/>
        <stp>BDP|3867924913987076922</stp>
        <tr r="AA104" s="3"/>
        <tr r="AA104" s="3"/>
      </tp>
      <tp t="s">
        <v>#N/A Requesting Data...4012123948</v>
        <stp/>
        <stp>BDP|6919220109785027495</stp>
        <tr r="AE137" s="3"/>
        <tr r="AE137" s="3"/>
      </tp>
      <tp t="s">
        <v>#N/A Requesting Data...3612374069</v>
        <stp/>
        <stp>BDP|6613399218639557898</stp>
        <tr r="V171" s="3"/>
      </tp>
      <tp t="s">
        <v>#N/A Requesting Data...3512357232</v>
        <stp/>
        <stp>BDP|2788470301871904233</stp>
        <tr r="AA217" s="3"/>
        <tr r="AA217" s="3"/>
      </tp>
      <tp t="s">
        <v>#N/A Requesting Data...4174273082</v>
        <stp/>
        <stp>BDP|3614434008617520533</stp>
        <tr r="V267" s="3"/>
      </tp>
      <tp t="s">
        <v>#N/A Requesting Data...3534563457</v>
        <stp/>
        <stp>BDP|7652133729324321545</stp>
        <tr r="AK107" s="3"/>
        <tr r="AK107" s="3"/>
      </tp>
      <tp t="s">
        <v>#N/A Requesting Data...3389650517</v>
        <stp/>
        <stp>BDP|8080957040544779499</stp>
        <tr r="I110" s="4"/>
        <tr r="I110" s="4"/>
      </tp>
      <tp t="s">
        <v>#N/A Requesting Data...4149557688</v>
        <stp/>
        <stp>BDP|9860533881987724669</stp>
        <tr r="P69" s="3"/>
      </tp>
      <tp t="s">
        <v>#N/A Requesting Data...4036351470</v>
        <stp/>
        <stp>BDP|9556432967708243683</stp>
        <tr r="AJ82" s="3"/>
        <tr r="AJ82" s="3"/>
      </tp>
      <tp t="s">
        <v>#N/A Requesting Data...3374107229</v>
        <stp/>
        <stp>BDP|8503441498468012822</stp>
        <tr r="AG292" s="3"/>
        <tr r="AG292" s="3"/>
      </tp>
      <tp t="s">
        <v>#N/A Requesting Data...3526511842</v>
        <stp/>
        <stp>BDP|1910879563938792221</stp>
        <tr r="AI49" s="3"/>
        <tr r="AI49" s="3"/>
      </tp>
      <tp t="s">
        <v>#N/A Requesting Data...3535504610</v>
        <stp/>
        <stp>BDP|2905787242543385783</stp>
        <tr r="R108" s="4"/>
        <tr r="R108" s="4"/>
      </tp>
      <tp t="s">
        <v>#N/A Requesting Data...3754896167</v>
        <stp/>
        <stp>BDP|2740113826933872701</stp>
        <tr r="P199" s="3"/>
      </tp>
      <tp t="s">
        <v>#N/A Requesting Data...3849722323</v>
        <stp/>
        <stp>BDP|3112126430477985320</stp>
        <tr r="AK225" s="3"/>
        <tr r="AK225" s="3"/>
      </tp>
      <tp t="s">
        <v>#N/A Requesting Data...3719164364</v>
        <stp/>
        <stp>BDP|9631855487848516495</stp>
        <tr r="N180" s="3"/>
      </tp>
      <tp t="s">
        <v>#N/A Requesting Data...3654441949</v>
        <stp/>
        <stp>BDP|4283623529507016215</stp>
        <tr r="Q217" s="4"/>
        <tr r="Q217" s="4"/>
      </tp>
      <tp t="s">
        <v>#N/A Requesting Data...4178620866</v>
        <stp/>
        <stp>BDP|5565836888207374758</stp>
        <tr r="P238" s="3"/>
      </tp>
      <tp t="s">
        <v>#N/A Requesting Data...4281588100</v>
        <stp/>
        <stp>BDP|9985828935832066563</stp>
        <tr r="K114" s="4"/>
        <tr r="K114" s="4"/>
      </tp>
      <tp t="s">
        <v>#N/A Requesting Data...3364063539</v>
        <stp/>
        <stp>BDP|4084275714211956326</stp>
        <tr r="Q235" s="4"/>
        <tr r="Q235" s="4"/>
      </tp>
      <tp t="s">
        <v>#N/A Requesting Data...3934035511</v>
        <stp/>
        <stp>BDP|3002603431770814319</stp>
        <tr r="D274" s="3"/>
      </tp>
      <tp t="s">
        <v>#N/A N/A</v>
        <stp/>
        <stp>BDP|2046016861233144298</stp>
        <tr r="X270" s="3"/>
      </tp>
      <tp t="s">
        <v>#N/A Requesting Data...3996638346</v>
        <stp/>
        <stp>BDP|8555377379439290010</stp>
        <tr r="Z58" s="8"/>
        <tr r="Z58" s="8"/>
      </tp>
      <tp t="s">
        <v>#N/A Requesting Data...3552093014</v>
        <stp/>
        <stp>BDP|2186627647313443686</stp>
        <tr r="O23" s="3"/>
      </tp>
      <tp t="s">
        <v>#N/A Requesting Data...3679563745</v>
        <stp/>
        <stp>BDP|1692155928437007036</stp>
        <tr r="AK297" s="3"/>
        <tr r="AK297" s="3"/>
      </tp>
      <tp t="s">
        <v>#N/A Requesting Data...3186246487</v>
        <stp/>
        <stp>BDP|4843815081063392238</stp>
        <tr r="AA12" s="8"/>
        <tr r="AA12" s="8"/>
      </tp>
      <tp t="s">
        <v>#N/A Requesting Data...3269872210</v>
        <stp/>
        <stp>BDP|3465073860064375482</stp>
        <tr r="Q138" s="4"/>
        <tr r="Q138" s="4"/>
      </tp>
      <tp t="s">
        <v>#N/A Requesting Data...3385329580</v>
        <stp/>
        <stp>BDP|8419098754991841997</stp>
        <tr r="AG328" s="3"/>
        <tr r="AG328" s="3"/>
      </tp>
      <tp t="s">
        <v>#N/A Requesting Data...3104297213</v>
        <stp/>
        <stp>BDP|6207655540343956260</stp>
        <tr r="P272" s="3"/>
      </tp>
      <tp t="s">
        <v>#N/A Requesting Data...3455094611</v>
        <stp/>
        <stp>BDP|3809973037245475945</stp>
        <tr r="AG273" s="3"/>
        <tr r="AG273" s="3"/>
      </tp>
      <tp t="s">
        <v>#N/A Requesting Data...3845687234</v>
        <stp/>
        <stp>BDP|4836113678577152082</stp>
        <tr r="L36" s="3"/>
      </tp>
      <tp t="s">
        <v>#N/A Requesting Data...3818539557</v>
        <stp/>
        <stp>BDP|3071448627263919329</stp>
        <tr r="S62" s="4"/>
        <tr r="S62" s="4"/>
      </tp>
      <tp t="s">
        <v>#N/A Requesting Data...4116668952</v>
        <stp/>
        <stp>BDP|2319424195329871344</stp>
        <tr r="Q195" s="4"/>
        <tr r="Q195" s="4"/>
      </tp>
      <tp t="s">
        <v>#N/A Requesting Data...3787802338</v>
        <stp/>
        <stp>BDP|2574077780727239880</stp>
        <tr r="AH368" s="3"/>
        <tr r="AH368" s="3"/>
      </tp>
      <tp t="s">
        <v>#N/A Requesting Data...3485871974</v>
        <stp/>
        <stp>BDP|8339855910083703792</stp>
        <tr r="P252" s="3"/>
      </tp>
      <tp t="s">
        <v>#N/A Requesting Data...3110851165</v>
        <stp/>
        <stp>BDP|8461265364779749097</stp>
        <tr r="AE351" s="3"/>
        <tr r="AE351" s="3"/>
      </tp>
      <tp t="s">
        <v>#N/A Requesting Data...4280154940</v>
        <stp/>
        <stp>BDP|9637558473248879609</stp>
        <tr r="AD13" s="3"/>
        <tr r="AD13" s="3"/>
      </tp>
      <tp t="s">
        <v>#N/A Requesting Data...3546797838</v>
        <stp/>
        <stp>BDP|4649005262752821543</stp>
        <tr r="Z295" s="3"/>
        <tr r="Z295" s="3"/>
      </tp>
      <tp t="s">
        <v>#N/A Requesting Data...3876872963</v>
        <stp/>
        <stp>BDP|8546801848673455210</stp>
        <tr r="V86" s="3"/>
      </tp>
      <tp t="s">
        <v>#N/A Requesting Data...3530598571</v>
        <stp/>
        <stp>BDP|7745207524622387094</stp>
        <tr r="J159" s="3"/>
        <tr r="J159" s="3"/>
        <tr r="J159" s="3"/>
      </tp>
      <tp t="s">
        <v>#N/A Requesting Data...4238872400</v>
        <stp/>
        <stp>BDP|9790697960388411435</stp>
        <tr r="AG81" s="3"/>
        <tr r="AG81" s="3"/>
      </tp>
      <tp t="s">
        <v>#N/A Requesting Data...3716250359</v>
        <stp/>
        <stp>BDP|3418302761581585295</stp>
        <tr r="M296" s="3"/>
      </tp>
      <tp t="s">
        <v>#N/A Requesting Data...3395353752</v>
        <stp/>
        <stp>BDP|4609679119130927681</stp>
        <tr r="L112" s="3"/>
      </tp>
      <tp t="s">
        <v>#N/A Requesting Data...3479068864</v>
        <stp/>
        <stp>BDP|2810499142056971135</stp>
        <tr r="Q212" s="4"/>
        <tr r="Q212" s="4"/>
      </tp>
      <tp t="s">
        <v>#N/A Requesting Data...4110030731</v>
        <stp/>
        <stp>BDP|9345629238641902891</stp>
        <tr r="N62" s="3"/>
      </tp>
      <tp t="s">
        <v>#N/A Requesting Data...3879700319</v>
        <stp/>
        <stp>BDP|3988651604723433352</stp>
        <tr r="Q69" s="4"/>
        <tr r="Q69" s="4"/>
      </tp>
      <tp t="s">
        <v>#N/A Requesting Data...4060946013</v>
        <stp/>
        <stp>BDP|9092758806949904236</stp>
        <tr r="O283" s="3"/>
      </tp>
      <tp t="s">
        <v>#N/A Requesting Data...3543617663</v>
        <stp/>
        <stp>BDP|8461810752204831466</stp>
        <tr r="P83" s="3"/>
      </tp>
      <tp t="s">
        <v>#N/A N/A</v>
        <stp/>
        <stp>BDP|1556077837117404082</stp>
        <tr r="Y94" s="3"/>
      </tp>
      <tp t="s">
        <v>#N/A Requesting Data...3446607230</v>
        <stp/>
        <stp>BDP|4564054923430249382</stp>
        <tr r="S239" s="4"/>
        <tr r="S239" s="4"/>
      </tp>
      <tp t="s">
        <v>#N/A Requesting Data...4271990698</v>
        <stp/>
        <stp>BDP|1107375037416137292</stp>
        <tr r="Z125" s="3"/>
        <tr r="Z125" s="3"/>
      </tp>
      <tp t="s">
        <v>#N/A Requesting Data...4202637050</v>
        <stp/>
        <stp>BDP|6112100578034018100</stp>
        <tr r="M341" s="3"/>
      </tp>
      <tp t="s">
        <v>#N/A N/A</v>
        <stp/>
        <stp>BDP|1610097382715779936</stp>
        <tr r="Y294" s="3"/>
      </tp>
      <tp t="s">
        <v>#N/A Requesting Data...3708397520</v>
        <stp/>
        <stp>BDP|6930306932016425564</stp>
        <tr r="AD265" s="3"/>
      </tp>
      <tp t="s">
        <v>#N/A Requesting Data...3551604471</v>
        <stp/>
        <stp>BDP|9541559219419782173</stp>
        <tr r="V179" s="3"/>
      </tp>
      <tp t="s">
        <v>#N/A Requesting Data...3415741658</v>
        <stp/>
        <stp>BDP|9329333315639575792</stp>
        <tr r="AI128" s="3"/>
        <tr r="AI128" s="3"/>
      </tp>
      <tp t="s">
        <v>#N/A Requesting Data...3676446672</v>
        <stp/>
        <stp>BDP|2896484601840072387</stp>
        <tr r="D183" s="3"/>
      </tp>
      <tp t="s">
        <v>#N/A Requesting Data...4253132965</v>
        <stp/>
        <stp>BDP|4791281704021383215</stp>
        <tr r="J259" s="3"/>
        <tr r="J259" s="3"/>
        <tr r="J259" s="3"/>
      </tp>
      <tp t="s">
        <v>#N/A Requesting Data...3161212535</v>
        <stp/>
        <stp>BDP|1692195322752187556</stp>
        <tr r="AD173" s="3"/>
        <tr r="AD173" s="3"/>
      </tp>
      <tp t="s">
        <v>#N/A Requesting Data...4045748642</v>
        <stp/>
        <stp>BDP|6013466629406776311</stp>
        <tr r="K251" s="4"/>
        <tr r="K251" s="4"/>
        <tr r="K39" s="4"/>
        <tr r="K39" s="4"/>
      </tp>
      <tp t="s">
        <v>#N/A Requesting Data...4075223874</v>
        <stp/>
        <stp>BDP|2538780824682315030</stp>
        <tr r="J209" s="3"/>
        <tr r="J209" s="3"/>
      </tp>
      <tp t="s">
        <v>#N/A Requesting Data...3551637411</v>
        <stp/>
        <stp>BDP|4156469840040995171</stp>
        <tr r="J248" s="3"/>
        <tr r="J248" s="3"/>
      </tp>
      <tp t="s">
        <v>#N/A Requesting Data...3801929451</v>
        <stp/>
        <stp>BDP|9674945528244371301</stp>
        <tr r="P120" s="3"/>
      </tp>
      <tp t="s">
        <v>#N/A Requesting Data...3315817288</v>
        <stp/>
        <stp>BDP|9438196945369602070</stp>
        <tr r="P314" s="3"/>
      </tp>
      <tp t="s">
        <v>#N/A N/A</v>
        <stp/>
        <stp>BDP|5179867783459989937</stp>
        <tr r="U83" s="4"/>
        <tr r="U83" s="4"/>
      </tp>
      <tp t="s">
        <v>#N/A Requesting Data...3477209358</v>
        <stp/>
        <stp>BDP|5302644885929866741</stp>
        <tr r="D233" s="3"/>
      </tp>
      <tp t="s">
        <v>#N/A Requesting Data...3959571984</v>
        <stp/>
        <stp>BDP|7408546370373887367</stp>
        <tr r="G29" s="8"/>
        <tr r="G29" s="8"/>
      </tp>
      <tp t="s">
        <v>#N/A Requesting Data...4280028328</v>
        <stp/>
        <stp>BDP|9495893753513068203</stp>
        <tr r="U250" s="4"/>
        <tr r="U250" s="4"/>
      </tp>
      <tp t="s">
        <v>#N/A Requesting Data...3360023738</v>
        <stp/>
        <stp>BDP|1633906803865378886</stp>
        <tr r="AK278" s="3"/>
        <tr r="AK278" s="3"/>
      </tp>
      <tp t="s">
        <v>#N/A Requesting Data...3941364829</v>
        <stp/>
        <stp>BDP|7855651687068421407</stp>
        <tr r="AA6" s="3"/>
        <tr r="AA6" s="3"/>
      </tp>
      <tp t="s">
        <v>#N/A N/A</v>
        <stp/>
        <stp>BDP|4653216308366080519</stp>
        <tr r="W217" s="3"/>
      </tp>
      <tp t="s">
        <v>#N/A Requesting Data...4127754572</v>
        <stp/>
        <stp>BDP|6171795800521224544</stp>
        <tr r="S182" s="4"/>
        <tr r="S182" s="4"/>
      </tp>
      <tp t="s">
        <v>#N/A Requesting Data...3618021159</v>
        <stp/>
        <stp>BDP|1920923457259240104</stp>
        <tr r="AE121" s="3"/>
        <tr r="AE121" s="3"/>
      </tp>
      <tp t="s">
        <v>#N/A Requesting Data...3156588609</v>
        <stp/>
        <stp>BDP|2124195665104457476</stp>
        <tr r="AH114" s="3"/>
        <tr r="AH114" s="3"/>
      </tp>
      <tp t="s">
        <v>#N/A Requesting Data...3396013556</v>
        <stp/>
        <stp>BDP|4186150174247676088</stp>
        <tr r="S151" s="4"/>
        <tr r="S151" s="4"/>
      </tp>
      <tp t="s">
        <v>#N/A Requesting Data...3284049841</v>
        <stp/>
        <stp>BDP|4442619379008783850</stp>
        <tr r="T119" s="4"/>
        <tr r="T119" s="4"/>
      </tp>
      <tp t="s">
        <v>#N/A Requesting Data...4068130498</v>
        <stp/>
        <stp>BDP|8341061186363574684</stp>
        <tr r="V226" s="3"/>
      </tp>
      <tp t="s">
        <v>#N/A Requesting Data...3497946114</v>
        <stp/>
        <stp>BDP|6262721153756423796</stp>
        <tr r="P219" s="3"/>
      </tp>
      <tp t="s">
        <v>#N/A Requesting Data...3823096362</v>
        <stp/>
        <stp>BDP|8854930010011192448</stp>
        <tr r="O21" s="3"/>
      </tp>
      <tp t="s">
        <v>#N/A Requesting Data...3265178742</v>
        <stp/>
        <stp>BDP|9914617386596439447</stp>
        <tr r="AB253" s="3"/>
        <tr r="AB253" s="3"/>
      </tp>
      <tp t="s">
        <v>#N/A N/A</v>
        <stp/>
        <stp>BDP|9530091184577668306</stp>
        <tr r="X49" s="3"/>
      </tp>
      <tp t="s">
        <v>#N/A Requesting Data...3859622620</v>
        <stp/>
        <stp>BDP|1417183325041078672</stp>
        <tr r="P11" s="3"/>
      </tp>
      <tp t="s">
        <v>#N/A Requesting Data...3443798655</v>
        <stp/>
        <stp>BDP|3648313157256835661</stp>
        <tr r="AK283" s="3"/>
        <tr r="AK283" s="3"/>
      </tp>
      <tp t="s">
        <v>#N/A Requesting Data...3532703778</v>
        <stp/>
        <stp>BDP|5051227671725951046</stp>
        <tr r="AJ209" s="3"/>
        <tr r="AJ209" s="3"/>
      </tp>
      <tp t="s">
        <v>#N/A Requesting Data...3339680475</v>
        <stp/>
        <stp>BDP|4590893360107742859</stp>
        <tr r="AG12" s="3"/>
        <tr r="AG12" s="3"/>
      </tp>
      <tp t="s">
        <v>#N/A Requesting Data...3320867286</v>
        <stp/>
        <stp>BDP|3802058771075526463</stp>
        <tr r="P262" s="3"/>
      </tp>
      <tp t="s">
        <v>#N/A Requesting Data...4185149663</v>
        <stp/>
        <stp>BDP|7052719461217970461</stp>
        <tr r="AB265" s="3"/>
        <tr r="AB265" s="3"/>
      </tp>
      <tp t="s">
        <v>#N/A Requesting Data...4201529855</v>
        <stp/>
        <stp>BDP|2757222107575993043</stp>
        <tr r="AC142" s="3"/>
        <tr r="AC142" s="3"/>
      </tp>
      <tp t="s">
        <v>#N/A Requesting Data...4123876656</v>
        <stp/>
        <stp>BDP|5945064433870015331</stp>
        <tr r="U127" s="4"/>
        <tr r="U127" s="4"/>
      </tp>
      <tp t="s">
        <v>#N/A Requesting Data...4257384732</v>
        <stp/>
        <stp>BDP|2249324915633895624</stp>
        <tr r="J160" s="3"/>
        <tr r="J160" s="3"/>
        <tr r="J160" s="3"/>
      </tp>
      <tp t="s">
        <v>#N/A N/A</v>
        <stp/>
        <stp>BDP|1182010335096318192</stp>
        <tr r="W312" s="3"/>
      </tp>
      <tp t="s">
        <v>#N/A Requesting Data...3775181851</v>
        <stp/>
        <stp>BDP|2234187275961959093</stp>
        <tr r="AK325" s="3"/>
        <tr r="AK325" s="3"/>
      </tp>
      <tp t="s">
        <v>#N/A Requesting Data...3226017457</v>
        <stp/>
        <stp>BDP|7245919274778161491</stp>
        <tr r="U22" s="4"/>
        <tr r="U22" s="4"/>
      </tp>
      <tp t="s">
        <v>#N/A Requesting Data...3643721336</v>
        <stp/>
        <stp>BDP|2218792195049275038</stp>
        <tr r="AB219" s="3"/>
        <tr r="AB219" s="3"/>
      </tp>
      <tp t="s">
        <v>#N/A N/A</v>
        <stp/>
        <stp>BDP|8314110229679491700</stp>
        <tr r="Y276" s="3"/>
      </tp>
      <tp t="s">
        <v>#N/A Requesting Data...3805133427</v>
        <stp/>
        <stp>BDP|6222464324096994361</stp>
        <tr r="T27" s="4"/>
        <tr r="T27" s="4"/>
      </tp>
      <tp t="s">
        <v>#N/A Requesting Data...3834354270</v>
        <stp/>
        <stp>BDP|3385255715020956559</stp>
        <tr r="V349" s="3"/>
      </tp>
      <tp t="s">
        <v>#N/A Requesting Data...3598483135</v>
        <stp/>
        <stp>BDP|1237395340525046647</stp>
        <tr r="O292" s="3"/>
      </tp>
      <tp t="s">
        <v>#N/A N/A</v>
        <stp/>
        <stp>BDP|5943946034723657902</stp>
        <tr r="X215" s="3"/>
      </tp>
      <tp t="s">
        <v>#N/A Requesting Data...4093647821</v>
        <stp/>
        <stp>BDP|2367637658271153562</stp>
        <tr r="Q64" s="4"/>
        <tr r="Q64" s="4"/>
      </tp>
      <tp t="s">
        <v>#N/A Requesting Data...3533382246</v>
        <stp/>
        <stp>BDP|5127383523397008656</stp>
        <tr r="AH206" s="3"/>
        <tr r="AH206" s="3"/>
      </tp>
      <tp t="s">
        <v>#N/A Requesting Data...3446078442</v>
        <stp/>
        <stp>BDP|4697398168053815707</stp>
        <tr r="U262" s="4"/>
        <tr r="U262" s="4"/>
      </tp>
      <tp t="s">
        <v>#N/A Requesting Data...3869543089</v>
        <stp/>
        <stp>BDP|4661687476179360941</stp>
        <tr r="D342" s="3"/>
      </tp>
      <tp t="s">
        <v>#N/A Requesting Data...3681294773</v>
        <stp/>
        <stp>BDP|6231615740348451987</stp>
        <tr r="J328" s="3"/>
        <tr r="J328" s="3"/>
      </tp>
      <tp t="s">
        <v>#N/A Requesting Data...3617642486</v>
        <stp/>
        <stp>BDP|7607981584424323761</stp>
        <tr r="AD85" s="3"/>
        <tr r="AD85" s="3"/>
      </tp>
      <tp t="s">
        <v>#N/A Requesting Data...4177795120</v>
        <stp/>
        <stp>BDP|2793597722795588559</stp>
        <tr r="AD216" s="3"/>
        <tr r="AD216" s="3"/>
      </tp>
      <tp t="s">
        <v>#N/A Requesting Data...3456312077</v>
        <stp/>
        <stp>BDP|1413268872703414287</stp>
        <tr r="Z63" s="3"/>
        <tr r="Z63" s="3"/>
      </tp>
      <tp t="s">
        <v>#N/A Requesting Data...3838932665</v>
        <stp/>
        <stp>BDP|5582797820053107617</stp>
        <tr r="N326" s="3"/>
      </tp>
      <tp t="s">
        <v>#N/A Requesting Data...3623741745</v>
        <stp/>
        <stp>BDP|5937243450411786661</stp>
        <tr r="S205" s="4"/>
        <tr r="S205" s="4"/>
      </tp>
      <tp t="s">
        <v>#N/A Requesting Data...3436441098</v>
        <stp/>
        <stp>BDP|4885801781311756022</stp>
        <tr r="AF198" s="3"/>
        <tr r="AF198" s="3"/>
      </tp>
      <tp t="s">
        <v>#N/A Requesting Data...4157217012</v>
        <stp/>
        <stp>BDP|2002443371734105088</stp>
        <tr r="L90" s="3"/>
      </tp>
      <tp t="s">
        <v>#N/A Requesting Data...3395147285</v>
        <stp/>
        <stp>BDP|1464697460956105204</stp>
        <tr r="AJ99" s="3"/>
        <tr r="AJ99" s="3"/>
      </tp>
      <tp t="s">
        <v>#N/A Requesting Data...3362803243</v>
        <stp/>
        <stp>BDP|1339174703895892039</stp>
        <tr r="AG116" s="3"/>
        <tr r="AG116" s="3"/>
      </tp>
      <tp t="s">
        <v>#N/A N/A</v>
        <stp/>
        <stp>BDP|2754194024922136674</stp>
        <tr r="X135" s="3"/>
      </tp>
      <tp t="s">
        <v>#N/A Requesting Data...3645075237</v>
        <stp/>
        <stp>BDP|2769631706858893969</stp>
        <tr r="U104" s="4"/>
        <tr r="U104" s="4"/>
      </tp>
      <tp t="s">
        <v>#N/A Requesting Data...4272930870</v>
        <stp/>
        <stp>BDP|6810079541756199139</stp>
        <tr r="AD66" s="3"/>
        <tr r="AD66" s="3"/>
      </tp>
      <tp t="s">
        <v>#N/A Requesting Data...3903467744</v>
        <stp/>
        <stp>BDP|5788163429716651527</stp>
        <tr r="L175" s="3"/>
      </tp>
      <tp t="s">
        <v>#N/A N/A</v>
        <stp/>
        <stp>BDP|5427547148199428805</stp>
        <tr r="X320" s="3"/>
      </tp>
      <tp t="s">
        <v>#N/A Requesting Data...3265234598</v>
        <stp/>
        <stp>BDP|1598738937081458197</stp>
        <tr r="AI116" s="3"/>
        <tr r="AI116" s="3"/>
      </tp>
      <tp t="s">
        <v>#N/A Requesting Data...3909622994</v>
        <stp/>
        <stp>BDP|6232553933720005584</stp>
        <tr r="AH209" s="3"/>
        <tr r="AH209" s="3"/>
      </tp>
      <tp t="s">
        <v>#N/A Requesting Data...3805103758</v>
        <stp/>
        <stp>BDP|3033046068221813183</stp>
        <tr r="AA189" s="3"/>
        <tr r="AA189" s="3"/>
      </tp>
      <tp t="s">
        <v>#N/A Requesting Data...3552064006</v>
        <stp/>
        <stp>BDP|2678917009438627642</stp>
        <tr r="AK281" s="3"/>
        <tr r="AK281" s="3"/>
      </tp>
      <tp t="s">
        <v>#N/A Requesting Data...4248078554</v>
        <stp/>
        <stp>BDP|4603720849264329627</stp>
        <tr r="K218" s="4"/>
        <tr r="K218" s="4"/>
      </tp>
      <tp t="s">
        <v>#N/A Requesting Data...3943645631</v>
        <stp/>
        <stp>BDP|6176051457914816279</stp>
        <tr r="J227" s="3"/>
        <tr r="J227" s="3"/>
        <tr r="J227" s="3"/>
      </tp>
      <tp t="s">
        <v>#N/A Requesting Data...3769145504</v>
        <stp/>
        <stp>BDP|9411403882457353794</stp>
        <tr r="J230" s="3"/>
        <tr r="J230" s="3"/>
        <tr r="J230" s="3"/>
      </tp>
      <tp t="s">
        <v>#N/A Requesting Data...3382951243</v>
        <stp/>
        <stp>BDP|9852533255658133435</stp>
        <tr r="AE68" s="3"/>
        <tr r="AE68" s="3"/>
      </tp>
      <tp t="s">
        <v>#N/A Requesting Data...3967855109</v>
        <stp/>
        <stp>BDP|7743773730624400298</stp>
        <tr r="U6" s="4"/>
        <tr r="U6" s="4"/>
      </tp>
      <tp t="s">
        <v>#N/A Requesting Data...4270598565</v>
        <stp/>
        <stp>BDP|3749335438635571349</stp>
        <tr r="N361" s="3"/>
      </tp>
      <tp t="s">
        <v>#N/A Requesting Data...3808428763</v>
        <stp/>
        <stp>BDP|8201581666948073615</stp>
        <tr r="AK240" s="3"/>
        <tr r="AK240" s="3"/>
      </tp>
      <tp t="s">
        <v>#N/A Requesting Data...3241054684</v>
        <stp/>
        <stp>BDP|5634626650850191388</stp>
        <tr r="O128" s="3"/>
      </tp>
      <tp t="s">
        <v>#N/A Requesting Data...3813513463</v>
        <stp/>
        <stp>BDP|1088137342758931957</stp>
        <tr r="I190" s="4"/>
        <tr r="I190" s="4"/>
      </tp>
      <tp t="s">
        <v>#N/A Requesting Data...3406597245</v>
        <stp/>
        <stp>BDP|3414398763637035433</stp>
        <tr r="AD304" s="3"/>
      </tp>
      <tp t="s">
        <v>#N/A Requesting Data...3705695366</v>
        <stp/>
        <stp>BDP|5745304170252850628</stp>
        <tr r="AI239" s="3"/>
        <tr r="AI239" s="3"/>
      </tp>
      <tp t="s">
        <v>#N/A Requesting Data...3391917595</v>
        <stp/>
        <stp>BDP|4980463292558019400</stp>
        <tr r="AI167" s="3"/>
        <tr r="AI167" s="3"/>
      </tp>
      <tp t="s">
        <v>#N/A Requesting Data...3750737836</v>
        <stp/>
        <stp>BDP|9283324698364134242</stp>
        <tr r="J321" s="3"/>
        <tr r="J321" s="3"/>
      </tp>
      <tp t="s">
        <v>#N/A Requesting Data...3441243639</v>
        <stp/>
        <stp>BDP|2980597427093879328</stp>
        <tr r="AD284" s="3"/>
      </tp>
      <tp t="s">
        <v>#N/A Requesting Data...3249236099</v>
        <stp/>
        <stp>BDP|2007982682594559222</stp>
        <tr r="V308" s="3"/>
      </tp>
      <tp t="s">
        <v>#N/A Requesting Data...3482003729</v>
        <stp/>
        <stp>BDP|7667528471743882302</stp>
        <tr r="AJ195" s="3"/>
        <tr r="AJ195" s="3"/>
      </tp>
      <tp t="s">
        <v>#N/A Requesting Data...3932344794</v>
        <stp/>
        <stp>BDP|2891936838318863569</stp>
        <tr r="Z216" s="3"/>
        <tr r="Z216" s="3"/>
      </tp>
      <tp t="s">
        <v>#N/A Requesting Data...3473223568</v>
        <stp/>
        <stp>BDP|8178843872561212382</stp>
        <tr r="V128" s="3"/>
      </tp>
      <tp t="s">
        <v>#N/A Requesting Data...4092071161</v>
        <stp/>
        <stp>BDP|3900305272756002467</stp>
        <tr r="P191" s="3"/>
      </tp>
      <tp t="s">
        <v>#N/A Requesting Data...4226233212</v>
        <stp/>
        <stp>BDP|2127548661354049098</stp>
        <tr r="AG237" s="3"/>
        <tr r="AG237" s="3"/>
      </tp>
      <tp t="s">
        <v>#N/A Requesting Data...3338796712</v>
        <stp/>
        <stp>BDP|4908566903042638670</stp>
        <tr r="AK185" s="3"/>
        <tr r="AK185" s="3"/>
      </tp>
      <tp t="s">
        <v>#N/A Requesting Data...3923224068</v>
        <stp/>
        <stp>BDP|1992088714205173090</stp>
        <tr r="J135" s="3"/>
        <tr r="J135" s="3"/>
        <tr r="J135" s="3"/>
      </tp>
      <tp t="s">
        <v>#N/A Requesting Data...3393597012</v>
        <stp/>
        <stp>BDP|3547111520477876211</stp>
        <tr r="AC303" s="3"/>
        <tr r="AC303" s="3"/>
      </tp>
      <tp t="s">
        <v>#N/A Requesting Data...4079004704</v>
        <stp/>
        <stp>BDP|5079655386168952671</stp>
        <tr r="R191" s="4"/>
        <tr r="R191" s="4"/>
      </tp>
      <tp t="s">
        <v>#N/A Requesting Data...3766792297</v>
        <stp/>
        <stp>BDP|2503615640580032595</stp>
        <tr r="AA79" s="3"/>
        <tr r="AA79" s="3"/>
      </tp>
      <tp t="s">
        <v>#N/A Requesting Data...3614187964</v>
        <stp/>
        <stp>BDP|3175709121211672242</stp>
        <tr r="AF108" s="3"/>
        <tr r="AF108" s="3"/>
      </tp>
      <tp t="s">
        <v>#N/A Requesting Data...3419542377</v>
        <stp/>
        <stp>BDP|4691725880397411927</stp>
        <tr r="AD205" s="3"/>
        <tr r="AD205" s="3"/>
      </tp>
      <tp t="s">
        <v>#N/A Requesting Data...3876505844</v>
        <stp/>
        <stp>BDP|6557235076515795355</stp>
        <tr r="AE210" s="3"/>
        <tr r="AE210" s="3"/>
      </tp>
      <tp t="s">
        <v>#N/A Requesting Data...3716461924</v>
        <stp/>
        <stp>BDP|1273538067570353775</stp>
        <tr r="M50" s="3"/>
      </tp>
      <tp t="s">
        <v>#N/A Requesting Data...3532791536</v>
        <stp/>
        <stp>BDP|3205175931997541334</stp>
        <tr r="K84" s="3"/>
      </tp>
      <tp t="s">
        <v>#N/A Requesting Data...3843915382</v>
        <stp/>
        <stp>BDP|5150588938914100228</stp>
        <tr r="AA55" s="8"/>
        <tr r="AA55" s="8"/>
      </tp>
      <tp t="s">
        <v>#N/A Requesting Data...3297832459</v>
        <stp/>
        <stp>BDP|2228338418393223694</stp>
        <tr r="AF337" s="3"/>
        <tr r="AF337" s="3"/>
      </tp>
      <tp t="s">
        <v>#N/A N/A</v>
        <stp/>
        <stp>BDP|1786968116189086556</stp>
        <tr r="X209" s="3"/>
      </tp>
      <tp t="s">
        <v>#N/A N/A</v>
        <stp/>
        <stp>BDP|2116478060336454301</stp>
        <tr r="X22" s="3"/>
      </tp>
      <tp t="s">
        <v>#N/A N/A</v>
        <stp/>
        <stp>BDP|6256500711595008211</stp>
        <tr r="W159" s="3"/>
      </tp>
      <tp t="s">
        <v>#N/A Requesting Data...3504251226</v>
        <stp/>
        <stp>BDP|1110587683001804807</stp>
        <tr r="O187" s="3"/>
      </tp>
      <tp t="s">
        <v>#N/A N/A</v>
        <stp/>
        <stp>BDP|2268514942912625459</stp>
        <tr r="W194" s="3"/>
      </tp>
      <tp t="s">
        <v>#N/A Requesting Data...4106369884</v>
        <stp/>
        <stp>BDP|2284240768566460588</stp>
        <tr r="L125" s="3"/>
      </tp>
      <tp t="s">
        <v>#N/A Requesting Data...3417224672</v>
        <stp/>
        <stp>BDP|6389702173800502371</stp>
        <tr r="P234" s="3"/>
      </tp>
      <tp t="s">
        <v>#N/A Requesting Data...3340065863</v>
        <stp/>
        <stp>BDP|1503740436752232271</stp>
        <tr r="AG206" s="3"/>
        <tr r="AG206" s="3"/>
      </tp>
      <tp t="s">
        <v>#N/A Requesting Data...3463391460</v>
        <stp/>
        <stp>BDP|4579262601577620466</stp>
        <tr r="P281" s="3"/>
      </tp>
      <tp t="s">
        <v>#N/A Requesting Data...3360519896</v>
        <stp/>
        <stp>BDP|5607510750719426912</stp>
        <tr r="AC98" s="3"/>
        <tr r="AC98" s="3"/>
      </tp>
      <tp t="s">
        <v>#N/A N/A</v>
        <stp/>
        <stp>BDP|9993363870768426098</stp>
        <tr r="W280" s="3"/>
      </tp>
      <tp t="s">
        <v>#N/A N/A</v>
        <stp/>
        <stp>BDP|2001658017214855489</stp>
        <tr r="Y256" s="3"/>
      </tp>
      <tp t="s">
        <v>#N/A Requesting Data...4122903399</v>
        <stp/>
        <stp>BDP|6338584958032879189</stp>
        <tr r="AC356" s="3"/>
        <tr r="AC356" s="3"/>
      </tp>
      <tp t="s">
        <v>#N/A Requesting Data...3665758221</v>
        <stp/>
        <stp>BDP|5540308918224753693</stp>
        <tr r="M224" s="3"/>
      </tp>
      <tp t="s">
        <v>#N/A Requesting Data...3589814473</v>
        <stp/>
        <stp>BDP|3684027177871442048</stp>
        <tr r="J113" s="3"/>
        <tr r="J113" s="3"/>
        <tr r="J113" s="3"/>
      </tp>
      <tp t="s">
        <v>#N/A Requesting Data...3685213165</v>
        <stp/>
        <stp>BDP|4101733952370727349</stp>
        <tr r="L277" s="3"/>
      </tp>
      <tp t="s">
        <v>#N/A Requesting Data...3326800861</v>
        <stp/>
        <stp>BDP|7364647409856900244</stp>
        <tr r="O20" s="3"/>
      </tp>
      <tp t="s">
        <v>#N/A Requesting Data...3686226086</v>
        <stp/>
        <stp>BDP|7752489365659845913</stp>
        <tr r="AI95" s="3"/>
        <tr r="AI95" s="3"/>
      </tp>
      <tp t="s">
        <v>#N/A Requesting Data...4051378954</v>
        <stp/>
        <stp>BDP|9235950415925272130</stp>
        <tr r="M247" s="3"/>
      </tp>
      <tp t="s">
        <v>#N/A Requesting Data...4033803665</v>
        <stp/>
        <stp>BDP|2438638675585849397</stp>
        <tr r="AD176" s="3"/>
        <tr r="AD176" s="3"/>
      </tp>
      <tp t="s">
        <v>#N/A Requesting Data...4091909659</v>
        <stp/>
        <stp>BDP|7222331212169766978</stp>
        <tr r="M89" s="3"/>
      </tp>
      <tp t="s">
        <v>#N/A Requesting Data...3676661495</v>
        <stp/>
        <stp>BDP|3454357629597329089</stp>
        <tr r="O344" s="3"/>
      </tp>
      <tp t="s">
        <v>#N/A Requesting Data...3538556895</v>
        <stp/>
        <stp>BDP|9281646068998896452</stp>
        <tr r="L224" s="4"/>
        <tr r="L224" s="4"/>
      </tp>
      <tp t="s">
        <v>#N/A Requesting Data...3983797260</v>
        <stp/>
        <stp>BDP|3213217273541256219</stp>
        <tr r="AC156" s="3"/>
        <tr r="AC156" s="3"/>
      </tp>
      <tp t="s">
        <v>#N/A Requesting Data...3554549928</v>
        <stp/>
        <stp>BDP|2580155641196412463</stp>
        <tr r="K206" s="4"/>
        <tr r="K206" s="4"/>
      </tp>
      <tp t="s">
        <v>#N/A Requesting Data...4102155215</v>
        <stp/>
        <stp>BDP|4940832486515798484</stp>
        <tr r="AD48" s="8"/>
        <tr r="AD48" s="8"/>
      </tp>
      <tp t="s">
        <v>#N/A Requesting Data...3296552515</v>
        <stp/>
        <stp>BDP|4463026245606314336</stp>
        <tr r="P84" s="3"/>
      </tp>
      <tp t="s">
        <v>#N/A Requesting Data...4231238215</v>
        <stp/>
        <stp>BDP|3879495766806196252</stp>
        <tr r="AD21" s="3"/>
        <tr r="AD21" s="3"/>
      </tp>
      <tp t="s">
        <v>#N/A Requesting Data...3863243409</v>
        <stp/>
        <stp>BDP|3715239567553241129</stp>
        <tr r="L222" s="4"/>
        <tr r="L222" s="4"/>
      </tp>
      <tp t="s">
        <v>#N/A Requesting Data...3900504955</v>
        <stp/>
        <stp>BDP|3844270375684009792</stp>
        <tr r="AI334" s="3"/>
        <tr r="AI334" s="3"/>
      </tp>
      <tp t="s">
        <v>#N/A Requesting Data...3625549554</v>
        <stp/>
        <stp>BDP|4509300057713414456</stp>
        <tr r="K115" s="4"/>
        <tr r="K115" s="4"/>
      </tp>
      <tp t="s">
        <v>#N/A Requesting Data...4015263225</v>
        <stp/>
        <stp>BDP|7110672953747537637</stp>
        <tr r="J41" s="3"/>
        <tr r="J41" s="3"/>
        <tr r="J41" s="3"/>
      </tp>
      <tp t="s">
        <v>#N/A Requesting Data...3641693644</v>
        <stp/>
        <stp>BDP|8036664885544565757</stp>
        <tr r="AF37" s="3"/>
        <tr r="AF37" s="3"/>
      </tp>
      <tp t="s">
        <v>#N/A Requesting Data...4241288131</v>
        <stp/>
        <stp>BDP|5832772495078158687</stp>
        <tr r="AB30" s="3"/>
        <tr r="AB30" s="3"/>
      </tp>
      <tp t="s">
        <v>#N/A Requesting Data...3598217927</v>
        <stp/>
        <stp>BDP|9805959523747894055</stp>
        <tr r="R248" s="4"/>
        <tr r="R248" s="4"/>
      </tp>
      <tp t="s">
        <v>#N/A Requesting Data...4220510927</v>
        <stp/>
        <stp>BDP|1694159975421051353</stp>
        <tr r="R120" s="4"/>
      </tp>
      <tp t="s">
        <v>#N/A Requesting Data...3655286233</v>
        <stp/>
        <stp>BDP|1871633746361700792</stp>
        <tr r="U58" s="4"/>
        <tr r="U58" s="4"/>
      </tp>
      <tp t="s">
        <v>#N/A Requesting Data...3455954083</v>
        <stp/>
        <stp>BDP|1180424658703880607</stp>
        <tr r="AA361" s="3"/>
        <tr r="AA361" s="3"/>
      </tp>
      <tp t="s">
        <v>#N/A Requesting Data...4024255554</v>
        <stp/>
        <stp>BDP|5649938847979452457</stp>
        <tr r="Z339" s="3"/>
        <tr r="Z339" s="3"/>
      </tp>
      <tp t="s">
        <v>#N/A Requesting Data...3368250004</v>
        <stp/>
        <stp>BDP|2860997666229009144</stp>
        <tr r="D18" s="3"/>
      </tp>
      <tp t="s">
        <v>#N/A Requesting Data...4017009365</v>
        <stp/>
        <stp>BDP|1110208849056882436</stp>
        <tr r="O34" s="3"/>
      </tp>
      <tp t="s">
        <v>#N/A Requesting Data...4203471802</v>
        <stp/>
        <stp>BDP|2663471142567041000</stp>
        <tr r="S208" s="4"/>
        <tr r="S208" s="4"/>
      </tp>
      <tp t="s">
        <v>#N/A Requesting Data...3889306947</v>
        <stp/>
        <stp>BDP|9507046187141738522</stp>
        <tr r="Q48" s="4"/>
      </tp>
      <tp t="s">
        <v>#N/A Requesting Data...3901848761</v>
        <stp/>
        <stp>BDP|6506364397599507027</stp>
        <tr r="Z54" s="3"/>
        <tr r="Z54" s="3"/>
      </tp>
      <tp t="s">
        <v>#N/A Requesting Data...4135608367</v>
        <stp/>
        <stp>BDP|8411443146744384955</stp>
        <tr r="G67" s="8"/>
        <tr r="G67" s="8"/>
      </tp>
      <tp t="s">
        <v>#N/A Requesting Data...3825696462</v>
        <stp/>
        <stp>BDP|1284756757365248321</stp>
        <tr r="AD49" s="8"/>
        <tr r="AD49" s="8"/>
      </tp>
      <tp t="s">
        <v>#N/A Requesting Data...3861809249</v>
        <stp/>
        <stp>BDP|6555392563976626097</stp>
        <tr r="AB8" s="3"/>
        <tr r="AB8" s="3"/>
      </tp>
      <tp t="s">
        <v>#N/A Requesting Data...3983798800</v>
        <stp/>
        <stp>BDP|3332703692831473951</stp>
        <tr r="AJ207" s="3"/>
        <tr r="AJ207" s="3"/>
      </tp>
      <tp t="s">
        <v>#N/A Requesting Data...4234621493</v>
        <stp/>
        <stp>BDP|2411374516574660138</stp>
        <tr r="S147" s="4"/>
        <tr r="S147" s="4"/>
      </tp>
      <tp t="s">
        <v>#N/A Requesting Data...3436058239</v>
        <stp/>
        <stp>BDP|5855270009765633700</stp>
        <tr r="P245" s="3"/>
      </tp>
      <tp t="s">
        <v>#N/A Requesting Data...3423403928</v>
        <stp/>
        <stp>BDP|6938208148735387025</stp>
        <tr r="P339" s="3"/>
      </tp>
      <tp t="s">
        <v>#N/A Requesting Data...4278237607</v>
        <stp/>
        <stp>BDP|2061471424296047730</stp>
        <tr r="AI74" s="3"/>
        <tr r="AI74" s="3"/>
      </tp>
      <tp t="s">
        <v>#N/A Requesting Data...3409103200</v>
        <stp/>
        <stp>BDP|6933956508478546215</stp>
        <tr r="P90" s="3"/>
      </tp>
      <tp t="s">
        <v>#N/A Requesting Data...3344596385</v>
        <stp/>
        <stp>BDP|1596271143811654375</stp>
        <tr r="V326" s="3"/>
      </tp>
      <tp t="s">
        <v>#N/A Requesting Data...4181020429</v>
        <stp/>
        <stp>BDP|4041836518791963923</stp>
        <tr r="AC274" s="3"/>
        <tr r="AC274" s="3"/>
      </tp>
      <tp t="s">
        <v>#N/A N/A</v>
        <stp/>
        <stp>BDP|8658929735846417150</stp>
        <tr r="Y168" s="3"/>
      </tp>
      <tp t="s">
        <v>#N/A Requesting Data...3973397706</v>
        <stp/>
        <stp>BDP|5419554709515962013</stp>
        <tr r="AA20" s="3"/>
        <tr r="AA20" s="3"/>
      </tp>
      <tp t="s">
        <v>#N/A Requesting Data...3347663078</v>
        <stp/>
        <stp>BDP|2018664008567936676</stp>
        <tr r="K102" s="3"/>
      </tp>
      <tp t="s">
        <v>#N/A Requesting Data...4080239325</v>
        <stp/>
        <stp>BDP|1950043943183804363</stp>
        <tr r="AJ242" s="3"/>
        <tr r="AJ242" s="3"/>
      </tp>
      <tp t="s">
        <v>#N/A Requesting Data...3564882165</v>
        <stp/>
        <stp>BDP|3984146408820677735</stp>
        <tr r="AJ237" s="3"/>
        <tr r="AJ237" s="3"/>
      </tp>
      <tp t="s">
        <v>#N/A Requesting Data...4268724645</v>
        <stp/>
        <stp>BDP|7525868942336448859</stp>
        <tr r="AI191" s="3"/>
        <tr r="AI191" s="3"/>
      </tp>
      <tp t="s">
        <v>#N/A Requesting Data...3407687691</v>
        <stp/>
        <stp>BDP|2367954994853241409</stp>
        <tr r="AD188" s="3"/>
        <tr r="AD188" s="3"/>
      </tp>
      <tp t="s">
        <v>#N/A Requesting Data...3642916038</v>
        <stp/>
        <stp>BDP|3595978586146346172</stp>
        <tr r="AB70" s="8"/>
        <tr r="AB70" s="8"/>
      </tp>
      <tp t="s">
        <v>#N/A Requesting Data...3544918391</v>
        <stp/>
        <stp>BDP|7319456226741134515</stp>
        <tr r="AB20" s="3"/>
        <tr r="AB20" s="3"/>
      </tp>
      <tp t="s">
        <v>#N/A Requesting Data...4204620281</v>
        <stp/>
        <stp>BDP|7707764611720481453</stp>
        <tr r="S75" s="4"/>
      </tp>
      <tp t="s">
        <v>#N/A Requesting Data...3359135956</v>
        <stp/>
        <stp>BDP|2280664731875643728</stp>
        <tr r="L218" s="4"/>
        <tr r="L218" s="4"/>
      </tp>
      <tp t="s">
        <v>#N/A Requesting Data...4040986565</v>
        <stp/>
        <stp>BDP|3688380210304792088</stp>
        <tr r="AH296" s="3"/>
        <tr r="AH296" s="3"/>
      </tp>
      <tp t="s">
        <v>#N/A Requesting Data...3575331484</v>
        <stp/>
        <stp>BDP|4015566840226675618</stp>
        <tr r="AB129" s="3"/>
        <tr r="AB129" s="3"/>
      </tp>
      <tp t="s">
        <v>#N/A N/A</v>
        <stp/>
        <stp>BDP|7329558033565534111</stp>
        <tr r="Y32" s="3"/>
      </tp>
      <tp t="s">
        <v>#N/A Requesting Data...4180693398</v>
        <stp/>
        <stp>BDP|7064404529443120798</stp>
        <tr r="AD56" s="3"/>
        <tr r="AD56" s="3"/>
      </tp>
      <tp t="s">
        <v>#N/A Requesting Data...3527647752</v>
        <stp/>
        <stp>BDP|5067018202094223402</stp>
        <tr r="AJ269" s="3"/>
        <tr r="AJ269" s="3"/>
      </tp>
      <tp t="s">
        <v>#N/A Requesting Data...3594701017</v>
        <stp/>
        <stp>BDP|2536460713895986782</stp>
        <tr r="K71" s="4"/>
        <tr r="K71" s="4"/>
      </tp>
      <tp t="s">
        <v>#N/A N/A</v>
        <stp/>
        <stp>BDP|6641654017245152147</stp>
        <tr r="Y348" s="3"/>
      </tp>
      <tp t="s">
        <v>#N/A Requesting Data...4169132563</v>
        <stp/>
        <stp>BDP|7753551562068810995</stp>
        <tr r="P353" s="3"/>
      </tp>
      <tp t="s">
        <v>#N/A Requesting Data...3678647016</v>
        <stp/>
        <stp>BDP|2595528577480605575</stp>
        <tr r="P37" s="3"/>
      </tp>
      <tp t="s">
        <v>#N/A Requesting Data...3428559478</v>
        <stp/>
        <stp>BDP|6127572551751417223</stp>
        <tr r="M186" s="3"/>
      </tp>
      <tp t="s">
        <v>#N/A Requesting Data...3465291594</v>
        <stp/>
        <stp>BDP|4679044774223313545</stp>
        <tr r="AE304" s="3"/>
        <tr r="AE304" s="3"/>
      </tp>
      <tp t="s">
        <v>#N/A Requesting Data...3545946913</v>
        <stp/>
        <stp>BDP|3517555883468230306</stp>
        <tr r="J61" s="3"/>
        <tr r="J61" s="3"/>
        <tr r="J61" s="3"/>
      </tp>
      <tp t="s">
        <v>#N/A Requesting Data...4246145678</v>
        <stp/>
        <stp>BDP|3527677172351523640</stp>
        <tr r="L213" s="4"/>
        <tr r="L213" s="4"/>
      </tp>
      <tp t="s">
        <v>#N/A Requesting Data...3664277232</v>
        <stp/>
        <stp>BDP|6324432420971762468</stp>
        <tr r="AJ349" s="3"/>
        <tr r="AJ349" s="3"/>
      </tp>
      <tp t="s">
        <v>#N/A Requesting Data...4196421735</v>
        <stp/>
        <stp>BDP|6677253945004744107</stp>
        <tr r="O38" s="3"/>
      </tp>
      <tp t="s">
        <v>#N/A Requesting Data...3595650076</v>
        <stp/>
        <stp>BDP|5994191556906412236</stp>
        <tr r="N311" s="3"/>
      </tp>
      <tp t="s">
        <v>#N/A Requesting Data...3519080446</v>
        <stp/>
        <stp>BDP|4352414549154869520</stp>
        <tr r="O65" s="3"/>
      </tp>
      <tp t="s">
        <v>#N/A Requesting Data...4250573991</v>
        <stp/>
        <stp>BDP|2440551071761790412</stp>
        <tr r="AG35" s="3"/>
        <tr r="AG35" s="3"/>
      </tp>
      <tp t="s">
        <v>#N/A N/A</v>
        <stp/>
        <stp>BDP|8676754136388002139</stp>
        <tr r="Y80" s="3"/>
      </tp>
      <tp t="s">
        <v>#N/A Requesting Data...3799038398</v>
        <stp/>
        <stp>BDP|3722806382625729349</stp>
        <tr r="AB293" s="3"/>
        <tr r="AB293" s="3"/>
      </tp>
      <tp t="s">
        <v>#N/A N/A</v>
        <stp/>
        <stp>BDP|2507369866356651456</stp>
        <tr r="X339" s="3"/>
      </tp>
      <tp t="s">
        <v>#N/A Requesting Data...3531377001</v>
        <stp/>
        <stp>BDP|9755548595859955998</stp>
        <tr r="M161" s="3"/>
      </tp>
      <tp t="s">
        <v>#N/A Requesting Data...3646759782</v>
        <stp/>
        <stp>BDP|4098671995627139955</stp>
        <tr r="K26" s="3"/>
      </tp>
      <tp t="s">
        <v>#N/A Requesting Data...3540743909</v>
        <stp/>
        <stp>BDP|5496103801528479973</stp>
        <tr r="AD244" s="3"/>
        <tr r="AD244" s="3"/>
      </tp>
      <tp t="s">
        <v>#N/A N/A</v>
        <stp/>
        <stp>BDP|8307834536863867581</stp>
        <tr r="Y199" s="3"/>
      </tp>
      <tp t="s">
        <v>#N/A Requesting Data...3955279732</v>
        <stp/>
        <stp>BDP|1532608102152154002</stp>
        <tr r="U68" s="4"/>
        <tr r="U68" s="4"/>
      </tp>
      <tp t="s">
        <v>#N/A Requesting Data...3704911441</v>
        <stp/>
        <stp>BDP|9499329562500684941</stp>
        <tr r="AA289" s="3"/>
        <tr r="AA289" s="3"/>
      </tp>
      <tp t="s">
        <v>#N/A Requesting Data...3845484348</v>
        <stp/>
        <stp>BDP|1501736206233132079</stp>
        <tr r="AJ17" s="3"/>
        <tr r="AJ17" s="3"/>
      </tp>
      <tp t="s">
        <v>#N/A Requesting Data...3802327634</v>
        <stp/>
        <stp>BDP|8485974736961202614</stp>
        <tr r="AC129" s="3"/>
        <tr r="AC129" s="3"/>
      </tp>
      <tp t="s">
        <v>#N/A Requesting Data...3736781470</v>
        <stp/>
        <stp>BDP|4356031954566125232</stp>
        <tr r="Z326" s="3"/>
        <tr r="Z326" s="3"/>
      </tp>
      <tp t="s">
        <v>#N/A Requesting Data...4124252579</v>
        <stp/>
        <stp>BDP|5462077156203158627</stp>
        <tr r="AA280" s="3"/>
        <tr r="AA280" s="3"/>
      </tp>
      <tp t="s">
        <v>#N/A Requesting Data...4016905501</v>
        <stp/>
        <stp>BDP|7028380679430644612</stp>
        <tr r="U165" s="4"/>
        <tr r="U165" s="4"/>
      </tp>
      <tp t="s">
        <v>#N/A Requesting Data...3535974897</v>
        <stp/>
        <stp>BDP|3419851526828988482</stp>
        <tr r="AG245" s="3"/>
        <tr r="AG245" s="3"/>
      </tp>
      <tp t="s">
        <v>#N/A Requesting Data...3912954406</v>
        <stp/>
        <stp>BDP|8774104590351447456</stp>
        <tr r="AH315" s="3"/>
        <tr r="AH315" s="3"/>
      </tp>
      <tp t="s">
        <v>#N/A Requesting Data...3443114368</v>
        <stp/>
        <stp>BDP|2453039917963444523</stp>
        <tr r="AI310" s="3"/>
        <tr r="AI310" s="3"/>
      </tp>
      <tp t="s">
        <v>#N/A Requesting Data...3958097317</v>
        <stp/>
        <stp>BDP|5618863736268022307</stp>
        <tr r="AC163" s="3"/>
        <tr r="AC163" s="3"/>
      </tp>
      <tp t="s">
        <v>#N/A Requesting Data...3399378623</v>
        <stp/>
        <stp>BDP|5253127513292771223</stp>
        <tr r="K305" s="3"/>
      </tp>
      <tp t="s">
        <v>#N/A Requesting Data...3636248748</v>
        <stp/>
        <stp>BDP|2074354152749656876</stp>
        <tr r="AD282" s="3"/>
        <tr r="AD282" s="3"/>
      </tp>
      <tp t="s">
        <v>#N/A Requesting Data...4031257079</v>
        <stp/>
        <stp>BDP|4808001268622168576</stp>
        <tr r="AD349" s="3"/>
        <tr r="AD349" s="3"/>
      </tp>
      <tp t="s">
        <v>#N/A Requesting Data...3849505755</v>
        <stp/>
        <stp>BDP|1372703260141337461</stp>
        <tr r="AI151" s="3"/>
        <tr r="AI151" s="3"/>
      </tp>
      <tp t="s">
        <v>#N/A Requesting Data...4123508791</v>
        <stp/>
        <stp>BDP|3863987940498298355</stp>
        <tr r="AH31" s="3"/>
        <tr r="AH31" s="3"/>
      </tp>
      <tp t="s">
        <v>#N/A Requesting Data...4193886887</v>
        <stp/>
        <stp>BDP|6664028124065048472</stp>
        <tr r="Q94" s="4"/>
        <tr r="Q94" s="4"/>
      </tp>
      <tp t="s">
        <v>#N/A Requesting Data...4155178035</v>
        <stp/>
        <stp>BDP|1399446624581465306</stp>
        <tr r="AB60" s="3"/>
        <tr r="AB60" s="3"/>
      </tp>
      <tp t="s">
        <v>#N/A Requesting Data...3965632497</v>
        <stp/>
        <stp>BDP|4366278710355436774</stp>
        <tr r="AK27" s="3"/>
        <tr r="AK27" s="3"/>
      </tp>
      <tp t="s">
        <v>#N/A Requesting Data...4088250241</v>
        <stp/>
        <stp>BDP|4379178607301675121</stp>
        <tr r="AA46" s="8"/>
        <tr r="AA46" s="8"/>
      </tp>
      <tp t="s">
        <v>#N/A Requesting Data...4145808323</v>
        <stp/>
        <stp>BDP|4066800679757944978</stp>
        <tr r="T196" s="4"/>
        <tr r="T196" s="4"/>
        <tr r="T197" s="4"/>
        <tr r="T197" s="4"/>
      </tp>
      <tp t="s">
        <v>#N/A Requesting Data...4233362525</v>
        <stp/>
        <stp>BDP|3112217020136020079</stp>
        <tr r="P18" s="3"/>
      </tp>
      <tp t="s">
        <v>#N/A Requesting Data...4242219151</v>
        <stp/>
        <stp>BDP|2040348012793116606</stp>
        <tr r="U217" s="4"/>
        <tr r="U217" s="4"/>
      </tp>
      <tp t="s">
        <v>#N/A Requesting Data...4256964189</v>
        <stp/>
        <stp>BDP|4717748272203662202</stp>
        <tr r="AK323" s="3"/>
        <tr r="AK323" s="3"/>
      </tp>
      <tp t="s">
        <v>#N/A Requesting Data...4234355294</v>
        <stp/>
        <stp>BDP|6506748822381176753</stp>
        <tr r="O28" s="3"/>
      </tp>
      <tp t="s">
        <v>#N/A Requesting Data...3782482715</v>
        <stp/>
        <stp>BDP|5771490851901925013</stp>
        <tr r="AE271" s="3"/>
        <tr r="AE271" s="3"/>
      </tp>
      <tp t="s">
        <v>#N/A Requesting Data...4205004060</v>
        <stp/>
        <stp>BDP|7421322610716713668</stp>
        <tr r="I162" s="4"/>
        <tr r="I162" s="4"/>
      </tp>
      <tp t="s">
        <v>#N/A Requesting Data...4113625860</v>
        <stp/>
        <stp>BDP|3284248703881659543</stp>
        <tr r="AJ300" s="3"/>
        <tr r="AJ300" s="3"/>
      </tp>
      <tp t="s">
        <v>#N/A Requesting Data...3949072162</v>
        <stp/>
        <stp>BDP|1765111055637331773</stp>
        <tr r="D257" s="3"/>
      </tp>
      <tp t="s">
        <v>#N/A Requesting Data...3770697303</v>
        <stp/>
        <stp>BDP|6084716694584794953</stp>
        <tr r="Z318" s="3"/>
        <tr r="Z318" s="3"/>
      </tp>
      <tp t="s">
        <v>#N/A Requesting Data...3714582862</v>
        <stp/>
        <stp>BDP|2034734808101816146</stp>
        <tr r="M311" s="3"/>
      </tp>
      <tp t="s">
        <v>#N/A Requesting Data...4209801941</v>
        <stp/>
        <stp>BDP|3056744522810410358</stp>
        <tr r="AD88" s="3"/>
        <tr r="AD88" s="3"/>
      </tp>
      <tp t="s">
        <v>#N/A Requesting Data...3637552128</v>
        <stp/>
        <stp>BDP|2569566404934215628</stp>
        <tr r="L259" s="3"/>
      </tp>
      <tp t="s">
        <v>#N/A Requesting Data...4096601062</v>
        <stp/>
        <stp>BDP|2537125943103062132</stp>
        <tr r="AJ359" s="3"/>
        <tr r="AJ359" s="3"/>
      </tp>
      <tp t="s">
        <v>#N/A Requesting Data...4153877147</v>
        <stp/>
        <stp>BDP|4955553568671010333</stp>
        <tr r="AB332" s="3"/>
        <tr r="AB332" s="3"/>
      </tp>
      <tp t="s">
        <v>#N/A Requesting Data...4252993378</v>
        <stp/>
        <stp>BDP|7022356141972065739</stp>
        <tr r="J107" s="3"/>
        <tr r="J107" s="3"/>
        <tr r="J107" s="3"/>
      </tp>
      <tp t="s">
        <v>#N/A Requesting Data...3649681669</v>
        <stp/>
        <stp>BDP|3428622208841924108</stp>
        <tr r="L75" s="4"/>
      </tp>
      <tp t="s">
        <v>#N/A N/A</v>
        <stp/>
        <stp>BDP|6335880474758873406</stp>
        <tr r="W278" s="3"/>
      </tp>
      <tp t="s">
        <v>#N/A Requesting Data...4085757359</v>
        <stp/>
        <stp>BDP|3966068405405868359</stp>
        <tr r="AF329" s="3"/>
        <tr r="AF329" s="3"/>
      </tp>
      <tp t="s">
        <v>#N/A Requesting Data...4027304943</v>
        <stp/>
        <stp>BDP|1342464927212349062</stp>
        <tr r="V316" s="3"/>
      </tp>
      <tp t="s">
        <v>#N/A Requesting Data...3803476187</v>
        <stp/>
        <stp>BDP|8124405599252925260</stp>
        <tr r="AJ241" s="3"/>
        <tr r="AJ241" s="3"/>
      </tp>
      <tp t="s">
        <v>#N/A Requesting Data...4249881376</v>
        <stp/>
        <stp>BDP|1911253127294835044</stp>
        <tr r="AI338" s="3"/>
        <tr r="AI338" s="3"/>
      </tp>
      <tp t="s">
        <v>#N/A Requesting Data...3829967555</v>
        <stp/>
        <stp>BDP|5627590668790105312</stp>
        <tr r="N239" s="3"/>
      </tp>
      <tp t="s">
        <v>#N/A Requesting Data...4056004983</v>
        <stp/>
        <stp>BDP|4572418021590456769</stp>
        <tr r="Z128" s="3"/>
        <tr r="Z128" s="3"/>
      </tp>
      <tp t="s">
        <v>#N/A Requesting Data...4084036583</v>
        <stp/>
        <stp>BDP|7164177770360618475</stp>
        <tr r="S137" s="4"/>
        <tr r="S137" s="4"/>
      </tp>
      <tp t="s">
        <v>#N/A Requesting Data...3793105963</v>
        <stp/>
        <stp>BDP|3465732927530071370</stp>
        <tr r="AA89" s="3"/>
        <tr r="AA89" s="3"/>
      </tp>
      <tp t="s">
        <v>#N/A Requesting Data...3429432068</v>
        <stp/>
        <stp>BDP|9277838317485200003</stp>
        <tr r="K170" s="4"/>
        <tr r="K170" s="4"/>
      </tp>
      <tp t="s">
        <v>#N/A Requesting Data...4165320030</v>
        <stp/>
        <stp>BDP|8049018814299144501</stp>
        <tr r="U44" s="4"/>
      </tp>
      <tp t="s">
        <v>#N/A Requesting Data...3877891538</v>
        <stp/>
        <stp>BDP|5171820587997775774</stp>
        <tr r="Z159" s="3"/>
        <tr r="Z159" s="3"/>
      </tp>
      <tp t="s">
        <v>#N/A Requesting Data...4175651734</v>
        <stp/>
        <stp>BDP|9460823024017198171</stp>
        <tr r="Z75" s="3"/>
        <tr r="Z75" s="3"/>
      </tp>
      <tp t="s">
        <v>#N/A Requesting Data...3860033628</v>
        <stp/>
        <stp>BDP|6418020542446492141</stp>
        <tr r="Z81" s="8"/>
        <tr r="Z81" s="8"/>
      </tp>
      <tp t="s">
        <v>#N/A Requesting Data...3716447743</v>
        <stp/>
        <stp>BDP|5726349476004721065</stp>
        <tr r="N168" s="3"/>
      </tp>
      <tp t="s">
        <v>#N/A Requesting Data...3906109498</v>
        <stp/>
        <stp>BDP|4458780329972148607</stp>
        <tr r="AJ309" s="3"/>
        <tr r="AJ309" s="3"/>
      </tp>
      <tp t="s">
        <v>#N/A Requesting Data...3608371415</v>
        <stp/>
        <stp>BDP|7419448915843299437</stp>
        <tr r="AJ91" s="3"/>
        <tr r="AJ91" s="3"/>
      </tp>
      <tp t="s">
        <v>#N/A N/A</v>
        <stp/>
        <stp>BDP|1543597458317291327</stp>
        <tr r="W187" s="3"/>
      </tp>
      <tp t="s">
        <v>#N/A Requesting Data...3510059852</v>
        <stp/>
        <stp>BDP|2769997738929705456</stp>
        <tr r="AC50" s="8"/>
        <tr r="AC50" s="8"/>
      </tp>
      <tp t="s">
        <v>#N/A Requesting Data...3871027635</v>
        <stp/>
        <stp>BDP|5458325738415335599</stp>
        <tr r="V351" s="3"/>
      </tp>
      <tp t="s">
        <v>#N/A Requesting Data...4019443526</v>
        <stp/>
        <stp>BDP|9841077042580012899</stp>
        <tr r="Z305" s="3"/>
        <tr r="Z305" s="3"/>
      </tp>
      <tp t="s">
        <v>#N/A N/A</v>
        <stp/>
        <stp>BDP|7430324613021827194</stp>
        <tr r="X223" s="3"/>
      </tp>
      <tp t="s">
        <v>#N/A Requesting Data...3665085134</v>
        <stp/>
        <stp>BDP|5704747230222328646</stp>
        <tr r="L37" s="3"/>
      </tp>
      <tp t="s">
        <v>#N/A Requesting Data...4148521176</v>
        <stp/>
        <stp>BDP|3023420099829720288</stp>
        <tr r="AD78" s="8"/>
        <tr r="AD78" s="8"/>
      </tp>
      <tp t="s">
        <v>#N/A Requesting Data...4256105085</v>
        <stp/>
        <stp>BDP|4418199249851871587</stp>
        <tr r="Q240" s="4"/>
      </tp>
      <tp t="s">
        <v>#N/A N/A</v>
        <stp/>
        <stp>BDP|4390571930950817780</stp>
        <tr r="W361" s="3"/>
      </tp>
      <tp t="s">
        <v>#N/A Requesting Data...4025591071</v>
        <stp/>
        <stp>BDP|5751303710655100723</stp>
        <tr r="AI40" s="3"/>
        <tr r="AI40" s="3"/>
      </tp>
      <tp t="s">
        <v>#N/A N/A</v>
        <stp/>
        <stp>BDP|3279661622375753753</stp>
        <tr r="X158" s="3"/>
      </tp>
      <tp t="s">
        <v>#N/A N/A</v>
        <stp/>
        <stp>BDP|3026929346212189913</stp>
        <tr r="Y145" s="3"/>
      </tp>
      <tp t="s">
        <v>#N/A Requesting Data...3527176992</v>
        <stp/>
        <stp>BDP|5593514347505590425</stp>
        <tr r="AH109" s="3"/>
        <tr r="AH109" s="3"/>
      </tp>
      <tp t="s">
        <v>#N/A Requesting Data...3787290358</v>
        <stp/>
        <stp>BDP|4228609228623803669</stp>
        <tr r="L241" s="4"/>
        <tr r="L241" s="4"/>
      </tp>
      <tp t="s">
        <v>#N/A Requesting Data...4202314352</v>
        <stp/>
        <stp>BDP|7542304236846689417</stp>
        <tr r="AK67" s="3"/>
        <tr r="AK67" s="3"/>
      </tp>
      <tp t="s">
        <v>#N/A Requesting Data...3858583465</v>
        <stp/>
        <stp>BDP|8013891901683468687</stp>
        <tr r="M207" s="3"/>
      </tp>
      <tp t="s">
        <v>#N/A Requesting Data...4037143716</v>
        <stp/>
        <stp>BDP|4146395268986175246</stp>
        <tr r="K58" s="4"/>
        <tr r="K58" s="4"/>
      </tp>
      <tp t="s">
        <v>#N/A Requesting Data...3981158542</v>
        <stp/>
        <stp>BDP|3894418253493972469</stp>
        <tr r="AC8" s="3"/>
        <tr r="AC8" s="3"/>
      </tp>
      <tp t="s">
        <v>#N/A N/A</v>
        <stp/>
        <stp>BDP|9948597672976222852</stp>
        <tr r="Y217" s="3"/>
      </tp>
      <tp t="s">
        <v>#N/A Requesting Data...4138201878</v>
        <stp/>
        <stp>BDP|1136136304131106429</stp>
        <tr r="P58" s="3"/>
      </tp>
      <tp t="s">
        <v>#N/A Requesting Data...4228664579</v>
        <stp/>
        <stp>BDP|1342006308635706198</stp>
        <tr r="AH186" s="3"/>
        <tr r="AH186" s="3"/>
      </tp>
      <tp t="s">
        <v>#N/A Requesting Data...3773982783</v>
        <stp/>
        <stp>BDP|9744296495300680785</stp>
        <tr r="K42" s="4"/>
      </tp>
      <tp t="s">
        <v>#N/A Requesting Data...3799923875</v>
        <stp/>
        <stp>BDP|6870833188267285442</stp>
        <tr r="J124" s="3"/>
        <tr r="J124" s="3"/>
      </tp>
      <tp t="s">
        <v>#N/A Requesting Data...3632514614</v>
        <stp/>
        <stp>BDP|5339805407710144809</stp>
        <tr r="AJ219" s="3"/>
        <tr r="AJ219" s="3"/>
      </tp>
      <tp t="s">
        <v>#N/A Requesting Data...4144844853</v>
        <stp/>
        <stp>BDP|7024403477849572871</stp>
        <tr r="D86" s="3"/>
      </tp>
      <tp t="s">
        <v>#N/A Requesting Data...3986299034</v>
        <stp/>
        <stp>BDP|8632222106408467732</stp>
        <tr r="Z279" s="3"/>
        <tr r="Z279" s="3"/>
      </tp>
      <tp t="s">
        <v>#N/A Requesting Data...4216581577</v>
        <stp/>
        <stp>BDP|5607138551517395325</stp>
        <tr r="J315" s="3"/>
        <tr r="J315" s="3"/>
      </tp>
      <tp t="s">
        <v>#N/A Requesting Data...3664540855</v>
        <stp/>
        <stp>BDP|2314144104017367152</stp>
        <tr r="S29" s="4"/>
        <tr r="S29" s="4"/>
      </tp>
      <tp t="s">
        <v>#N/A Requesting Data...3650182247</v>
        <stp/>
        <stp>BDP|4763365207691366302</stp>
        <tr r="AE53" s="3"/>
        <tr r="AE53" s="3"/>
      </tp>
      <tp t="s">
        <v>#N/A Requesting Data...4225474398</v>
        <stp/>
        <stp>BDP|7568369098511690982</stp>
        <tr r="AD91" s="3"/>
        <tr r="AD91" s="3"/>
      </tp>
      <tp t="s">
        <v>#N/A Requesting Data...4110897169</v>
        <stp/>
        <stp>BDP|5757874651345607822</stp>
        <tr r="I86" s="4"/>
        <tr r="I86" s="4"/>
      </tp>
      <tp t="s">
        <v>#N/A Requesting Data...3693226218</v>
        <stp/>
        <stp>BDP|1943243628877793375</stp>
        <tr r="AA102" s="3"/>
        <tr r="AA102" s="3"/>
      </tp>
      <tp t="s">
        <v>#N/A Requesting Data...3892705209</v>
        <stp/>
        <stp>BDP|1550149228962466580</stp>
        <tr r="AA171" s="3"/>
        <tr r="AA171" s="3"/>
      </tp>
      <tp t="s">
        <v>#N/A Requesting Data...3867429010</v>
        <stp/>
        <stp>BDP|7841657572967897421</stp>
        <tr r="AJ271" s="3"/>
        <tr r="AJ271" s="3"/>
      </tp>
      <tp t="s">
        <v>#N/A Requesting Data...4196578134</v>
        <stp/>
        <stp>BDP|9666830461780704263</stp>
        <tr r="J276" s="3"/>
        <tr r="J276" s="3"/>
        <tr r="J276" s="3"/>
      </tp>
      <tp t="s">
        <v>#N/A N/A</v>
        <stp/>
        <stp>BDP|1001141301774226120</stp>
        <tr r="Y143" s="3"/>
      </tp>
      <tp t="s">
        <v>#N/A Requesting Data...3786525532</v>
        <stp/>
        <stp>BDP|1765033983478645441</stp>
        <tr r="O352" s="3"/>
      </tp>
      <tp t="s">
        <v>#N/A N/A</v>
        <stp/>
        <stp>BDP|2477537812540832382</stp>
        <tr r="Y315" s="3"/>
      </tp>
      <tp t="s">
        <v>#N/A Requesting Data...3690540398</v>
        <stp/>
        <stp>BDP|9131851157871061395</stp>
        <tr r="K116" s="4"/>
      </tp>
      <tp t="s">
        <v>#N/A N/A</v>
        <stp/>
        <stp>BDP|4663150238253785365</stp>
        <tr r="X205" s="3"/>
      </tp>
      <tp t="s">
        <v>#N/A Requesting Data...3604810990</v>
        <stp/>
        <stp>BDP|6757480956821778042</stp>
        <tr r="AI325" s="3"/>
        <tr r="AI325" s="3"/>
      </tp>
      <tp t="s">
        <v>#N/A Requesting Data...3839119507</v>
        <stp/>
        <stp>BDP|1398847685444124390</stp>
        <tr r="AG231" s="3"/>
        <tr r="AG231" s="3"/>
      </tp>
      <tp t="s">
        <v>#N/A N/A</v>
        <stp/>
        <stp>BDP|7374196458802167794</stp>
        <tr r="Y286" s="3"/>
      </tp>
      <tp t="s">
        <v>#N/A Requesting Data...4271053980</v>
        <stp/>
        <stp>BDP|7283569261732644098</stp>
        <tr r="S111" s="4"/>
        <tr r="S111" s="4"/>
      </tp>
      <tp t="s">
        <v>#N/A Requesting Data...3581131054</v>
        <stp/>
        <stp>BDP|2694283886149266700</stp>
        <tr r="AC33" s="3"/>
        <tr r="AC33" s="3"/>
      </tp>
      <tp t="s">
        <v>#N/A Requesting Data...3530429747</v>
        <stp/>
        <stp>BDP|3487837448228758124</stp>
        <tr r="K107" s="4"/>
        <tr r="K107" s="4"/>
      </tp>
      <tp t="s">
        <v>#N/A Requesting Data...3812044613</v>
        <stp/>
        <stp>BDP|2722820383933957751</stp>
        <tr r="T26" s="4"/>
      </tp>
      <tp t="s">
        <v>#N/A Requesting Data...4092659891</v>
        <stp/>
        <stp>BDP|7254569508085075164</stp>
        <tr r="AF115" s="3"/>
        <tr r="AF115" s="3"/>
      </tp>
      <tp t="s">
        <v>#N/A Requesting Data...3773402632</v>
        <stp/>
        <stp>BDP|7847265316681699340</stp>
        <tr r="AA56" s="8"/>
        <tr r="AA56" s="8"/>
      </tp>
      <tp t="s">
        <v>#N/A Requesting Data...3587134788</v>
        <stp/>
        <stp>BDP|6980202292898957389</stp>
        <tr r="AB357" s="3"/>
        <tr r="AB357" s="3"/>
      </tp>
      <tp t="s">
        <v>#N/A Requesting Data...4057446986</v>
        <stp/>
        <stp>BDP|1326691723622770142</stp>
        <tr r="D269" s="3"/>
      </tp>
      <tp t="s">
        <v>#N/A Requesting Data...4178398051</v>
        <stp/>
        <stp>BDP|9417683080917335658</stp>
        <tr r="AG240" s="3"/>
        <tr r="AG240" s="3"/>
      </tp>
      <tp t="s">
        <v>#N/A Requesting Data...4040727381</v>
        <stp/>
        <stp>BDP|5673284223207049475</stp>
        <tr r="AB31" s="8"/>
        <tr r="AB31" s="8"/>
      </tp>
      <tp t="s">
        <v>#N/A Requesting Data...3616417253</v>
        <stp/>
        <stp>BDP|5014522119020181708</stp>
        <tr r="AK165" s="3"/>
        <tr r="AK165" s="3"/>
      </tp>
      <tp t="s">
        <v>#N/A Requesting Data...3560028164</v>
        <stp/>
        <stp>BDP|6027030143357350397</stp>
        <tr r="K206" s="3"/>
      </tp>
      <tp t="s">
        <v>#N/A Requesting Data...3599354062</v>
        <stp/>
        <stp>BDP|9537070351853087991</stp>
        <tr r="Z262" s="3"/>
        <tr r="Z262" s="3"/>
      </tp>
      <tp t="s">
        <v>#N/A Requesting Data...3745692850</v>
        <stp/>
        <stp>BDP|5296084160863457645</stp>
        <tr r="L173" s="4"/>
      </tp>
      <tp t="s">
        <v>#N/A Requesting Data...3820664839</v>
        <stp/>
        <stp>BDP|2895330386908048771</stp>
        <tr r="AE329" s="3"/>
        <tr r="AE329" s="3"/>
      </tp>
      <tp t="s">
        <v>#N/A Requesting Data...3902372856</v>
        <stp/>
        <stp>BDP|9820929361941245132</stp>
        <tr r="O290" s="3"/>
      </tp>
      <tp t="s">
        <v>#N/A Requesting Data...4043378471</v>
        <stp/>
        <stp>BDP|6342508649346183713</stp>
        <tr r="M121" s="3"/>
      </tp>
      <tp t="s">
        <v>#N/A Requesting Data...4254800478</v>
        <stp/>
        <stp>BDP|2970263451933788031</stp>
        <tr r="L25" s="4"/>
        <tr r="L25" s="4"/>
      </tp>
      <tp t="s">
        <v>#N/A Requesting Data...3823645539</v>
        <stp/>
        <stp>BDP|9084080283970505758</stp>
        <tr r="U183" s="4"/>
        <tr r="U183" s="4"/>
      </tp>
      <tp t="s">
        <v>#N/A Requesting Data...4227011120</v>
        <stp/>
        <stp>BDP|6246926084056897773</stp>
        <tr r="AI262" s="3"/>
      </tp>
      <tp t="s">
        <v>#N/A Requesting Data...3945082828</v>
        <stp/>
        <stp>BDP|7062174828637649528</stp>
        <tr r="K63" s="4"/>
      </tp>
      <tp t="s">
        <v>#N/A Requesting Data...3648439565</v>
        <stp/>
        <stp>BDP|7866234246815779215</stp>
        <tr r="AE323" s="3"/>
        <tr r="AE323" s="3"/>
      </tp>
      <tp t="s">
        <v>#N/A Requesting Data...4053466371</v>
        <stp/>
        <stp>BDP|8079966643035801669</stp>
        <tr r="AK149" s="3"/>
        <tr r="AK149" s="3"/>
      </tp>
      <tp t="s">
        <v>#N/A N/A</v>
        <stp/>
        <stp>BDP|5878760413536027368</stp>
        <tr r="Y299" s="3"/>
      </tp>
      <tp t="s">
        <v>#N/A Requesting Data...3691832280</v>
        <stp/>
        <stp>BDP|7005675952330886266</stp>
        <tr r="AI193" s="3"/>
        <tr r="AI193" s="3"/>
      </tp>
      <tp t="s">
        <v>#N/A Requesting Data...3541863277</v>
        <stp/>
        <stp>BDP|3327939375068976376</stp>
        <tr r="AK39" s="3"/>
        <tr r="AK39" s="3"/>
      </tp>
      <tp t="s">
        <v>#N/A Requesting Data...3893965999</v>
        <stp/>
        <stp>BDP|6538489260781613306</stp>
        <tr r="J206" s="3"/>
        <tr r="J206" s="3"/>
      </tp>
      <tp t="s">
        <v>#N/A Requesting Data...3885490177</v>
        <stp/>
        <stp>BDP|9635479256038562691</stp>
        <tr r="J331" s="3"/>
        <tr r="J331" s="3"/>
        <tr r="J331" s="3"/>
      </tp>
      <tp t="s">
        <v>#N/A Requesting Data...4014652166</v>
        <stp/>
        <stp>BDP|2536187567792897197</stp>
        <tr r="T219" s="4"/>
        <tr r="T219" s="4"/>
      </tp>
      <tp t="s">
        <v>#N/A Requesting Data...4153696229</v>
        <stp/>
        <stp>BDP|6680185863091375655</stp>
        <tr r="Z282" s="3"/>
        <tr r="Z282" s="3"/>
      </tp>
      <tp t="s">
        <v>#N/A Requesting Data...3801472158</v>
        <stp/>
        <stp>BDP|7242159087770320887</stp>
        <tr r="J55" s="3"/>
        <tr r="J55" s="3"/>
      </tp>
      <tp t="s">
        <v>#N/A Requesting Data...4257140905</v>
        <stp/>
        <stp>BDP|8584449258609518678</stp>
        <tr r="J82" s="3"/>
        <tr r="J82" s="3"/>
      </tp>
      <tp t="s">
        <v>#N/A Requesting Data...3810751908</v>
        <stp/>
        <stp>BDP|6408713553306804451</stp>
        <tr r="AG233" s="3"/>
        <tr r="AG233" s="3"/>
      </tp>
      <tp t="s">
        <v>#N/A Requesting Data...3881499557</v>
        <stp/>
        <stp>BDP|3523259497948960657</stp>
        <tr r="R257" s="4"/>
        <tr r="R257" s="4"/>
      </tp>
      <tp t="s">
        <v>#N/A N/A</v>
        <stp/>
        <stp>BDP|8393137919718020628</stp>
        <tr r="W248" s="3"/>
      </tp>
      <tp t="s">
        <v>#N/A Requesting Data...3937253100</v>
        <stp/>
        <stp>BDP|4072827909948596255</stp>
        <tr r="P256" s="3"/>
      </tp>
      <tp t="s">
        <v>#N/A Requesting Data...4079461691</v>
        <stp/>
        <stp>BDP|1104908176348495186</stp>
        <tr r="K139" s="4"/>
        <tr r="K139" s="4"/>
      </tp>
      <tp t="s">
        <v>#N/A Requesting Data...3846572052</v>
        <stp/>
        <stp>BDP|1042571812383670085</stp>
        <tr r="K224" s="4"/>
        <tr r="K224" s="4"/>
      </tp>
      <tp t="s">
        <v>#N/A Requesting Data...4029904120</v>
        <stp/>
        <stp>BDP|7500357091152838921</stp>
        <tr r="AB325" s="3"/>
        <tr r="AB325" s="3"/>
      </tp>
      <tp t="s">
        <v>#N/A Requesting Data...4155425720</v>
        <stp/>
        <stp>BDP|4846714862867491447</stp>
        <tr r="U215" s="4"/>
        <tr r="U215" s="4"/>
      </tp>
      <tp t="s">
        <v>#N/A Requesting Data...4060377743</v>
        <stp/>
        <stp>BDP|8250684895327537628</stp>
        <tr r="L102" s="4"/>
        <tr r="L102" s="4"/>
      </tp>
      <tp t="s">
        <v>#N/A Requesting Data...4145161704</v>
        <stp/>
        <stp>BDP|2971168243552251367</stp>
        <tr r="K267" s="3"/>
      </tp>
      <tp t="s">
        <v>#N/A Requesting Data...3962524232</v>
        <stp/>
        <stp>BDP|2285019438965111223</stp>
        <tr r="AB213" s="3"/>
        <tr r="AB213" s="3"/>
      </tp>
      <tp t="s">
        <v>#N/A Requesting Data...4214093359</v>
        <stp/>
        <stp>BDP|9275094147558232369</stp>
        <tr r="V202" s="3"/>
      </tp>
      <tp t="s">
        <v>#N/A Requesting Data...4134483823</v>
        <stp/>
        <stp>BDP|8985827751315659645</stp>
        <tr r="Z73" s="3"/>
        <tr r="Z73" s="3"/>
      </tp>
      <tp t="s">
        <v>#N/A Requesting Data...3583329418</v>
        <stp/>
        <stp>BDP|4161210577097603099</stp>
        <tr r="K299" s="3"/>
      </tp>
      <tp t="s">
        <v>#N/A Requesting Data...3588289197</v>
        <stp/>
        <stp>BDP|7231641464794208584</stp>
        <tr r="L46" s="4"/>
        <tr r="L46" s="4"/>
      </tp>
      <tp t="s">
        <v>#N/A Requesting Data...4153964542</v>
        <stp/>
        <stp>BDP|6516183033624611604</stp>
        <tr r="L207" s="3"/>
      </tp>
      <tp t="s">
        <v>#N/A Requesting Data...4273747591</v>
        <stp/>
        <stp>BDP|2180149942039766887</stp>
        <tr r="Q67" s="4"/>
        <tr r="Q67" s="4"/>
      </tp>
      <tp t="s">
        <v>#N/A Requesting Data...3730786424</v>
        <stp/>
        <stp>BDP|4954361936214554643</stp>
        <tr r="N327" s="3"/>
      </tp>
      <tp t="s">
        <v>#N/A Requesting Data...3784600441</v>
        <stp/>
        <stp>BDP|7055104319281845097</stp>
        <tr r="K238" s="4"/>
        <tr r="K238" s="4"/>
      </tp>
      <tp t="s">
        <v>#N/A Requesting Data...4094316073</v>
        <stp/>
        <stp>BDP|1486271657471492187</stp>
        <tr r="AJ71" s="3"/>
        <tr r="AJ71" s="3"/>
      </tp>
      <tp t="s">
        <v>#N/A Requesting Data...3816934244</v>
        <stp/>
        <stp>BDP|6817209995779591205</stp>
        <tr r="S244" s="4"/>
        <tr r="S244" s="4"/>
      </tp>
      <tp t="s">
        <v>#N/A Requesting Data...4132473728</v>
        <stp/>
        <stp>BDP|1029787205847764729</stp>
        <tr r="AC127" s="3"/>
        <tr r="AC127" s="3"/>
      </tp>
      <tp t="s">
        <v>#N/A Requesting Data...4169698972</v>
        <stp/>
        <stp>BDP|2848931113474824886</stp>
        <tr r="AB177" s="3"/>
        <tr r="AB177" s="3"/>
      </tp>
      <tp t="s">
        <v>#N/A Requesting Data...4182038793</v>
        <stp/>
        <stp>BDP|5885618624481161647</stp>
        <tr r="Z184" s="3"/>
        <tr r="Z184" s="3"/>
      </tp>
      <tp t="s">
        <v>#N/A Requesting Data...4221817112</v>
        <stp/>
        <stp>BDP|3602551725540661286</stp>
        <tr r="AE154" s="3"/>
        <tr r="AE154" s="3"/>
      </tp>
      <tp t="s">
        <v>#N/A Requesting Data...4277328409</v>
        <stp/>
        <stp>BDP|4977464557005223625</stp>
        <tr r="T249" s="4"/>
        <tr r="T249" s="4"/>
      </tp>
      <tp t="s">
        <v>#N/A Requesting Data...3693563668</v>
        <stp/>
        <stp>BDP|2394029979364876780</stp>
        <tr r="AF353" s="3"/>
        <tr r="AF353" s="3"/>
      </tp>
      <tp t="s">
        <v>#N/A Requesting Data...3655403605</v>
        <stp/>
        <stp>BDP|2528311499266252870</stp>
        <tr r="AD137" s="3"/>
        <tr r="AD137" s="3"/>
      </tp>
      <tp t="s">
        <v>#N/A Requesting Data...4098347860</v>
        <stp/>
        <stp>BDP|3545056649815353429</stp>
        <tr r="D96" s="3"/>
      </tp>
      <tp t="s">
        <v>#N/A Requesting Data...4091557691</v>
        <stp/>
        <stp>BDP|5601796081124089869</stp>
        <tr r="S163" s="4"/>
      </tp>
      <tp t="s">
        <v>#N/A Requesting Data...4058694628</v>
        <stp/>
        <stp>BDP|2170493754954072153</stp>
        <tr r="Q29" s="4"/>
        <tr r="Q29" s="4"/>
      </tp>
      <tp t="s">
        <v>#N/A Requesting Data...3922225839</v>
        <stp/>
        <stp>BDP|2068046798095612839</stp>
        <tr r="AH192" s="3"/>
        <tr r="AH192" s="3"/>
      </tp>
      <tp t="s">
        <v>#N/A Requesting Data...3809421045</v>
        <stp/>
        <stp>BDP|8912964710490687601</stp>
        <tr r="AC19" s="8"/>
        <tr r="AC19" s="8"/>
      </tp>
      <tp t="s">
        <v>#N/A Requesting Data...3760473436</v>
        <stp/>
        <stp>BDP|6346788267638531903</stp>
        <tr r="T70" s="4"/>
        <tr r="T70" s="4"/>
      </tp>
      <tp t="s">
        <v>#N/A Requesting Data...3848012090</v>
        <stp/>
        <stp>BDP|8659379798662867686</stp>
        <tr r="AD70" s="3"/>
        <tr r="AD70" s="3"/>
      </tp>
      <tp t="s">
        <v>#N/A Requesting Data...3931481786</v>
        <stp/>
        <stp>BDP|8058902771537888707</stp>
        <tr r="AD61" s="3"/>
        <tr r="AD61" s="3"/>
      </tp>
      <tp t="s">
        <v>#N/A Requesting Data...3639507716</v>
        <stp/>
        <stp>BDP|8013543379158441408</stp>
        <tr r="AE152" s="3"/>
        <tr r="AE152" s="3"/>
      </tp>
      <tp t="s">
        <v>#N/A Requesting Data...3717920271</v>
        <stp/>
        <stp>BDP|4065175069916118364</stp>
        <tr r="AD246" s="3"/>
        <tr r="AD246" s="3"/>
      </tp>
      <tp t="s">
        <v>#N/A Requesting Data...4151090296</v>
        <stp/>
        <stp>BDP|4581020787523984904</stp>
        <tr r="N296" s="3"/>
      </tp>
      <tp t="s">
        <v>#N/A N/A</v>
        <stp/>
        <stp>BDP|2022120544026664795</stp>
        <tr r="W335" s="3"/>
      </tp>
      <tp t="s">
        <v>#N/A Requesting Data...3762524760</v>
        <stp/>
        <stp>BDP|6769320635865972508</stp>
        <tr r="AB225" s="3"/>
        <tr r="AB225" s="3"/>
      </tp>
      <tp t="s">
        <v>#N/A Requesting Data...4155568558</v>
        <stp/>
        <stp>BDP|6769701829543773606</stp>
        <tr r="M302" s="3"/>
      </tp>
      <tp t="s">
        <v>#N/A N/A</v>
        <stp/>
        <stp>BDP|3255482210068773842</stp>
        <tr r="W347" s="3"/>
      </tp>
      <tp t="s">
        <v>#N/A Requesting Data...3715181910</v>
        <stp/>
        <stp>BDP|3139324909484095238</stp>
        <tr r="S57" s="4"/>
        <tr r="S57" s="4"/>
      </tp>
      <tp t="s">
        <v>#N/A Requesting Data...3883468906</v>
        <stp/>
        <stp>BDP|4681107609752539139</stp>
        <tr r="K81" s="3"/>
      </tp>
      <tp t="s">
        <v>#N/A Requesting Data...4010824092</v>
        <stp/>
        <stp>BDP|6850411613592305704</stp>
        <tr r="L253" s="4"/>
        <tr r="L253" s="4"/>
      </tp>
      <tp t="s">
        <v>#N/A Requesting Data...3753518398</v>
        <stp/>
        <stp>BDP|2870500706079702800</stp>
        <tr r="AE319" s="3"/>
        <tr r="AE319" s="3"/>
      </tp>
      <tp t="s">
        <v>#N/A Requesting Data...4177231573</v>
        <stp/>
        <stp>BDP|1431363130040253793</stp>
        <tr r="AA38" s="8"/>
        <tr r="AA38" s="8"/>
      </tp>
      <tp t="s">
        <v>#N/A Requesting Data...3848462302</v>
        <stp/>
        <stp>BDP|2005017494265920851</stp>
        <tr r="AF11" s="3"/>
        <tr r="AF11" s="3"/>
      </tp>
      <tp t="s">
        <v>#N/A Requesting Data...3810462474</v>
        <stp/>
        <stp>BDP|3779353530175458088</stp>
        <tr r="J181" s="3"/>
        <tr r="J181" s="3"/>
        <tr r="J181" s="3"/>
      </tp>
      <tp t="s">
        <v>#N/A Requesting Data...3872631902</v>
        <stp/>
        <stp>BDP|5588504418832299516</stp>
        <tr r="P127" s="3"/>
      </tp>
      <tp t="s">
        <v>#N/A Requesting Data...4234417628</v>
        <stp/>
        <stp>BDP|2414645819376789504</stp>
        <tr r="L156" s="3"/>
      </tp>
      <tp t="s">
        <v>#N/A Requesting Data...3682965559</v>
        <stp/>
        <stp>BDP|7869302089849851372</stp>
        <tr r="AD280" s="3"/>
        <tr r="AD280" s="3"/>
      </tp>
      <tp t="s">
        <v>#N/A Requesting Data...3926269435</v>
        <stp/>
        <stp>BDP|1670470860291885477</stp>
        <tr r="K33" s="4"/>
        <tr r="K33" s="4"/>
      </tp>
      <tp t="s">
        <v>#N/A Requesting Data...4173317814</v>
        <stp/>
        <stp>BDP|7869428157425400570</stp>
        <tr r="L315" s="3"/>
      </tp>
      <tp t="s">
        <v>#N/A Requesting Data...4067755278</v>
        <stp/>
        <stp>BDP|4717677894369204489</stp>
        <tr r="AE63" s="3"/>
        <tr r="AE63" s="3"/>
      </tp>
      <tp t="s">
        <v>#N/A Requesting Data...3681122531</v>
        <stp/>
        <stp>BDP|6452559755284946436</stp>
        <tr r="L369" s="3"/>
      </tp>
      <tp t="s">
        <v>#N/A Requesting Data...4055485355</v>
        <stp/>
        <stp>BDP|6971785221192618782</stp>
        <tr r="AE281" s="3"/>
        <tr r="AE281" s="3"/>
      </tp>
      <tp t="s">
        <v>#N/A Requesting Data...3908653017</v>
        <stp/>
        <stp>BDP|7915213912541333374</stp>
        <tr r="I261" s="4"/>
        <tr r="I261" s="4"/>
      </tp>
      <tp t="s">
        <v>#N/A Requesting Data...4234208258</v>
        <stp/>
        <stp>BDP|8807420469778814453</stp>
        <tr r="AK358" s="3"/>
        <tr r="AK358" s="3"/>
      </tp>
      <tp t="s">
        <v>#N/A Requesting Data...3884140069</v>
        <stp/>
        <stp>BDP|6024398141834612307</stp>
        <tr r="N260" s="3"/>
      </tp>
      <tp t="s">
        <v>#N/A Requesting Data...3627241394</v>
        <stp/>
        <stp>BDP|9945718313160688931</stp>
        <tr r="L123" s="3"/>
      </tp>
      <tp t="s">
        <v>#N/A Requesting Data...4195666994</v>
        <stp/>
        <stp>BDP|3792497947383419638</stp>
        <tr r="L66" s="3"/>
      </tp>
      <tp t="s">
        <v>#N/A Requesting Data...4123511963</v>
        <stp/>
        <stp>BDP|8875267750781273827</stp>
        <tr r="Q66" s="4"/>
        <tr r="Q66" s="4"/>
      </tp>
      <tp t="s">
        <v>#N/A Requesting Data...3669903761</v>
        <stp/>
        <stp>BDP|5216244636115766794</stp>
        <tr r="O328" s="3"/>
      </tp>
      <tp t="s">
        <v>#N/A Requesting Data...4060490440</v>
        <stp/>
        <stp>BDP|2160525568435787229</stp>
        <tr r="J153" s="3"/>
        <tr r="J153" s="3"/>
        <tr r="J153" s="3"/>
      </tp>
      <tp t="s">
        <v>#N/A Requesting Data...4263599770</v>
        <stp/>
        <stp>BDP|6213980580388475903</stp>
        <tr r="K119" s="3"/>
      </tp>
      <tp t="s">
        <v>#N/A Requesting Data...3659665558</v>
        <stp/>
        <stp>BDP|6702674092168481794</stp>
        <tr r="Q84" s="4"/>
        <tr r="Q84" s="4"/>
      </tp>
      <tp t="s">
        <v>#N/A Requesting Data...3922344209</v>
        <stp/>
        <stp>BDP|3173712411912600186</stp>
        <tr r="AG356" s="3"/>
        <tr r="AG356" s="3"/>
      </tp>
      <tp t="s">
        <v>#N/A Requesting Data...3970595176</v>
        <stp/>
        <stp>BDP|6082323665377017284</stp>
        <tr r="AB42" s="8"/>
        <tr r="AB42" s="8"/>
      </tp>
      <tp t="s">
        <v>#N/A Requesting Data...4287005478</v>
        <stp/>
        <stp>BDP|5836234170712693425</stp>
        <tr r="Z101" s="3"/>
        <tr r="Z101" s="3"/>
      </tp>
      <tp t="s">
        <v>#N/A Requesting Data...4161060198</v>
        <stp/>
        <stp>BDP|7795592657462316352</stp>
        <tr r="L146" s="4"/>
        <tr r="L146" s="4"/>
      </tp>
      <tp t="s">
        <v>#N/A Requesting Data...3802694686</v>
        <stp/>
        <stp>BDP|2815451386841064941</stp>
        <tr r="AD119" s="3"/>
        <tr r="AD119" s="3"/>
      </tp>
      <tp t="s">
        <v>#N/A Requesting Data...3887377730</v>
        <stp/>
        <stp>BDP|4715452600962941440</stp>
        <tr r="Z33" s="3"/>
        <tr r="Z33" s="3"/>
      </tp>
      <tp t="s">
        <v>#N/A Requesting Data...3963845152</v>
        <stp/>
        <stp>BDP|2699653948293527514</stp>
        <tr r="AK353" s="3"/>
        <tr r="AK353" s="3"/>
      </tp>
      <tp t="s">
        <v>#N/A Requesting Data...4131790459</v>
        <stp/>
        <stp>BDP|4436739011955906103</stp>
        <tr r="S49" s="4"/>
        <tr r="S49" s="4"/>
      </tp>
      <tp t="s">
        <v>#N/A Requesting Data...3827617476</v>
        <stp/>
        <stp>BDP|1084113138444087164</stp>
        <tr r="L76" s="4"/>
        <tr r="L76" s="4"/>
      </tp>
      <tp t="s">
        <v>#N/A Requesting Data...3947572623</v>
        <stp/>
        <stp>BDP|1469760928835680730</stp>
        <tr r="AA83" s="3"/>
        <tr r="AA83" s="3"/>
      </tp>
      <tp t="s">
        <v>#N/A Requesting Data...4134556234</v>
        <stp/>
        <stp>BDP|6860611516675638264</stp>
        <tr r="M28" s="3"/>
      </tp>
      <tp t="s">
        <v>#N/A Requesting Data...3745111832</v>
        <stp/>
        <stp>BDP|7569174639946736501</stp>
        <tr r="AC251" s="3"/>
        <tr r="AC251" s="3"/>
      </tp>
      <tp t="s">
        <v>#N/A Requesting Data...3878545211</v>
        <stp/>
        <stp>BDP|7945384439495084444</stp>
        <tr r="AE130" s="3"/>
        <tr r="AE130" s="3"/>
      </tp>
      <tp t="s">
        <v>#N/A Requesting Data...4266896654</v>
        <stp/>
        <stp>BDP|5428293826770687315</stp>
        <tr r="AD83" s="3"/>
        <tr r="AD83" s="3"/>
      </tp>
      <tp t="s">
        <v>#N/A Requesting Data...4274524780</v>
        <stp/>
        <stp>BDP|5233428387036965927</stp>
        <tr r="D38" s="3"/>
      </tp>
      <tp t="s">
        <v>#N/A Requesting Data...4213159538</v>
        <stp/>
        <stp>BDP|6904708744253130003</stp>
        <tr r="V293" s="3"/>
      </tp>
      <tp t="s">
        <v>#N/A Requesting Data...3716197736</v>
        <stp/>
        <stp>BDP|3886145105323009752</stp>
        <tr r="O294" s="3"/>
      </tp>
      <tp t="s">
        <v>#N/A Requesting Data...3965763862</v>
        <stp/>
        <stp>BDP|3906400221307310473</stp>
        <tr r="I163" s="4"/>
        <tr r="I163" s="4"/>
      </tp>
      <tp t="s">
        <v>#N/A Requesting Data...4036344258</v>
        <stp/>
        <stp>BDP|6707367319750670226</stp>
        <tr r="AA197" s="3"/>
        <tr r="AA197" s="3"/>
      </tp>
      <tp t="s">
        <v>#N/A Requesting Data...4069832284</v>
        <stp/>
        <stp>BDP|8522976870085676583</stp>
        <tr r="I157" s="4"/>
        <tr r="I157" s="4"/>
      </tp>
      <tp t="s">
        <v>#N/A Requesting Data...4037445882</v>
        <stp/>
        <stp>BDP|4639768316115231189</stp>
        <tr r="AA85" s="8"/>
        <tr r="AA85" s="8"/>
      </tp>
      <tp t="s">
        <v>#N/A Requesting Data...4144679670</v>
        <stp/>
        <stp>BDP|5574405220910901508</stp>
        <tr r="AG247" s="3"/>
        <tr r="AG247" s="3"/>
      </tp>
      <tp t="s">
        <v>#N/A Requesting Data...4198415850</v>
        <stp/>
        <stp>BDP|5446813465208902550</stp>
        <tr r="AF124" s="3"/>
        <tr r="AF124" s="3"/>
      </tp>
      <tp t="s">
        <v>#N/A Requesting Data...4250986168</v>
        <stp/>
        <stp>BDP|3748272771271446195</stp>
        <tr r="D322" s="3"/>
      </tp>
      <tp t="s">
        <v>#N/A Requesting Data...4161783840</v>
        <stp/>
        <stp>BDP|7993019802832752318</stp>
        <tr r="AA254" s="3"/>
        <tr r="AA254" s="3"/>
      </tp>
      <tp t="s">
        <v>#N/A N/A</v>
        <stp/>
        <stp>BDP|7421493830625949384</stp>
        <tr r="X51" s="3"/>
      </tp>
      <tp t="s">
        <v>#N/A Requesting Data...4200793044</v>
        <stp/>
        <stp>BDP|7412882038888183294</stp>
        <tr r="S217" s="4"/>
        <tr r="S217" s="4"/>
      </tp>
      <tp t="s">
        <v>#N/A Requesting Data...3840002248</v>
        <stp/>
        <stp>BDP|2714055172142552196</stp>
        <tr r="I144" s="4"/>
      </tp>
      <tp t="s">
        <v>#N/A Requesting Data...3982365965</v>
        <stp/>
        <stp>BDP|5208956506972509889</stp>
        <tr r="AD219" s="3"/>
        <tr r="AD219" s="3"/>
      </tp>
      <tp t="s">
        <v>#N/A Requesting Data...3686627605</v>
        <stp/>
        <stp>BDP|2255361058210181206</stp>
        <tr r="T179" s="4"/>
        <tr r="T179" s="4"/>
      </tp>
      <tp t="s">
        <v>#N/A Requesting Data...4190022836</v>
        <stp/>
        <stp>BDP|2126892923566594836</stp>
        <tr r="K368" s="3"/>
      </tp>
      <tp t="s">
        <v>#N/A Requesting Data...3976801333</v>
        <stp/>
        <stp>BDP|4074716113951824575</stp>
        <tr r="R23" s="4"/>
        <tr r="R23" s="4"/>
      </tp>
      <tp t="s">
        <v>#N/A Requesting Data...3813456598</v>
        <stp/>
        <stp>BDP|8722883926582728638</stp>
        <tr r="AB55" s="3"/>
        <tr r="AB55" s="3"/>
      </tp>
      <tp t="s">
        <v>#N/A Requesting Data...3722695565</v>
        <stp/>
        <stp>BDP|5892438942591526216</stp>
        <tr r="AD108" s="3"/>
        <tr r="AD108" s="3"/>
      </tp>
      <tp t="s">
        <v>#N/A Requesting Data...3942388195</v>
        <stp/>
        <stp>BDP|6705309215917844574</stp>
        <tr r="AH228" s="3"/>
        <tr r="AH228" s="3"/>
      </tp>
      <tp t="s">
        <v>#N/A Requesting Data...3952216688</v>
        <stp/>
        <stp>BDP|9554792565208713634</stp>
        <tr r="AJ222" s="3"/>
        <tr r="AJ222" s="3"/>
      </tp>
      <tp t="s">
        <v>#N/A Requesting Data...3856141612</v>
        <stp/>
        <stp>BDP|6082303606857362485</stp>
        <tr r="J313" s="3"/>
        <tr r="J313" s="3"/>
        <tr r="J313" s="3"/>
      </tp>
      <tp t="s">
        <v>#N/A Requesting Data...4088818498</v>
        <stp/>
        <stp>BDP|5001142529389283929</stp>
        <tr r="D45" s="3"/>
      </tp>
      <tp t="s">
        <v>#N/A Requesting Data...3804105895</v>
        <stp/>
        <stp>BDP|2198047726775711398</stp>
        <tr r="AK58" s="3"/>
        <tr r="AK58" s="3"/>
      </tp>
      <tp t="s">
        <v>#N/A Requesting Data...3913401980</v>
        <stp/>
        <stp>BDP|2822470036124484708</stp>
        <tr r="AD317" s="3"/>
      </tp>
      <tp t="s">
        <v>#N/A Requesting Data...3798589567</v>
        <stp/>
        <stp>BDP|6780499983735639967</stp>
        <tr r="AA352" s="3"/>
        <tr r="AA352" s="3"/>
      </tp>
      <tp t="s">
        <v>#N/A Requesting Data...4242819117</v>
        <stp/>
        <stp>BDP|4899759603010456577</stp>
        <tr r="S249" s="4"/>
        <tr r="S249" s="4"/>
      </tp>
      <tp t="s">
        <v>#N/A Requesting Data...3710714409</v>
        <stp/>
        <stp>BDP|4966563520485572074</stp>
        <tr r="L123" s="4"/>
        <tr r="L123" s="4"/>
      </tp>
      <tp t="s">
        <v>#N/A Requesting Data...4101134354</v>
        <stp/>
        <stp>BDP|8337385748960837969</stp>
        <tr r="Z113" s="3"/>
      </tp>
      <tp t="s">
        <v>#N/A Requesting Data...3907182480</v>
        <stp/>
        <stp>BDP|9855863736243064756</stp>
        <tr r="J305" s="3"/>
        <tr r="J305" s="3"/>
        <tr r="J305" s="3"/>
      </tp>
      <tp t="s">
        <v>#N/A Requesting Data...3751477600</v>
        <stp/>
        <stp>BDP|9014832701313921465</stp>
        <tr r="AB302" s="3"/>
        <tr r="AB302" s="3"/>
      </tp>
      <tp t="s">
        <v>#N/A Requesting Data...4094252849</v>
        <stp/>
        <stp>BDP|5626793093415212832</stp>
        <tr r="J201" s="3"/>
        <tr r="J201" s="3"/>
        <tr r="J201" s="3"/>
      </tp>
      <tp t="s">
        <v>#N/A Requesting Data...4235215835</v>
        <stp/>
        <stp>BDP|9568287151500439851</stp>
        <tr r="AI357" s="3"/>
        <tr r="AI357" s="3"/>
      </tp>
      <tp t="s">
        <v>#N/A Requesting Data...3766107112</v>
        <stp/>
        <stp>BDP|5572649612384708064</stp>
        <tr r="AF339" s="3"/>
        <tr r="AF339" s="3"/>
      </tp>
      <tp t="s">
        <v>#N/A Requesting Data...3729771951</v>
        <stp/>
        <stp>BDP|5287044105132458151</stp>
        <tr r="AK86" s="3"/>
        <tr r="AK86" s="3"/>
      </tp>
      <tp t="s">
        <v>#N/A Requesting Data...3756263314</v>
        <stp/>
        <stp>BDP|8472853614856476133</stp>
        <tr r="AI284" s="3"/>
      </tp>
      <tp t="s">
        <v>#N/A Requesting Data...4233747670</v>
        <stp/>
        <stp>BDP|3744049018734076095</stp>
        <tr r="AC60" s="8"/>
        <tr r="AC60" s="8"/>
      </tp>
      <tp t="s">
        <v>#N/A Requesting Data...4011296420</v>
        <stp/>
        <stp>BDP|6189531105167253275</stp>
        <tr r="T139" s="4"/>
        <tr r="T139" s="4"/>
      </tp>
      <tp t="s">
        <v>#N/A Requesting Data...4189478169</v>
        <stp/>
        <stp>BDP|1194955414277027827</stp>
        <tr r="AG54" s="3"/>
        <tr r="AG54" s="3"/>
      </tp>
      <tp t="s">
        <v>#N/A N/A</v>
        <stp/>
        <stp>BDP|1519712821904418630</stp>
        <tr r="W123" s="3"/>
      </tp>
      <tp t="s">
        <v>#N/A Requesting Data...4135718575</v>
        <stp/>
        <stp>BDP|9551020590707777128</stp>
        <tr r="L128" s="3"/>
      </tp>
      <tp t="s">
        <v>#N/A Requesting Data...4009295162</v>
        <stp/>
        <stp>BDP|4669680293059830478</stp>
        <tr r="P291" s="3"/>
      </tp>
      <tp t="s">
        <v>#N/A Requesting Data...3859113104</v>
        <stp/>
        <stp>BDP|3583689379837369352</stp>
        <tr r="Z310" s="3"/>
        <tr r="Z310" s="3"/>
      </tp>
      <tp t="s">
        <v>#N/A Requesting Data...4246985574</v>
        <stp/>
        <stp>BDP|5868708652288169996</stp>
        <tr r="AC113" s="3"/>
        <tr r="AC113" s="3"/>
      </tp>
      <tp t="s">
        <v>#N/A Requesting Data...4262706800</v>
        <stp/>
        <stp>BDP|1144238522035179237</stp>
        <tr r="AA363" s="3"/>
        <tr r="AA363" s="3"/>
      </tp>
      <tp t="s">
        <v>#N/A Requesting Data...4289681676</v>
        <stp/>
        <stp>BDP|2217811093622602748</stp>
        <tr r="AC115" s="3"/>
        <tr r="AC115" s="3"/>
      </tp>
      <tp t="s">
        <v>#N/A Requesting Data...3834876579</v>
        <stp/>
        <stp>BDP|5294687210222007682</stp>
        <tr r="S114" s="4"/>
        <tr r="S114" s="4"/>
      </tp>
      <tp t="s">
        <v>#N/A Requesting Data...3848383778</v>
        <stp/>
        <stp>BDP|4638973994003726103</stp>
        <tr r="AD36" s="3"/>
        <tr r="AD36" s="3"/>
      </tp>
      <tp t="s">
        <v>#N/A Requesting Data...4015672945</v>
        <stp/>
        <stp>BDP|5653772023175643363</stp>
        <tr r="AJ344" s="3"/>
        <tr r="AJ344" s="3"/>
      </tp>
      <tp t="s">
        <v>#N/A Requesting Data...4112137352</v>
        <stp/>
        <stp>BDP|6050774299889906758</stp>
        <tr r="M42" s="3"/>
      </tp>
      <tp t="s">
        <v>#N/A Requesting Data...3956164884</v>
        <stp/>
        <stp>BDP|6493005617782283332</stp>
        <tr r="AB321" s="3"/>
        <tr r="AB321" s="3"/>
      </tp>
      <tp t="s">
        <v>#N/A Requesting Data...4166497319</v>
        <stp/>
        <stp>BDP|3458049627816379163</stp>
        <tr r="M111" s="3"/>
      </tp>
      <tp t="s">
        <v>#N/A N/A</v>
        <stp/>
        <stp>BDP|2071746166503730677</stp>
        <tr r="X257" s="3"/>
      </tp>
      <tp t="s">
        <v>#N/A Requesting Data...3840306790</v>
        <stp/>
        <stp>BDP|4982636938542492542</stp>
        <tr r="AK139" s="3"/>
        <tr r="AK139" s="3"/>
      </tp>
      <tp t="s">
        <v>#N/A Requesting Data...3812187338</v>
        <stp/>
        <stp>BDP|4722352100391320031</stp>
        <tr r="Q126" s="4"/>
        <tr r="Q126" s="4"/>
      </tp>
      <tp t="s">
        <v>#N/A N/A</v>
        <stp/>
        <stp>BDP|7650323752686105153</stp>
        <tr r="Y135" s="3"/>
      </tp>
      <tp t="s">
        <v>#N/A Requesting Data...3912747087</v>
        <stp/>
        <stp>BDP|5613977593573587059</stp>
        <tr r="I141" s="4"/>
        <tr r="I141" s="4"/>
      </tp>
      <tp t="s">
        <v>#N/A Requesting Data...4252614948</v>
        <stp/>
        <stp>BDP|7205814281289678863</stp>
        <tr r="AG274" s="3"/>
        <tr r="AG274" s="3"/>
      </tp>
      <tp t="s">
        <v>#N/A Requesting Data...3975283619</v>
        <stp/>
        <stp>BDP|8912223659550716974</stp>
        <tr r="AA295" s="3"/>
        <tr r="AA295" s="3"/>
      </tp>
      <tp t="s">
        <v>#N/A Requesting Data...4094357529</v>
        <stp/>
        <stp>BDP|1703090241621469292</stp>
        <tr r="Z167" s="3"/>
        <tr r="Z167" s="3"/>
      </tp>
      <tp t="s">
        <v>#N/A Requesting Data...4195781460</v>
        <stp/>
        <stp>BDP|4603217732231000271</stp>
        <tr r="AD23" s="8"/>
        <tr r="AD23" s="8"/>
      </tp>
      <tp t="s">
        <v>#N/A Requesting Data...3874914744</v>
        <stp/>
        <stp>BDP|7432724381718371663</stp>
        <tr r="O131" s="3"/>
      </tp>
      <tp t="s">
        <v>#N/A Requesting Data...4030947548</v>
        <stp/>
        <stp>BDP|5261364888670805860</stp>
        <tr r="L5" s="3"/>
      </tp>
      <tp t="s">
        <v>#N/A Requesting Data...4118177981</v>
        <stp/>
        <stp>BDP|3808326666788861860</stp>
        <tr r="N240" s="3"/>
      </tp>
      <tp t="s">
        <v>#N/A Requesting Data...4221111178</v>
        <stp/>
        <stp>BDP|3369545514341426055</stp>
        <tr r="Z173" s="3"/>
        <tr r="Z173" s="3"/>
      </tp>
      <tp t="s">
        <v>#N/A Requesting Data...4048779648</v>
        <stp/>
        <stp>BDP|4423733001010514509</stp>
        <tr r="P75" s="3"/>
      </tp>
      <tp t="s">
        <v>#N/A Requesting Data...3807598520</v>
        <stp/>
        <stp>BDP|1552190923266958259</stp>
        <tr r="AE39" s="3"/>
        <tr r="AE39" s="3"/>
      </tp>
      <tp t="s">
        <v>#N/A Requesting Data...4281517989</v>
        <stp/>
        <stp>BDP|7297252370426645220</stp>
        <tr r="J168" s="3"/>
        <tr r="J168" s="3"/>
        <tr r="J168" s="3"/>
      </tp>
      <tp t="s">
        <v>#N/A Requesting Data...3993819140</v>
        <stp/>
        <stp>BDP|3718114437303046429</stp>
        <tr r="M141" s="3"/>
      </tp>
      <tp t="s">
        <v>#N/A N/A</v>
        <stp/>
        <stp>BDP|5383795290038947504</stp>
        <tr r="X321" s="3"/>
      </tp>
      <tp t="s">
        <v>#N/A Requesting Data...4227049824</v>
        <stp/>
        <stp>BDP|5776360486360391870</stp>
        <tr r="O288" s="3"/>
      </tp>
      <tp t="s">
        <v>#N/A Requesting Data...4003876122</v>
        <stp/>
        <stp>BDP|9200414285951765226</stp>
        <tr r="T76" s="4"/>
        <tr r="T76" s="4"/>
      </tp>
      <tp t="s">
        <v>#N/A Requesting Data...4055287331</v>
        <stp/>
        <stp>BDP|5997766804355192198</stp>
        <tr r="AA292" s="3"/>
        <tr r="AA292" s="3"/>
      </tp>
      <tp t="s">
        <v>#N/A Requesting Data...3787585753</v>
        <stp/>
        <stp>BDP|3978588801392510261</stp>
        <tr r="AG128" s="3"/>
        <tr r="AG128" s="3"/>
      </tp>
      <tp t="s">
        <v>#N/A Requesting Data...4219889952</v>
        <stp/>
        <stp>BDP|1043750271453584427</stp>
        <tr r="S195" s="4"/>
        <tr r="S195" s="4"/>
      </tp>
      <tp t="s">
        <v>#N/A N/A</v>
        <stp/>
        <stp>BDP|7120130114403396261</stp>
        <tr r="X311" s="3"/>
      </tp>
      <tp t="s">
        <v>#N/A Requesting Data...3864999464</v>
        <stp/>
        <stp>BDP|7591102858586616381</stp>
        <tr r="K94" s="4"/>
        <tr r="K94" s="4"/>
      </tp>
      <tp t="s">
        <v>#N/A Requesting Data...4276492406</v>
        <stp/>
        <stp>BDP|4470449101576730059</stp>
        <tr r="AF69" s="3"/>
        <tr r="AF69" s="3"/>
      </tp>
      <tp t="s">
        <v>#N/A N/A</v>
        <stp/>
        <stp>BDP|7987386021210443078</stp>
        <tr r="X212" s="3"/>
      </tp>
      <tp t="s">
        <v>#N/A Requesting Data...4289081428</v>
        <stp/>
        <stp>BDP|3674000335252002405</stp>
        <tr r="V56" s="3"/>
      </tp>
      <tp t="s">
        <v>#N/A N/A</v>
        <stp/>
        <stp>BDP|3020407773327928197</stp>
        <tr r="X181" s="3"/>
      </tp>
      <tp t="s">
        <v>#N/A Requesting Data...3892371225</v>
        <stp/>
        <stp>BDP|8602608809569574198</stp>
        <tr r="AB351" s="3"/>
        <tr r="AB351" s="3"/>
      </tp>
      <tp t="s">
        <v>#N/A Requesting Data...3849139869</v>
        <stp/>
        <stp>BDP|5851192436685326471</stp>
        <tr r="AJ86" s="3"/>
        <tr r="AJ86" s="3"/>
      </tp>
      <tp t="s">
        <v>#N/A Requesting Data...3885010474</v>
        <stp/>
        <stp>BDP|4760977149739276684</stp>
        <tr r="M149" s="3"/>
      </tp>
      <tp t="s">
        <v>#N/A Requesting Data...3777781716</v>
        <stp/>
        <stp>BDP|7684704772952293359</stp>
        <tr r="J151" s="3"/>
        <tr r="J151" s="3"/>
        <tr r="J151" s="3"/>
      </tp>
      <tp t="s">
        <v>#N/A Requesting Data...4290700612</v>
        <stp/>
        <stp>BDP|3288073875990421275</stp>
        <tr r="K179" s="3"/>
      </tp>
      <tp t="s">
        <v>#N/A N/A</v>
        <stp/>
        <stp>BDP|1673645555342744631</stp>
        <tr r="X266" s="3"/>
      </tp>
      <tp t="s">
        <v>#N/A Requesting Data...3882313377</v>
        <stp/>
        <stp>BDP|2567946187037006254</stp>
        <tr r="O242" s="3"/>
      </tp>
      <tp t="s">
        <v>#N/A Requesting Data...3929748955</v>
        <stp/>
        <stp>BDP|1143773256756069332</stp>
        <tr r="AH286" s="3"/>
        <tr r="AH286" s="3"/>
      </tp>
      <tp t="s">
        <v>#N/A Requesting Data...4022845221</v>
        <stp/>
        <stp>BDP|4154047851833581425</stp>
        <tr r="R142" s="4"/>
        <tr r="R142" s="4"/>
      </tp>
      <tp t="s">
        <v>#N/A Requesting Data...4260834916</v>
        <stp/>
        <stp>BDP|9864307839867437853</stp>
        <tr r="M87" s="3"/>
      </tp>
      <tp t="s">
        <v>#N/A Requesting Data...4039833877</v>
        <stp/>
        <stp>BDP|1198377052043347273</stp>
        <tr r="V309" s="3"/>
      </tp>
      <tp t="s">
        <v>#N/A Requesting Data...3779654568</v>
        <stp/>
        <stp>BDP|6459346662034403168</stp>
        <tr r="S241" s="4"/>
        <tr r="S241" s="4"/>
      </tp>
      <tp t="s">
        <v>#N/A Requesting Data...4201732502</v>
        <stp/>
        <stp>BDP|3415356359945179692</stp>
        <tr r="AG150" s="3"/>
      </tp>
      <tp t="s">
        <v>#N/A Requesting Data...4285335097</v>
        <stp/>
        <stp>BDP|6800248188219663326</stp>
        <tr r="AA199" s="3"/>
        <tr r="AA199" s="3"/>
      </tp>
      <tp t="s">
        <v>#N/A N/A</v>
        <stp/>
        <stp>BDP|7394793375333671293</stp>
        <tr r="X275" s="3"/>
      </tp>
      <tp t="s">
        <v>#N/A Requesting Data...3983484180</v>
        <stp/>
        <stp>BDP|9501513312718304359</stp>
        <tr r="AA70" s="3"/>
        <tr r="AA70" s="3"/>
      </tp>
      <tp t="s">
        <v>#N/A N/A</v>
        <stp/>
        <stp>BDP|3968519253512210796</stp>
        <tr r="Y324" s="3"/>
      </tp>
      <tp t="s">
        <v>#N/A Requesting Data...4270016028</v>
        <stp/>
        <stp>BDP|9691937727746646241</stp>
        <tr r="D212" s="3"/>
      </tp>
      <tp t="s">
        <v>#N/A Requesting Data...3695300968</v>
        <stp/>
        <stp>BDP|3045345921953049750</stp>
        <tr r="U147" s="4"/>
        <tr r="U147" s="4"/>
      </tp>
      <tp t="s">
        <v>#N/A Requesting Data...4213009918</v>
        <stp/>
        <stp>BDP|5041940502008322259</stp>
        <tr r="AC325" s="3"/>
        <tr r="AC325" s="3"/>
      </tp>
      <tp t="s">
        <v>#N/A Requesting Data...4028695759</v>
        <stp/>
        <stp>BDP|8118177185313624459</stp>
        <tr r="K239" s="3"/>
      </tp>
      <tp t="s">
        <v>#N/A Requesting Data...4285243335</v>
        <stp/>
        <stp>BDP|4070245303859430938</stp>
        <tr r="K55" s="3"/>
      </tp>
      <tp t="s">
        <v>#N/A Requesting Data...4284379432</v>
        <stp/>
        <stp>BDP|2724266623177457361</stp>
        <tr r="AH295" s="3"/>
        <tr r="AH295" s="3"/>
      </tp>
      <tp t="s">
        <v>#N/A Requesting Data...4111736522</v>
        <stp/>
        <stp>BDP|6092140996599795155</stp>
        <tr r="AA358" s="3"/>
        <tr r="AA358" s="3"/>
      </tp>
      <tp t="s">
        <v>#N/A Requesting Data...3801562472</v>
        <stp/>
        <stp>BDP|8715338307415440879</stp>
        <tr r="T204" s="4"/>
        <tr r="T204" s="4"/>
      </tp>
      <tp t="s">
        <v>#N/A Requesting Data...4122065312</v>
        <stp/>
        <stp>BDP|8412713915698562052</stp>
        <tr r="R67" s="4"/>
        <tr r="R67" s="4"/>
      </tp>
      <tp t="s">
        <v>#N/A N/A</v>
        <stp/>
        <stp>BDP|3204724772207569270</stp>
        <tr r="W20" s="3"/>
      </tp>
      <tp t="s">
        <v>#N/A Requesting Data...4139205128</v>
        <stp/>
        <stp>BDP|8120866807620910693</stp>
        <tr r="Z275" s="3"/>
        <tr r="Z275" s="3"/>
      </tp>
      <tp t="s">
        <v>#N/A Requesting Data...3899104820</v>
        <stp/>
        <stp>BDP|1302638818250013088</stp>
        <tr r="M218" s="3"/>
      </tp>
      <tp t="s">
        <v>#N/A Requesting Data...4272123406</v>
        <stp/>
        <stp>BDP|1340114352905386635</stp>
        <tr r="D48" s="3"/>
      </tp>
      <tp t="s">
        <v>#N/A Requesting Data...3801990678</v>
        <stp/>
        <stp>BDP|9907025232965191981</stp>
        <tr r="T47" s="4"/>
      </tp>
      <tp t="s">
        <v>#N/A Requesting Data...4077071294</v>
        <stp/>
        <stp>BDP|2069918070328011218</stp>
        <tr r="V63" s="3"/>
      </tp>
      <tp t="s">
        <v>#N/A Requesting Data...4285420486</v>
        <stp/>
        <stp>BDP|5264679377194418668</stp>
        <tr r="L100" s="3"/>
      </tp>
      <tp t="s">
        <v>#N/A Requesting Data...4141048351</v>
        <stp/>
        <stp>BDP|6274237804290112245</stp>
        <tr r="AE247" s="3"/>
        <tr r="AE247" s="3"/>
      </tp>
      <tp t="s">
        <v>#N/A Requesting Data...4189184637</v>
        <stp/>
        <stp>BDP|5632881724889895025</stp>
        <tr r="M36" s="3"/>
      </tp>
      <tp t="s">
        <v>#N/A Requesting Data...4126785984</v>
        <stp/>
        <stp>BDP|7278440027792097500</stp>
        <tr r="AD104" s="3"/>
        <tr r="AD104" s="3"/>
      </tp>
      <tp t="s">
        <v>#N/A Requesting Data...3799678096</v>
        <stp/>
        <stp>BDP|3983395960699769964</stp>
        <tr r="AF174" s="3"/>
        <tr r="AF174" s="3"/>
      </tp>
      <tp t="s">
        <v>#N/A Requesting Data...4039466649</v>
        <stp/>
        <stp>BDP|1560291128791301668</stp>
        <tr r="AJ46" s="3"/>
        <tr r="AJ46" s="3"/>
      </tp>
      <tp t="s">
        <v>#N/A Requesting Data...3879198993</v>
        <stp/>
        <stp>BDP|2158437770030727748</stp>
        <tr r="AJ144" s="3"/>
        <tr r="AJ144" s="3"/>
      </tp>
      <tp t="s">
        <v>#N/A Requesting Data...3822035974</v>
        <stp/>
        <stp>BDP|4986373482121595889</stp>
        <tr r="AK369" s="3"/>
        <tr r="AK369" s="3"/>
      </tp>
      <tp t="s">
        <v>#N/A Requesting Data...4226999593</v>
        <stp/>
        <stp>BDP|4609598071794634491</stp>
        <tr r="Z324" s="3"/>
        <tr r="Z324" s="3"/>
      </tp>
      <tp t="s">
        <v>#N/A Requesting Data...3963930185</v>
        <stp/>
        <stp>BDP|5855308766673811577</stp>
        <tr r="AI313" s="3"/>
      </tp>
      <tp t="s">
        <v>#N/A Requesting Data...4214030267</v>
        <stp/>
        <stp>BDP|8832996106017703018</stp>
        <tr r="U118" s="4"/>
        <tr r="U118" s="4"/>
      </tp>
      <tp t="s">
        <v>#N/A Requesting Data...4104229761</v>
        <stp/>
        <stp>BDP|3965380423972005632</stp>
        <tr r="N279" s="3"/>
      </tp>
      <tp t="s">
        <v>#N/A Requesting Data...3877383703</v>
        <stp/>
        <stp>BDP|4322100139130389086</stp>
        <tr r="K241" s="4"/>
        <tr r="K241" s="4"/>
      </tp>
      <tp t="s">
        <v>#N/A Requesting Data...4200335903</v>
        <stp/>
        <stp>BDP|5953309609019268936</stp>
        <tr r="J52" s="3"/>
        <tr r="J52" s="3"/>
      </tp>
      <tp t="s">
        <v>#N/A Requesting Data...4064846133</v>
        <stp/>
        <stp>BDP|8375053130805471834</stp>
        <tr r="D336" s="3"/>
      </tp>
      <tp t="s">
        <v>#N/A Requesting Data...3835170090</v>
        <stp/>
        <stp>BDP|2281801542408337021</stp>
        <tr r="AH139" s="3"/>
        <tr r="AH139" s="3"/>
      </tp>
      <tp t="s">
        <v>#N/A Requesting Data...4033985798</v>
        <stp/>
        <stp>BDP|6297878015149296037</stp>
        <tr r="AG327" s="3"/>
        <tr r="AG327" s="3"/>
      </tp>
      <tp t="s">
        <v>#N/A Requesting Data...4181636619</v>
        <stp/>
        <stp>BDP|7210974976517202801</stp>
        <tr r="AG299" s="3"/>
        <tr r="AG299" s="3"/>
      </tp>
      <tp t="s">
        <v>#N/A Requesting Data...4141031930</v>
        <stp/>
        <stp>BDP|7065872293529566904</stp>
        <tr r="N308" s="3"/>
      </tp>
      <tp t="s">
        <v>#N/A Requesting Data...3875540176</v>
        <stp/>
        <stp>BDP|5169165372785638024</stp>
        <tr r="S142" s="4"/>
        <tr r="S142" s="4"/>
      </tp>
      <tp t="s">
        <v>#N/A Requesting Data...4031723605</v>
        <stp/>
        <stp>BDP|4561510175500124013</stp>
        <tr r="G18" s="8"/>
        <tr r="G18" s="8"/>
      </tp>
      <tp t="s">
        <v>#N/A Requesting Data...4198465476</v>
        <stp/>
        <stp>BDP|6516510559222555294</stp>
        <tr r="L254" s="3"/>
      </tp>
      <tp t="s">
        <v>#N/A N/A</v>
        <stp/>
        <stp>BDP|2504234353563333070</stp>
        <tr r="W355" s="3"/>
      </tp>
      <tp t="s">
        <v>#N/A Requesting Data...3941157513</v>
        <stp/>
        <stp>BDP|2618959799070886432</stp>
        <tr r="AJ93" s="3"/>
        <tr r="AJ93" s="3"/>
      </tp>
      <tp t="s">
        <v>#N/A Requesting Data...3825108619</v>
        <stp/>
        <stp>BDP|5550384123227644592</stp>
        <tr r="D261" s="3"/>
      </tp>
      <tp t="s">
        <v>#N/A Requesting Data...4007725737</v>
        <stp/>
        <stp>BDP|5163034972635472157</stp>
        <tr r="AI31" s="3"/>
        <tr r="AI31" s="3"/>
      </tp>
      <tp t="s">
        <v>#N/A Requesting Data...4246878698</v>
        <stp/>
        <stp>BDP|3800452169617305063</stp>
        <tr r="AA72" s="3"/>
        <tr r="AA72" s="3"/>
      </tp>
      <tp t="s">
        <v>#N/A Requesting Data...3867830622</v>
        <stp/>
        <stp>BDP|7035920583514502451</stp>
        <tr r="AD331" s="3"/>
        <tr r="AD331" s="3"/>
      </tp>
      <tp t="s">
        <v>#N/A Requesting Data...4294363370</v>
        <stp/>
        <stp>BDP|1803309238512298532</stp>
        <tr r="Q242" s="4"/>
        <tr r="Q242" s="4"/>
      </tp>
      <tp t="s">
        <v>#N/A Requesting Data...4000441237</v>
        <stp/>
        <stp>BDP|4071342110972432219</stp>
        <tr r="T37" s="4"/>
        <tr r="T37" s="4"/>
      </tp>
      <tp t="s">
        <v>#N/A Requesting Data...3839421237</v>
        <stp/>
        <stp>BDP|2767266576435047466</stp>
        <tr r="AC258" s="3"/>
        <tr r="AC258" s="3"/>
      </tp>
      <tp t="s">
        <v>#N/A Requesting Data...4191079999</v>
        <stp/>
        <stp>BDP|5331700817480397568</stp>
        <tr r="O214" s="3"/>
      </tp>
      <tp t="s">
        <v>#N/A Requesting Data...4065989866</v>
        <stp/>
        <stp>BDP|9740660781954484553</stp>
        <tr r="T43" s="4"/>
        <tr r="T43" s="4"/>
      </tp>
      <tp t="s">
        <v>#N/A Requesting Data...4083120745</v>
        <stp/>
        <stp>BDP|9547715960467330960</stp>
        <tr r="AH110" s="3"/>
        <tr r="AH110" s="3"/>
      </tp>
      <tp t="s">
        <v>#N/A Requesting Data...4049412292</v>
        <stp/>
        <stp>BDP|4669025855835371245</stp>
        <tr r="P146" s="3"/>
      </tp>
      <tp t="s">
        <v>#N/A Requesting Data...4280658042</v>
        <stp/>
        <stp>BDP|4518162600717383465</stp>
        <tr r="AK96" s="3"/>
        <tr r="AK96" s="3"/>
      </tp>
      <tp t="s">
        <v>#N/A Requesting Data...4285271310</v>
        <stp/>
        <stp>BDP|1001746345115491135</stp>
        <tr r="AI304" s="3"/>
      </tp>
      <tp t="s">
        <v>#N/A Requesting Data...4041399162</v>
        <stp/>
        <stp>BDP|7263570924337391147</stp>
        <tr r="AJ143" s="3"/>
        <tr r="AJ143" s="3"/>
      </tp>
      <tp t="s">
        <v>#N/A N/A</v>
        <stp/>
        <stp>BDP|6225258564193446713</stp>
        <tr r="X168" s="3"/>
      </tp>
      <tp t="s">
        <v>#N/A Requesting Data...4089885773</v>
        <stp/>
        <stp>BDP|2059505282910211967</stp>
        <tr r="AB128" s="3"/>
        <tr r="AB128" s="3"/>
      </tp>
      <tp t="s">
        <v>#N/A Requesting Data...3925522585</v>
        <stp/>
        <stp>BDP|8339043410729900689</stp>
        <tr r="AA66" s="3"/>
        <tr r="AA66" s="3"/>
      </tp>
      <tp t="s">
        <v>#N/A Requesting Data...4038180310</v>
        <stp/>
        <stp>BDP|9187908952536124549</stp>
        <tr r="AI213" s="3"/>
        <tr r="AI213" s="3"/>
      </tp>
      <tp t="s">
        <v>#N/A Requesting Data...4041812237</v>
        <stp/>
        <stp>BDP|4539025603582031021</stp>
        <tr r="AA214" s="3"/>
        <tr r="AA214" s="3"/>
      </tp>
      <tp t="s">
        <v>#N/A Requesting Data...4010967919</v>
        <stp/>
        <stp>BDP|9106863917796026066</stp>
        <tr r="J203" s="3"/>
        <tr r="J203" s="3"/>
      </tp>
      <tp t="s">
        <v>#N/A Requesting Data...3995371688</v>
        <stp/>
        <stp>BDP|9583743882376392662</stp>
        <tr r="N116" s="3"/>
      </tp>
      <tp t="s">
        <v>#N/A Requesting Data...3942213697</v>
        <stp/>
        <stp>BDP|7958950280615326593</stp>
        <tr r="M348" s="3"/>
      </tp>
      <tp t="s">
        <v>#N/A Requesting Data...4250365848</v>
        <stp/>
        <stp>BDP|4750231959386926320</stp>
        <tr r="AG82" s="3"/>
        <tr r="AG82" s="3"/>
      </tp>
      <tp t="s">
        <v>#N/A Requesting Data...4082436841</v>
        <stp/>
        <stp>BDP|4756272272306668127</stp>
        <tr r="AH164" s="3"/>
        <tr r="AH164" s="3"/>
      </tp>
      <tp t="s">
        <v>#N/A Requesting Data...3984773829</v>
        <stp/>
        <stp>BDP|1841698021233493020</stp>
        <tr r="V107" s="3"/>
      </tp>
      <tp t="s">
        <v>#N/A Requesting Data...4111501903</v>
        <stp/>
        <stp>BDP|4035978719848152290</stp>
        <tr r="O245" s="3"/>
      </tp>
      <tp t="s">
        <v>#N/A Requesting Data...4076639843</v>
        <stp/>
        <stp>BDP|3444503740361513573</stp>
        <tr r="Z126" s="3"/>
        <tr r="Z126" s="3"/>
      </tp>
      <tp t="s">
        <v>#N/A Requesting Data...4145750712</v>
        <stp/>
        <stp>BDP|7670737765389319954</stp>
        <tr r="AI303" s="3"/>
      </tp>
      <tp t="s">
        <v>#N/A Requesting Data...4249278000</v>
        <stp/>
        <stp>BDP|9191630494690059013</stp>
        <tr r="AA224" s="3"/>
        <tr r="AA224" s="3"/>
      </tp>
      <tp t="s">
        <v>#N/A Requesting Data...3864647254</v>
        <stp/>
        <stp>BDP|1603004713833274503</stp>
        <tr r="AH128" s="3"/>
        <tr r="AH128" s="3"/>
      </tp>
      <tp t="s">
        <v>#N/A Requesting Data...3950788851</v>
        <stp/>
        <stp>BDP|2022151043368025919</stp>
        <tr r="K145" s="3"/>
      </tp>
      <tp t="s">
        <v>#N/A Requesting Data...3870839812</v>
        <stp/>
        <stp>BDP|2062485420866961466</stp>
        <tr r="J240" s="3"/>
        <tr r="J240" s="3"/>
      </tp>
      <tp t="s">
        <v>#N/A Requesting Data...3863640495</v>
        <stp/>
        <stp>BDP|1607476944696789153</stp>
        <tr r="O357" s="3"/>
      </tp>
      <tp t="s">
        <v>#N/A N/A</v>
        <stp/>
        <stp>BDP|3355706773993325643</stp>
        <tr r="Y271" s="3"/>
      </tp>
      <tp t="s">
        <v>#N/A Requesting Data...3985495028</v>
        <stp/>
        <stp>BDP|1223010674569850988</stp>
        <tr r="Z105" s="3"/>
        <tr r="Z105" s="3"/>
      </tp>
      <tp t="s">
        <v>#N/A Requesting Data...4176545700</v>
        <stp/>
        <stp>BDP|7177339049103512592</stp>
        <tr r="V341" s="3"/>
      </tp>
      <tp t="s">
        <v>#N/A Requesting Data...4201354156</v>
        <stp/>
        <stp>BDP|2776077656110447159</stp>
        <tr r="D196" s="3"/>
      </tp>
      <tp t="s">
        <v>#N/A Requesting Data...3885762031</v>
        <stp/>
        <stp>BDP|4175058074571431437</stp>
        <tr r="L112" s="4"/>
        <tr r="L112" s="4"/>
      </tp>
      <tp t="s">
        <v>#N/A Requesting Data...3946768164</v>
        <stp/>
        <stp>BDP|9053778366598570631</stp>
        <tr r="K240" s="3"/>
      </tp>
      <tp t="s">
        <v>#N/A Requesting Data...3933658932</v>
        <stp/>
        <stp>BDP|6265498559639306868</stp>
        <tr r="K181" s="4"/>
        <tr r="K181" s="4"/>
      </tp>
      <tp t="s">
        <v>#N/A Requesting Data...4112065282</v>
        <stp/>
        <stp>BDP|1271430947802676578</stp>
        <tr r="AD163" s="3"/>
        <tr r="AD163" s="3"/>
      </tp>
      <tp t="s">
        <v>#N/A Requesting Data...3873366034</v>
        <stp/>
        <stp>BDP|6463866910431168841</stp>
        <tr r="AB197" s="3"/>
        <tr r="AB197" s="3"/>
      </tp>
      <tp t="s">
        <v>#N/A Requesting Data...4020876442</v>
        <stp/>
        <stp>BDP|9259119624958200427</stp>
        <tr r="Z40" s="3"/>
        <tr r="Z40" s="3"/>
      </tp>
      <tp t="s">
        <v>#N/A Requesting Data...4012916567</v>
        <stp/>
        <stp>BDP|9974888456667286524</stp>
        <tr r="L160" s="3"/>
      </tp>
      <tp t="s">
        <v>#N/A Requesting Data...3899170359</v>
        <stp/>
        <stp>BDP|1318101023385112167</stp>
        <tr r="L181" s="3"/>
      </tp>
      <tp t="s">
        <v>#N/A Requesting Data...4157873460</v>
        <stp/>
        <stp>BDP|7512926536858725319</stp>
        <tr r="V357" s="3"/>
      </tp>
      <tp t="s">
        <v>#N/A Requesting Data...4064474443</v>
        <stp/>
        <stp>BDP|3253369262118594843</stp>
        <tr r="D276" s="3"/>
      </tp>
      <tp t="s">
        <v>#N/A Requesting Data...4114958282</v>
        <stp/>
        <stp>BDP|3298473389541174891</stp>
        <tr r="N145" s="3"/>
      </tp>
      <tp t="s">
        <v>#N/A Requesting Data...3877599318</v>
        <stp/>
        <stp>BDP|4732712611971738542</stp>
        <tr r="AB95" s="3"/>
        <tr r="AB95" s="3"/>
      </tp>
      <tp t="s">
        <v>#N/A Requesting Data...4109567982</v>
        <stp/>
        <stp>BDP|5195067183663842884</stp>
        <tr r="N153" s="3"/>
      </tp>
      <tp t="s">
        <v>#N/A Requesting Data...4036276668</v>
        <stp/>
        <stp>BDP|1908064072074191485</stp>
        <tr r="AA41" s="3"/>
        <tr r="AA41" s="3"/>
      </tp>
      <tp t="s">
        <v>#N/A Requesting Data...4284724097</v>
        <stp/>
        <stp>BDP|1993114117470944726</stp>
        <tr r="AK73" s="3"/>
        <tr r="AK73" s="3"/>
      </tp>
      <tp t="s">
        <v>#N/A Requesting Data...4139467954</v>
        <stp/>
        <stp>BDP|2937444178851460652</stp>
        <tr r="AJ284" s="3"/>
        <tr r="AJ284" s="3"/>
      </tp>
      <tp t="s">
        <v>#N/A Requesting Data...4029182095</v>
        <stp/>
        <stp>BDP|7520203771900050400</stp>
        <tr r="P317" s="3"/>
      </tp>
      <tp t="s">
        <v>#N/A Requesting Data...3967537863</v>
        <stp/>
        <stp>BDP|7173829826543102806</stp>
        <tr r="Z41" s="3"/>
        <tr r="Z41" s="3"/>
      </tp>
      <tp t="s">
        <v>#N/A Requesting Data...4210295664</v>
        <stp/>
        <stp>BDP|9785418347609197641</stp>
        <tr r="AA107" s="3"/>
        <tr r="AA107" s="3"/>
      </tp>
      <tp t="s">
        <v>#N/A Requesting Data...4086327127</v>
        <stp/>
        <stp>BDP|6682386640784351392</stp>
        <tr r="V158" s="3"/>
      </tp>
      <tp t="s">
        <v>#N/A Requesting Data...4199562840</v>
        <stp/>
        <stp>BDP|6996695915564472350</stp>
        <tr r="Z188" s="3"/>
        <tr r="Z188" s="3"/>
      </tp>
      <tp t="s">
        <v>#N/A Requesting Data...4123121282</v>
        <stp/>
        <stp>BDP|6913411438544121356</stp>
        <tr r="AG168" s="3"/>
        <tr r="AG168" s="3"/>
      </tp>
      <tp t="s">
        <v>#N/A Requesting Data...4071442647</v>
        <stp/>
        <stp>BDP|4084132100077621419</stp>
        <tr r="AD220" s="3"/>
        <tr r="AD220" s="3"/>
      </tp>
      <tp t="s">
        <v>#N/A Requesting Data...4278383309</v>
        <stp/>
        <stp>BDP|4801395935832597055</stp>
        <tr r="AG211" s="3"/>
        <tr r="AG211" s="3"/>
      </tp>
      <tp t="s">
        <v>#N/A Requesting Data...4064073676</v>
        <stp/>
        <stp>BDP|1348012457795613770</stp>
        <tr r="D26" s="3"/>
      </tp>
      <tp t="s">
        <v>#N/A Requesting Data...4068114792</v>
        <stp/>
        <stp>BDP|2142150561105424657</stp>
        <tr r="R193" s="4"/>
        <tr r="R193" s="4"/>
      </tp>
      <tp t="s">
        <v>#N/A Requesting Data...4124451719</v>
        <stp/>
        <stp>BDP|1950141176910793187</stp>
        <tr r="V228" s="3"/>
      </tp>
      <tp t="s">
        <v>#N/A Requesting Data...3944400611</v>
        <stp/>
        <stp>BDP|4454903392482137034</stp>
        <tr r="D275" s="3"/>
      </tp>
      <tp t="s">
        <v>#N/A Requesting Data...4271431273</v>
        <stp/>
        <stp>BDP|4179313001294319562</stp>
        <tr r="T126" s="4"/>
        <tr r="T126" s="4"/>
      </tp>
      <tp t="s">
        <v>#N/A Requesting Data...4153945251</v>
        <stp/>
        <stp>BDP|1380261114353291777</stp>
        <tr r="L251" s="4"/>
        <tr r="L251" s="4"/>
        <tr r="L39" s="4"/>
        <tr r="L39" s="4"/>
      </tp>
      <tp t="s">
        <v>#N/A Requesting Data...3721658625</v>
        <stp/>
        <stp>BDP|6434284267005677197</stp>
        <tr r="U151" s="4"/>
        <tr r="U151" s="4"/>
      </tp>
      <tp t="s">
        <v>#N/A Requesting Data...3930918304</v>
        <stp/>
        <stp>BDP|1290012109161841668</stp>
        <tr r="AH131" s="3"/>
        <tr r="AH131" s="3"/>
      </tp>
      <tp t="s">
        <v>#N/A Requesting Data...3931114630</v>
        <stp/>
        <stp>BDP|7748513910404580162</stp>
        <tr r="AD135" s="3"/>
        <tr r="AD135" s="3"/>
      </tp>
      <tp t="s">
        <v>#N/A Requesting Data...4019269161</v>
        <stp/>
        <stp>BDP|1982261071052895038</stp>
        <tr r="N120" s="3"/>
      </tp>
      <tp t="s">
        <v>#N/A Requesting Data...4234381564</v>
        <stp/>
        <stp>BDP|2263991908899776413</stp>
        <tr r="L5" s="4"/>
        <tr r="L5" s="4"/>
      </tp>
      <tp t="s">
        <v>#N/A Requesting Data...3994556868</v>
        <stp/>
        <stp>BDP|1752375415026830389</stp>
        <tr r="P42" s="3"/>
      </tp>
      <tp t="s">
        <v>#N/A Requesting Data...4227673151</v>
        <stp/>
        <stp>BDP|3064228552352333064</stp>
        <tr r="AC184" s="3"/>
        <tr r="AC184" s="3"/>
      </tp>
      <tp t="s">
        <v>#N/A Requesting Data...4142619864</v>
        <stp/>
        <stp>BDP|2189622237204063514</stp>
        <tr r="AF80" s="3"/>
        <tr r="AF80" s="3"/>
      </tp>
      <tp t="s">
        <v>#N/A Requesting Data...4109959784</v>
        <stp/>
        <stp>BDP|5580277170127376144</stp>
        <tr r="O186" s="3"/>
      </tp>
      <tp t="s">
        <v>#N/A Requesting Data...4092852221</v>
        <stp/>
        <stp>BDP|8814376070812252887</stp>
        <tr r="G43" s="8"/>
        <tr r="G43" s="8"/>
      </tp>
      <tp t="s">
        <v>#N/A N/A</v>
        <stp/>
        <stp>BDP|5102298908459761827</stp>
        <tr r="W283" s="3"/>
      </tp>
      <tp t="s">
        <v>#N/A Requesting Data...4185511516</v>
        <stp/>
        <stp>BDP|6497633786618477607</stp>
        <tr r="M355" s="3"/>
      </tp>
      <tp t="s">
        <v>#N/A Requesting Data...3930910533</v>
        <stp/>
        <stp>BDP|5306334401518144859</stp>
        <tr r="AC211" s="3"/>
        <tr r="AC211" s="3"/>
      </tp>
      <tp t="s">
        <v>#N/A Requesting Data...4235244188</v>
        <stp/>
        <stp>BDP|6986724164585368493</stp>
        <tr r="Q175" s="4"/>
        <tr r="Q175" s="4"/>
      </tp>
      <tp t="s">
        <v>#N/A Requesting Data...4078126373</v>
        <stp/>
        <stp>BDP|2321746356303516519</stp>
        <tr r="K103" s="4"/>
        <tr r="K103" s="4"/>
      </tp>
      <tp t="s">
        <v>#N/A Requesting Data...4217743786</v>
        <stp/>
        <stp>BDP|4519063947216761069</stp>
        <tr r="AF283" s="3"/>
        <tr r="AF283" s="3"/>
      </tp>
      <tp t="s">
        <v>#N/A N/A</v>
        <stp/>
        <stp>BDP|5617421964918570901</stp>
        <tr r="Y102" s="3"/>
      </tp>
      <tp t="s">
        <v>#N/A Requesting Data...4184863293</v>
        <stp/>
        <stp>BDP|2978501364476056188</stp>
        <tr r="AD44" s="3"/>
        <tr r="AD44" s="3"/>
      </tp>
      <tp t="s">
        <v>#N/A N/A</v>
        <stp/>
        <stp>BDP|7075706260512706225</stp>
        <tr r="W324" s="3"/>
      </tp>
      <tp t="s">
        <v>#N/A Requesting Data...4246100435</v>
        <stp/>
        <stp>BDP|3251493792508976054</stp>
        <tr r="AA15" s="8"/>
        <tr r="AA15" s="8"/>
      </tp>
      <tp t="s">
        <v>#N/A Requesting Data...4130607732</v>
        <stp/>
        <stp>BDP|9111562203902414858</stp>
        <tr r="Z49" s="3"/>
        <tr r="Z49" s="3"/>
      </tp>
      <tp t="s">
        <v>#N/A Requesting Data...3987805651</v>
        <stp/>
        <stp>BDP|8664446293124318773</stp>
        <tr r="AD34" s="8"/>
      </tp>
      <tp t="s">
        <v>#N/A Requesting Data...4198291707</v>
        <stp/>
        <stp>BDP|7977970019378220103</stp>
        <tr r="Q111" s="4"/>
        <tr r="Q111" s="4"/>
      </tp>
      <tp t="s">
        <v>#N/A Requesting Data...3929832399</v>
        <stp/>
        <stp>BDP|8292973252854475660</stp>
        <tr r="AJ78" s="3"/>
        <tr r="AJ78" s="3"/>
      </tp>
      <tp t="s">
        <v>#N/A Requesting Data...4068221227</v>
        <stp/>
        <stp>BDP|6096455625475045359</stp>
        <tr r="AJ266" s="3"/>
        <tr r="AJ266" s="3"/>
      </tp>
      <tp t="s">
        <v>#N/A Requesting Data...4213341389</v>
        <stp/>
        <stp>BDP|6036248053935475261</stp>
        <tr r="V51" s="3"/>
      </tp>
      <tp t="s">
        <v>#N/A Requesting Data...3930315433</v>
        <stp/>
        <stp>BDP|5162511999368873747</stp>
        <tr r="N150" s="3"/>
      </tp>
      <tp t="s">
        <v>#N/A Requesting Data...4205899543</v>
        <stp/>
        <stp>BDP|1778356267406495448</stp>
        <tr r="AE89" s="3"/>
        <tr r="AE89" s="3"/>
      </tp>
      <tp t="s">
        <v>#N/A Requesting Data...3941381350</v>
        <stp/>
        <stp>BDP|4631211406188002844</stp>
        <tr r="J369" s="3"/>
        <tr r="J369" s="3"/>
      </tp>
      <tp t="s">
        <v>#N/A Requesting Data...4186870143</v>
        <stp/>
        <stp>BDP|2903307341984169631</stp>
        <tr r="L230" s="3"/>
      </tp>
      <tp t="s">
        <v>#N/A N/A</v>
        <stp/>
        <stp>BDP|3745373695027696994</stp>
        <tr r="X102" s="3"/>
      </tp>
      <tp t="s">
        <v>#N/A Requesting Data...4049018201</v>
        <stp/>
        <stp>BDP|1407536106185397684</stp>
        <tr r="Z27" s="8"/>
        <tr r="Z27" s="8"/>
      </tp>
      <tp t="s">
        <v>#N/A Requesting Data...3946202601</v>
        <stp/>
        <stp>BDP|3378215438881758472</stp>
        <tr r="D195" s="3"/>
      </tp>
      <tp t="s">
        <v>#N/A Requesting Data...4015782904</v>
        <stp/>
        <stp>BDP|1134995463680746969</stp>
        <tr r="AC15" s="8"/>
        <tr r="AC15" s="8"/>
      </tp>
      <tp t="s">
        <v>#N/A Requesting Data...4218883535</v>
        <stp/>
        <stp>BDP|1210149874403092388</stp>
        <tr r="AH222" s="3"/>
        <tr r="AH222" s="3"/>
      </tp>
      <tp t="s">
        <v>#N/A Requesting Data...4232897048</v>
        <stp/>
        <stp>BDP|5471280816316695762</stp>
        <tr r="AE16" s="3"/>
        <tr r="AE16" s="3"/>
      </tp>
      <tp t="s">
        <v>#N/A Requesting Data...4030408361</v>
        <stp/>
        <stp>BDP|6252937589277579778</stp>
        <tr r="AA167" s="3"/>
        <tr r="AA167" s="3"/>
      </tp>
      <tp t="s">
        <v>#N/A Requesting Data...4099127765</v>
        <stp/>
        <stp>BDP|7085715938377595366</stp>
        <tr r="O124" s="3"/>
      </tp>
      <tp t="s">
        <v>#N/A Requesting Data...3955828180</v>
        <stp/>
        <stp>BDP|7270693820422892698</stp>
        <tr r="AF106" s="3"/>
        <tr r="AF106" s="3"/>
      </tp>
      <tp t="s">
        <v>#N/A Requesting Data...4208140001</v>
        <stp/>
        <stp>BDP|9144460187411253385</stp>
        <tr r="Z337" s="3"/>
        <tr r="Z337" s="3"/>
      </tp>
      <tp t="s">
        <v>#N/A N/A</v>
        <stp/>
        <stp>BDP|9513506489516269547</stp>
        <tr r="Y91" s="3"/>
      </tp>
      <tp t="s">
        <v>#N/A Requesting Data...4128325627</v>
        <stp/>
        <stp>BDP|9375401580306829414</stp>
        <tr r="P154" s="3"/>
      </tp>
      <tp t="s">
        <v>#N/A N/A</v>
        <stp/>
        <stp>BDP|9435459660254399883</stp>
        <tr r="X342" s="3"/>
      </tp>
      <tp t="s">
        <v>#N/A Requesting Data...4186336285</v>
        <stp/>
        <stp>BDP|1851348154998538872</stp>
        <tr r="AD127" s="3"/>
        <tr r="AD127" s="3"/>
      </tp>
      <tp t="s">
        <v>#N/A Requesting Data...4258435114</v>
        <stp/>
        <stp>BDP|5415406425235270197</stp>
        <tr r="AD185" s="3"/>
        <tr r="AD185" s="3"/>
      </tp>
      <tp t="s">
        <v>#N/A Requesting Data...4044782145</v>
        <stp/>
        <stp>BDP|4826036615006373476</stp>
        <tr r="K288" s="3"/>
      </tp>
      <tp t="s">
        <v>#N/A Requesting Data...4243043993</v>
        <stp/>
        <stp>BDP|1725966799035224302</stp>
        <tr r="AF244" s="3"/>
        <tr r="AF244" s="3"/>
      </tp>
      <tp t="s">
        <v>#N/A Requesting Data...4181649145</v>
        <stp/>
        <stp>BDP|8519161630529900401</stp>
        <tr r="AG156" s="3"/>
        <tr r="AG156" s="3"/>
      </tp>
      <tp t="s">
        <v>#N/A Requesting Data...4199640298</v>
        <stp/>
        <stp>BDP|6884348782988065248</stp>
        <tr r="AF134" s="3"/>
        <tr r="AF134" s="3"/>
      </tp>
      <tp t="s">
        <v>#N/A Requesting Data...4003888251</v>
        <stp/>
        <stp>BDP|7050781936694527016</stp>
        <tr r="AF240" s="3"/>
        <tr r="AF240" s="3"/>
      </tp>
      <tp t="s">
        <v>#N/A N/A</v>
        <stp/>
        <stp>BDP|5834875512299705219</stp>
        <tr r="W321" s="3"/>
      </tp>
      <tp t="s">
        <v>#N/A Requesting Data...3967734726</v>
        <stp/>
        <stp>BDP|7347793985309116658</stp>
        <tr r="AB190" s="3"/>
        <tr r="AB190" s="3"/>
      </tp>
      <tp t="s">
        <v>#N/A Requesting Data...3989775550</v>
        <stp/>
        <stp>BDP|5097474428010030442</stp>
        <tr r="AC46" s="3"/>
        <tr r="AC46" s="3"/>
      </tp>
      <tp t="s">
        <v>#N/A Requesting Data...3995220733</v>
        <stp/>
        <stp>BDP|3365092120833979587</stp>
        <tr r="L232" s="4"/>
        <tr r="L232" s="4"/>
      </tp>
      <tp t="s">
        <v>#N/A Requesting Data...4156609529</v>
        <stp/>
        <stp>BDP|4210630219421566562</stp>
        <tr r="S221" s="4"/>
        <tr r="S221" s="4"/>
      </tp>
      <tp t="s">
        <v>#N/A Requesting Data...4258697602</v>
        <stp/>
        <stp>BDP|6661838469249291655</stp>
        <tr r="AI208" s="3"/>
        <tr r="AI208" s="3"/>
      </tp>
      <tp t="s">
        <v>#N/A Requesting Data...4102802060</v>
        <stp/>
        <stp>BDP|3717937472409894358</stp>
        <tr r="AJ288" s="3"/>
        <tr r="AJ288" s="3"/>
      </tp>
      <tp t="s">
        <v>#N/A Requesting Data...4175414193</v>
        <stp/>
        <stp>BDP|5394680712817474264</stp>
        <tr r="R87" s="4"/>
        <tr r="R87" s="4"/>
      </tp>
      <tp t="s">
        <v>#N/A N/A</v>
        <stp/>
        <stp>BDP|8964490098453106120</stp>
        <tr r="Y323" s="3"/>
      </tp>
      <tp t="s">
        <v>#N/A N/A</v>
        <stp/>
        <stp>BDP|4551152149430251604</stp>
        <tr r="X317" s="3"/>
      </tp>
      <tp t="s">
        <v>#N/A Requesting Data...4015881973</v>
        <stp/>
        <stp>BDP|9999853013886750132</stp>
        <tr r="L268" s="3"/>
      </tp>
      <tp t="s">
        <v>#N/A Requesting Data...4264931420</v>
        <stp/>
        <stp>BDP|3977625350015154213</stp>
        <tr r="AB56" s="3"/>
        <tr r="AB56" s="3"/>
      </tp>
      <tp t="s">
        <v>#N/A Requesting Data...4245963760</v>
        <stp/>
        <stp>BDP|9795139719218323657</stp>
        <tr r="AA29" s="8"/>
        <tr r="AA29" s="8"/>
      </tp>
      <tp t="s">
        <v>#N/A Requesting Data...4258691684</v>
        <stp/>
        <stp>BDP|3163875563233737994</stp>
        <tr r="L143" s="3"/>
      </tp>
      <tp t="s">
        <v>#N/A Requesting Data...3993288500</v>
        <stp/>
        <stp>BDP|2809828849300302983</stp>
        <tr r="P261" s="3"/>
      </tp>
      <tp t="s">
        <v>#N/A Requesting Data...4070979762</v>
        <stp/>
        <stp>BDP|3836428633690933386</stp>
        <tr r="AE277" s="3"/>
        <tr r="AE277" s="3"/>
      </tp>
      <tp t="s">
        <v>#N/A Requesting Data...4199393113</v>
        <stp/>
        <stp>BDP|3846246890109780631</stp>
        <tr r="AK294" s="3"/>
        <tr r="AK294" s="3"/>
      </tp>
      <tp t="s">
        <v>#N/A Requesting Data...4253974170</v>
        <stp/>
        <stp>BDP|9545453808563685960</stp>
        <tr r="AB29" s="3"/>
        <tr r="AB29" s="3"/>
      </tp>
      <tp t="s">
        <v>#N/A Requesting Data...4005805472</v>
        <stp/>
        <stp>BDP|3183352820233839646</stp>
        <tr r="L82" s="4"/>
        <tr r="L82" s="4"/>
      </tp>
      <tp t="s">
        <v>#N/A Requesting Data...4238796764</v>
        <stp/>
        <stp>BDP|5233623548615025509</stp>
        <tr r="K171" s="3"/>
      </tp>
      <tp t="s">
        <v>#N/A Requesting Data...4032353420</v>
        <stp/>
        <stp>BDP|8942008070428527046</stp>
        <tr r="P50" s="3"/>
      </tp>
      <tp t="s">
        <v>#N/A Requesting Data...4253080676</v>
        <stp/>
        <stp>BDP|8582681415018030005</stp>
        <tr r="AA75" s="3"/>
        <tr r="AA75" s="3"/>
      </tp>
      <tp t="s">
        <v>#N/A Requesting Data...4227174238</v>
        <stp/>
        <stp>BDP|4331033579005581146</stp>
        <tr r="AK280" s="3"/>
        <tr r="AK280" s="3"/>
      </tp>
      <tp t="s">
        <v>#N/A Requesting Data...4078131761</v>
        <stp/>
        <stp>BDP|1060779292210951846</stp>
        <tr r="O261" s="3"/>
      </tp>
      <tp t="s">
        <v>#N/A Requesting Data...4083393859</v>
        <stp/>
        <stp>BDP|6964730304677369158</stp>
        <tr r="R37" s="4"/>
        <tr r="R37" s="4"/>
      </tp>
      <tp t="s">
        <v>#N/A Requesting Data...4180869357</v>
        <stp/>
        <stp>BDP|1512692956586463360</stp>
        <tr r="AJ168" s="3"/>
        <tr r="AJ168" s="3"/>
      </tp>
      <tp t="s">
        <v>#N/A Requesting Data...4252620289</v>
        <stp/>
        <stp>BDP|1225650228473405133</stp>
        <tr r="AJ7" s="3"/>
        <tr r="AJ7" s="3"/>
      </tp>
      <tp t="s">
        <v>#N/A Requesting Data...4163539228</v>
        <stp/>
        <stp>BDP|1812546734628112814</stp>
        <tr r="AI171" s="3"/>
        <tr r="AI171" s="3"/>
      </tp>
      <tp t="s">
        <v>#N/A Requesting Data...4231118182</v>
        <stp/>
        <stp>BDP|9455807569502600231</stp>
        <tr r="N13" s="3"/>
      </tp>
      <tp t="s">
        <v>#N/A Requesting Data...4146030084</v>
        <stp/>
        <stp>BDP|5665586687868698777</stp>
        <tr r="V34" s="3"/>
      </tp>
      <tp t="s">
        <v>#N/A Requesting Data...4228251785</v>
        <stp/>
        <stp>BDP|7382789432816978288</stp>
        <tr r="M48" s="3"/>
      </tp>
      <tp t="s">
        <v>#N/A Requesting Data...4144455211</v>
        <stp/>
        <stp>BDP|5885503864791305065</stp>
        <tr r="AJ367" s="3"/>
        <tr r="AJ367" s="3"/>
      </tp>
      <tp t="s">
        <v>#N/A Requesting Data...4140839103</v>
        <stp/>
        <stp>BDP|2293805419384442862</stp>
        <tr r="N248" s="3"/>
      </tp>
      <tp t="s">
        <v>#N/A Requesting Data...4274075079</v>
        <stp/>
        <stp>BDP|8607427220108577189</stp>
        <tr r="K80" s="3"/>
      </tp>
      <tp t="s">
        <v>#N/A Requesting Data...4019373303</v>
        <stp/>
        <stp>BDP|2957058853309043962</stp>
        <tr r="AH75" s="3"/>
        <tr r="AH75" s="3"/>
      </tp>
      <tp t="s">
        <v>#N/A Requesting Data...4275574310</v>
        <stp/>
        <stp>BDP|7456993834899941391</stp>
        <tr r="AH85" s="3"/>
        <tr r="AH85" s="3"/>
      </tp>
      <tp t="s">
        <v>#N/A Requesting Data...4122653328</v>
        <stp/>
        <stp>BDP|7852002954651188443</stp>
        <tr r="AB301" s="3"/>
        <tr r="AB301" s="3"/>
      </tp>
      <tp t="s">
        <v>#N/A Requesting Data...4036877884</v>
        <stp/>
        <stp>BDP|4941356823917089569</stp>
        <tr r="AA286" s="3"/>
        <tr r="AA286" s="3"/>
      </tp>
      <tp t="s">
        <v>#N/A N/A</v>
        <stp/>
        <stp>BDP|4570076376771999545</stp>
        <tr r="X364" s="3"/>
      </tp>
      <tp t="s">
        <v>#N/A Requesting Data...4063873591</v>
        <stp/>
        <stp>BDP|6988017712087268713</stp>
        <tr r="AA67" s="3"/>
        <tr r="AA67" s="3"/>
      </tp>
      <tp t="s">
        <v>#N/A Requesting Data...4022174294</v>
        <stp/>
        <stp>BDP|8681656122999937218</stp>
        <tr r="AJ258" s="3"/>
        <tr r="AJ258" s="3"/>
      </tp>
      <tp t="s">
        <v>#N/A Requesting Data...4109710584</v>
        <stp/>
        <stp>BDP|5541146892892264883</stp>
        <tr r="AE315" s="3"/>
        <tr r="AE315" s="3"/>
      </tp>
      <tp t="s">
        <v>#N/A Requesting Data...4070156689</v>
        <stp/>
        <stp>BDP|1897725111558025824</stp>
        <tr r="AG95" s="3"/>
        <tr r="AG95" s="3"/>
      </tp>
      <tp t="s">
        <v>#N/A Requesting Data...4271768122</v>
        <stp/>
        <stp>BDP|6131384174443552619</stp>
        <tr r="P139" s="3"/>
      </tp>
      <tp t="s">
        <v>#N/A Requesting Data...4097286613</v>
        <stp/>
        <stp>BDP|2225504353180007588</stp>
        <tr r="P296" s="3"/>
      </tp>
      <tp t="s">
        <v>#N/A Requesting Data...4164799814</v>
        <stp/>
        <stp>BDP|3482338253833434195</stp>
        <tr r="AD102" s="3"/>
        <tr r="AD102" s="3"/>
      </tp>
      <tp t="s">
        <v>#N/A Requesting Data...4026084486</v>
        <stp/>
        <stp>BDP|5894769566810500346</stp>
        <tr r="M30" s="3"/>
      </tp>
      <tp t="s">
        <v>#N/A Requesting Data...4087453836</v>
        <stp/>
        <stp>BDP|5702260165234444296</stp>
        <tr r="AD359" s="3"/>
        <tr r="AD359" s="3"/>
      </tp>
      <tp t="s">
        <v>#N/A Requesting Data...4175564970</v>
        <stp/>
        <stp>BDP|7308486431125178220</stp>
        <tr r="I187" s="4"/>
      </tp>
      <tp t="s">
        <v>#N/A Requesting Data...4077090801</v>
        <stp/>
        <stp>BDP|7699825017829306094</stp>
        <tr r="L309" s="3"/>
      </tp>
      <tp t="s">
        <v>#N/A N/A</v>
        <stp/>
        <stp>BDP|2949167067901997383</stp>
        <tr r="X144" s="3"/>
      </tp>
      <tp t="s">
        <v>#N/A Requesting Data...4240474294</v>
        <stp/>
        <stp>BDP|4367450826504110182</stp>
        <tr r="S71" s="4"/>
        <tr r="S71" s="4"/>
      </tp>
      <tp t="s">
        <v>#N/A Requesting Data...4277175288</v>
        <stp/>
        <stp>BDP|3830805969612820802</stp>
        <tr r="AH86" s="3"/>
        <tr r="AH86" s="3"/>
      </tp>
      <tp t="s">
        <v>#N/A Requesting Data...4043012848</v>
        <stp/>
        <stp>BDP|7297176118732295263</stp>
        <tr r="I92" s="4"/>
        <tr r="I92" s="4"/>
      </tp>
      <tp t="s">
        <v>#N/A Requesting Data...4130561664</v>
        <stp/>
        <stp>BDP|6652135827497313581</stp>
        <tr r="D124" s="3"/>
      </tp>
      <tp t="s">
        <v>#N/A Requesting Data...4057476788</v>
        <stp/>
        <stp>BDP|1071222557594520595</stp>
        <tr r="G76" s="8"/>
        <tr r="G76" s="8"/>
      </tp>
      <tp t="s">
        <v>#N/A Requesting Data...4118698930</v>
        <stp/>
        <stp>BDP|4760401081619729684</stp>
        <tr r="AH367" s="3"/>
        <tr r="AH367" s="3"/>
      </tp>
      <tp t="s">
        <v>#N/A Requesting Data...4286239777</v>
        <stp/>
        <stp>BDP|7597587376004201608</stp>
        <tr r="L36" s="4"/>
      </tp>
      <tp t="s">
        <v>#N/A Requesting Data...4183793258</v>
        <stp/>
        <stp>BDP|8835380489134408044</stp>
        <tr r="Q27" s="4"/>
        <tr r="Q27" s="4"/>
      </tp>
      <tp t="s">
        <v>#N/A Requesting Data...4080932943</v>
        <stp/>
        <stp>BDP|5401909926550917954</stp>
        <tr r="K330" s="3"/>
      </tp>
      <tp t="s">
        <v>#N/A Requesting Data...4199165418</v>
        <stp/>
        <stp>BDP|7245008139077147440</stp>
        <tr r="AH334" s="3"/>
        <tr r="AH334" s="3"/>
      </tp>
      <tp t="s">
        <v>#N/A Requesting Data...4294219615</v>
        <stp/>
        <stp>BDP|9802083654862816921</stp>
        <tr r="N67" s="3"/>
      </tp>
      <tp t="s">
        <v>#N/A Requesting Data...4146385772</v>
        <stp/>
        <stp>BDP|6144120105902143292</stp>
        <tr r="N360" s="3"/>
      </tp>
      <tp t="s">
        <v>#N/A Requesting Data...4052087637</v>
        <stp/>
        <stp>BDP|5856853841959026726</stp>
        <tr r="AK312" s="3"/>
        <tr r="AK312" s="3"/>
      </tp>
      <tp t="s">
        <v>#N/A Requesting Data...4055915582</v>
        <stp/>
        <stp>BDP|8626558667059254585</stp>
        <tr r="AK109" s="3"/>
        <tr r="AK109" s="3"/>
      </tp>
      <tp t="s">
        <v>#N/A Requesting Data...4162059303</v>
        <stp/>
        <stp>BDP|4637601256169799990</stp>
        <tr r="AH189" s="3"/>
        <tr r="AH189" s="3"/>
      </tp>
      <tp t="s">
        <v>#N/A Requesting Data...4232204240</v>
        <stp/>
        <stp>BDP|6492303659594038333</stp>
        <tr r="AF227" s="3"/>
        <tr r="AF227" s="3"/>
      </tp>
      <tp t="s">
        <v>#N/A Requesting Data...4199804503</v>
        <stp/>
        <stp>BDP|4417399852690454554</stp>
        <tr r="J347" s="3"/>
        <tr r="J347" s="3"/>
        <tr r="J347" s="3"/>
      </tp>
      <tp t="s">
        <v>#N/A Requesting Data...4054618271</v>
        <stp/>
        <stp>BDP|7818742578691280183</stp>
        <tr r="O181" s="3"/>
      </tp>
      <tp t="s">
        <v>#N/A Requesting Data...4223017126</v>
        <stp/>
        <stp>BDP|6444126251697131289</stp>
        <tr r="D51" s="3"/>
      </tp>
      <tp t="s">
        <v>#N/A Requesting Data...4104263420</v>
        <stp/>
        <stp>BDP|5774300308044699570</stp>
        <tr r="AG205" s="3"/>
        <tr r="AG205" s="3"/>
      </tp>
      <tp t="s">
        <v>#N/A Requesting Data...4235964686</v>
        <stp/>
        <stp>BDP|3650595421161321233</stp>
        <tr r="D31" s="3"/>
      </tp>
      <tp t="s">
        <v>#N/A Requesting Data...4135703989</v>
        <stp/>
        <stp>BDP|2623761244456219086</stp>
        <tr r="AK224" s="3"/>
        <tr r="AK224" s="3"/>
      </tp>
      <tp t="s">
        <v>#N/A Requesting Data...4130557062</v>
        <stp/>
        <stp>BDP|2328251482759952631</stp>
        <tr r="AI196" s="3"/>
        <tr r="AI196" s="3"/>
      </tp>
      <tp t="s">
        <v>#N/A Requesting Data...4171292138</v>
        <stp/>
        <stp>BDP|5704716721942142588</stp>
        <tr r="AB73" s="8"/>
        <tr r="AB73" s="8"/>
      </tp>
      <tp t="s">
        <v>#N/A Requesting Data...4161696999</v>
        <stp/>
        <stp>BDP|5161609193854819945</stp>
        <tr r="AD36" s="8"/>
        <tr r="AD36" s="8"/>
      </tp>
      <tp t="s">
        <v>#N/A Requesting Data...4183080741</v>
        <stp/>
        <stp>BDP|4118381425247717550</stp>
        <tr r="J215" s="3"/>
        <tr r="J215" s="3"/>
        <tr r="J215" s="3"/>
      </tp>
      <tp t="s">
        <v>#N/A Requesting Data...4285706085</v>
        <stp/>
        <stp>BDP|9018512585632305190</stp>
        <tr r="K133" s="4"/>
      </tp>
      <tp t="s">
        <v>#N/A Requesting Data...4215423615</v>
        <stp/>
        <stp>BDP|2559605958172554460</stp>
        <tr r="J308" s="3"/>
        <tr r="J308" s="3"/>
      </tp>
      <tp t="s">
        <v>#N/A Requesting Data...4213624898</v>
        <stp/>
        <stp>BDP|3867703973542359661</stp>
        <tr r="AI203" s="3"/>
        <tr r="AI203" s="3"/>
      </tp>
      <tp t="s">
        <v>#N/A Requesting Data...4092886603</v>
        <stp/>
        <stp>BDP|3119581760144662313</stp>
        <tr r="L274" s="3"/>
      </tp>
      <tp t="s">
        <v>#N/A Requesting Data...4086879998</v>
        <stp/>
        <stp>BDP|1167984927119068402</stp>
        <tr r="L215" s="3"/>
      </tp>
      <tp t="s">
        <v>#N/A Requesting Data...4248988601</v>
        <stp/>
        <stp>BDP|2296954945398972040</stp>
        <tr r="AD48" s="3"/>
        <tr r="AD48" s="3"/>
      </tp>
      <tp t="s">
        <v>#N/A Requesting Data...4165969507</v>
        <stp/>
        <stp>BDP|6762695401121580653</stp>
        <tr r="AD57" s="8"/>
        <tr r="AD57" s="8"/>
      </tp>
      <tp t="s">
        <v>#N/A N/A</v>
        <stp/>
        <stp>BDP|6854338274894849188</stp>
        <tr r="Y321" s="3"/>
      </tp>
      <tp t="s">
        <v>#N/A Requesting Data...4270082315</v>
        <stp/>
        <stp>BDP|5645175153591491794</stp>
        <tr r="AK89" s="3"/>
        <tr r="AK89" s="3"/>
      </tp>
      <tp t="s">
        <v>#N/A Requesting Data...4262202180</v>
        <stp/>
        <stp>BDP|3069379815264828256</stp>
        <tr r="AH65" s="3"/>
        <tr r="AH65" s="3"/>
      </tp>
      <tp t="s">
        <v>#N/A Requesting Data...4094601096</v>
        <stp/>
        <stp>BDP|6339087327670536368</stp>
        <tr r="K277" s="3"/>
      </tp>
      <tp t="s">
        <v>#N/A Requesting Data...4289837703</v>
        <stp/>
        <stp>BDP|3572529621505981609</stp>
        <tr r="AD318" s="3"/>
        <tr r="AD318" s="3"/>
      </tp>
      <tp t="s">
        <v>#N/A Requesting Data...4247973076</v>
        <stp/>
        <stp>BDP|4916325752390344559</stp>
        <tr r="M201" s="3"/>
      </tp>
      <tp t="s">
        <v>#N/A Requesting Data...4261413543</v>
        <stp/>
        <stp>BDP|6458424846900626195</stp>
        <tr r="AB44" s="3"/>
        <tr r="AB44" s="3"/>
      </tp>
      <tp t="s">
        <v>#N/A Requesting Data...4232205546</v>
        <stp/>
        <stp>BDP|9518782581802345300</stp>
        <tr r="Q263" s="4"/>
        <tr r="Q263" s="4"/>
      </tp>
      <tp t="s">
        <v>#N/A Requesting Data...4191179516</v>
        <stp/>
        <stp>BDP|8519746650635796897</stp>
        <tr r="L28" s="4"/>
        <tr r="L28" s="4"/>
      </tp>
      <tp t="s">
        <v>#N/A Requesting Data...4180936642</v>
        <stp/>
        <stp>BDP|9536573680387983445</stp>
        <tr r="AC233" s="3"/>
        <tr r="AC233" s="3"/>
      </tp>
      <tp t="s">
        <v>#N/A Requesting Data...4274636961</v>
        <stp/>
        <stp>BDP|7179412951330917176</stp>
        <tr r="N276" s="3"/>
      </tp>
      <tp t="s">
        <v>#N/A Requesting Data...4261712677</v>
        <stp/>
        <stp>BDP|1021589113612488006</stp>
        <tr r="AJ276" s="3"/>
        <tr r="AJ276" s="3"/>
      </tp>
      <tp t="s">
        <v>#N/A Requesting Data...4257005452</v>
        <stp/>
        <stp>BDP|5852913726158069103</stp>
        <tr r="AD276" s="3"/>
        <tr r="AD276" s="3"/>
      </tp>
      <tp t="s">
        <v>#N/A Requesting Data...4285992638</v>
        <stp/>
        <stp>BDP|9118874250651979200</stp>
        <tr r="I256" s="4"/>
        <tr r="I256" s="4"/>
      </tp>
      <tp t="s">
        <v>#N/A Requesting Data...4244394285</v>
        <stp/>
        <stp>BDP|7146956552285044990</stp>
        <tr r="AA117" s="3"/>
        <tr r="AA117" s="3"/>
      </tp>
      <tp t="s">
        <v>#N/A N/A</v>
        <stp/>
        <stp>BDP|3149065004985861149</stp>
        <tr r="Y118" s="3"/>
      </tp>
      <tp t="s">
        <v>#N/A Requesting Data...4118318164</v>
        <stp/>
        <stp>BDP|3793786237196788601</stp>
        <tr r="AK85" s="3"/>
        <tr r="AK85" s="3"/>
      </tp>
      <tp t="s">
        <v>#N/A Requesting Data...4261396961</v>
        <stp/>
        <stp>BDP|3675773777670827417</stp>
        <tr r="Z19" s="3"/>
        <tr r="Z19" s="3"/>
      </tp>
      <tp t="s">
        <v>#N/A Requesting Data...4161296677</v>
        <stp/>
        <stp>BDP|8666975637424138183</stp>
        <tr r="P62" s="3"/>
      </tp>
      <tp t="s">
        <v>#N/A Requesting Data...4161700870</v>
        <stp/>
        <stp>BDP|1330074189319285735</stp>
        <tr r="AJ163" s="3"/>
        <tr r="AJ163" s="3"/>
      </tp>
      <tp t="s">
        <v>#N/A Requesting Data...4220734844</v>
        <stp/>
        <stp>BDP|5153909886374352782</stp>
        <tr r="J353" s="3"/>
        <tr r="J353" s="3"/>
        <tr r="J353" s="3"/>
      </tp>
      <tp t="s">
        <v>#N/A Requesting Data...4170797319</v>
        <stp/>
        <stp>BDP|9672984273992940286</stp>
        <tr r="AF138" s="3"/>
        <tr r="AF138" s="3"/>
      </tp>
      <tp t="s">
        <v>#N/A N/A</v>
        <stp/>
        <stp>BDP|3350795156186681062</stp>
        <tr r="X98" s="3"/>
      </tp>
      <tp t="s">
        <v>#N/A Requesting Data...4196110149</v>
        <stp/>
        <stp>BDP|1678481531201584067</stp>
        <tr r="AG53" s="3"/>
        <tr r="AG53" s="3"/>
      </tp>
      <tp t="s">
        <v>#N/A Requesting Data...4286947023</v>
        <stp/>
        <stp>BDP|3937741611612394037</stp>
        <tr r="AI23" s="3"/>
        <tr r="AI23" s="3"/>
      </tp>
      <tp t="s">
        <v>#N/A N/A</v>
        <stp/>
        <stp>BDP|9292093926459652571</stp>
        <tr r="X70" s="3"/>
      </tp>
      <tp t="s">
        <v>#N/A Requesting Data...4266143849</v>
        <stp/>
        <stp>BDP|1774239335247972046</stp>
        <tr r="I154" s="4"/>
        <tr r="I154" s="4"/>
      </tp>
      <tp t="s">
        <v>#N/A Requesting Data...4132163820</v>
        <stp/>
        <stp>BDP|6573063591699891166</stp>
        <tr r="AK170" s="3"/>
        <tr r="AK170" s="3"/>
      </tp>
      <tp t="s">
        <v>#N/A Requesting Data...4105791998</v>
        <stp/>
        <stp>BDP|8865759113528408166</stp>
        <tr r="K222" s="4"/>
        <tr r="K222" s="4"/>
      </tp>
      <tp t="s">
        <v>#N/A Requesting Data...4287757633</v>
        <stp/>
        <stp>BDP|5326583039173999775</stp>
        <tr r="D198" s="3"/>
      </tp>
      <tp t="s">
        <v>#N/A Requesting Data...4272277284</v>
        <stp/>
        <stp>BDP|3974558793879390101</stp>
        <tr r="N234" s="3"/>
      </tp>
      <tp t="s">
        <v>#N/A Requesting Data...4248792592</v>
        <stp/>
        <stp>BDP|5669714871620392293</stp>
        <tr r="K91" s="3"/>
      </tp>
      <tp t="s">
        <v>#N/A Requesting Data...3595723879</v>
        <stp/>
        <stp>BDP|4464523379783752249</stp>
        <tr r="U260" s="4"/>
        <tr r="U260" s="4"/>
      </tp>
      <tp t="s">
        <v>#N/A N/A</v>
        <stp/>
        <stp>BDP|7492325166022944759</stp>
        <tr r="W353" s="3"/>
      </tp>
      <tp t="s">
        <v>#N/A Requesting Data...3552305396</v>
        <stp/>
        <stp>BDP|5704756068676413520</stp>
        <tr r="U115" s="4"/>
        <tr r="U115" s="4"/>
      </tp>
      <tp t="s">
        <v>#N/A Requesting Data...4249435203</v>
        <stp/>
        <stp>BDP|4968626527642762571</stp>
        <tr r="AH129" s="3"/>
        <tr r="AH129" s="3"/>
      </tp>
      <tp t="s">
        <v>#N/A Requesting Data...4201324775</v>
        <stp/>
        <stp>BDP|3080729187128027392</stp>
        <tr r="Q124" s="4"/>
        <tr r="Q124" s="4"/>
      </tp>
      <tp t="s">
        <v>#N/A Requesting Data...4270928572</v>
        <stp/>
        <stp>BDP|3188989801424637925</stp>
        <tr r="N172" s="3"/>
      </tp>
      <tp t="s">
        <v>#N/A Requesting Data...4148451354</v>
        <stp/>
        <stp>BDP|2514785004084274671</stp>
        <tr r="O62" s="3"/>
      </tp>
      <tp t="s">
        <v>#N/A Requesting Data...4112248389</v>
        <stp/>
        <stp>BDP|8866153312739447671</stp>
        <tr r="AB238" s="3"/>
        <tr r="AB238" s="3"/>
      </tp>
      <tp t="s">
        <v>#N/A Requesting Data...4150845996</v>
        <stp/>
        <stp>BDP|1937719483761686812</stp>
        <tr r="AA152" s="3"/>
        <tr r="AA152" s="3"/>
      </tp>
      <tp t="s">
        <v>#N/A Requesting Data...4199139716</v>
        <stp/>
        <stp>BDP|1222253752806199787</stp>
        <tr r="J138" s="3"/>
        <tr r="J138" s="3"/>
        <tr r="J138" s="3"/>
      </tp>
      <tp t="s">
        <v>#N/A Requesting Data...4292362380</v>
        <stp/>
        <stp>BDP|8438634105108997178</stp>
        <tr r="I60" s="4"/>
        <tr r="I60" s="4"/>
      </tp>
      <tp t="s">
        <v>#N/A Requesting Data...4239628164</v>
        <stp/>
        <stp>BDP|2620304404306702093</stp>
        <tr r="L105" s="4"/>
      </tp>
      <tp t="s">
        <v>#N/A Requesting Data...4210559904</v>
        <stp/>
        <stp>BDP|6141782854287511443</stp>
        <tr r="N319" s="3"/>
      </tp>
      <tp t="s">
        <v>#N/A Requesting Data...4199220113</v>
        <stp/>
        <stp>BDP|6703919819591293813</stp>
        <tr r="M244" s="3"/>
      </tp>
      <tp t="s">
        <v>#N/A Requesting Data...4217129613</v>
        <stp/>
        <stp>BDP|3720773342180926774</stp>
        <tr r="Q76" s="4"/>
        <tr r="Q76" s="4"/>
      </tp>
      <tp t="s">
        <v>#N/A Requesting Data...4250358664</v>
        <stp/>
        <stp>BDP|4762564778543676229</stp>
        <tr r="S81" s="4"/>
        <tr r="S81" s="4"/>
      </tp>
      <tp t="s">
        <v>#N/A Requesting Data...4230641965</v>
        <stp/>
        <stp>BDP|1126439215560358392</stp>
        <tr r="AF292" s="3"/>
        <tr r="AF292" s="3"/>
      </tp>
      <tp t="s">
        <v>#N/A Requesting Data...3647700300</v>
        <stp/>
        <stp>BDP|6956791858375164649</stp>
        <tr r="U8" s="4"/>
        <tr r="U8" s="4"/>
      </tp>
      <tp t="s">
        <v>#N/A Requesting Data...4222124455</v>
        <stp/>
        <stp>BDP|3901769605676453531</stp>
        <tr r="AF361" s="3"/>
        <tr r="AF361" s="3"/>
      </tp>
      <tp t="s">
        <v>#N/A Requesting Data...4135750687</v>
        <stp/>
        <stp>BDP|8442789043004030824</stp>
        <tr r="Q107" s="4"/>
        <tr r="Q107" s="4"/>
      </tp>
      <tp t="s">
        <v>#N/A Requesting Data...4175461942</v>
        <stp/>
        <stp>BDP|4084397802008160873</stp>
        <tr r="AB279" s="3"/>
        <tr r="AB279" s="3"/>
      </tp>
      <tp t="s">
        <v>#N/A Requesting Data...4173783414</v>
        <stp/>
        <stp>BDP|8523022166409511099</stp>
        <tr r="V288" s="3"/>
      </tp>
      <tp t="s">
        <v>#N/A Requesting Data...4146758108</v>
        <stp/>
        <stp>BDP|1087482017163577073</stp>
        <tr r="S113" s="4"/>
        <tr r="S113" s="4"/>
      </tp>
      <tp t="s">
        <v>#N/A Requesting Data...4243873319</v>
        <stp/>
        <stp>BDP|9876472545166395842</stp>
        <tr r="R104" s="4"/>
        <tr r="R104" s="4"/>
      </tp>
      <tp t="s">
        <v>#N/A Requesting Data...4159615992</v>
        <stp/>
        <stp>BDP|8736962340835422785</stp>
        <tr r="V163" s="3"/>
      </tp>
      <tp t="s">
        <v>#N/A Requesting Data...4238265524</v>
        <stp/>
        <stp>BDP|6931921086135242526</stp>
        <tr r="K72" s="4"/>
      </tp>
      <tp t="s">
        <v>#N/A Requesting Data...4243898001</v>
        <stp/>
        <stp>BDP|5836735474547724550</stp>
        <tr r="AJ51" s="3"/>
        <tr r="AJ51" s="3"/>
      </tp>
      <tp t="s">
        <v>#N/A Requesting Data...4172924958</v>
        <stp/>
        <stp>BDP|7954117043257162276</stp>
        <tr r="AK209" s="3"/>
        <tr r="AK209" s="3"/>
      </tp>
      <tp t="s">
        <v>#N/A Requesting Data...4272344746</v>
        <stp/>
        <stp>BDP|7323792252626417414</stp>
        <tr r="AE122" s="3"/>
        <tr r="AE122" s="3"/>
      </tp>
      <tp t="s">
        <v>#N/A Requesting Data...4194753924</v>
        <stp/>
        <stp>BDP|4328409283217435899</stp>
        <tr r="AJ308" s="3"/>
        <tr r="AJ308" s="3"/>
      </tp>
      <tp t="s">
        <v>#N/A Requesting Data...4161544096</v>
        <stp/>
        <stp>BDP|5157603351986895755</stp>
        <tr r="AI352" s="3"/>
        <tr r="AI352" s="3"/>
      </tp>
      <tp t="s">
        <v>#N/A Requesting Data...4258853955</v>
        <stp/>
        <stp>BDP|9269412309353449931</stp>
        <tr r="Z83" s="8"/>
        <tr r="Z83" s="8"/>
      </tp>
      <tp t="s">
        <v>#N/A Requesting Data...4229438644</v>
        <stp/>
        <stp>BDP|9983370328819878635</stp>
        <tr r="AD275" s="3"/>
        <tr r="AD275" s="3"/>
      </tp>
      <tp t="s">
        <v>#N/A Requesting Data...3792262933</v>
        <stp/>
        <stp>BDP|4702345075891315689</stp>
        <tr r="U37" s="4"/>
        <tr r="U37" s="4"/>
      </tp>
      <tp t="s">
        <v>#N/A N/A</v>
        <stp/>
        <stp>BDP|2345509706882197298</stp>
        <tr r="X327" s="3"/>
      </tp>
      <tp t="s">
        <v>#N/A Requesting Data...4294473931</v>
        <stp/>
        <stp>BDP|4544376345690210481</stp>
        <tr r="AJ64" s="3"/>
        <tr r="AJ64" s="3"/>
      </tp>
      <tp t="s">
        <v>#N/A Requesting Data...4264381047</v>
        <stp/>
        <stp>BDP|8092122422038953449</stp>
        <tr r="L14" s="4"/>
        <tr r="L14" s="4"/>
      </tp>
      <tp t="s">
        <v>#N/A N/A</v>
        <stp/>
        <stp>BDP|3657925079829693367</stp>
        <tr r="W143" s="3"/>
      </tp>
      <tp t="s">
        <v>#N/A Requesting Data...4155297125</v>
        <stp/>
        <stp>BDP|3539749796888849220</stp>
        <tr r="K255" s="4"/>
        <tr r="K255" s="4"/>
      </tp>
      <tp t="s">
        <v>#N/A Requesting Data...4212027723</v>
        <stp/>
        <stp>BDP|4581123356834320308</stp>
        <tr r="Z44" s="3"/>
        <tr r="Z44" s="3"/>
      </tp>
      <tp t="s">
        <v>#N/A Requesting Data...4254251846</v>
        <stp/>
        <stp>BDP|6213238936056001650</stp>
        <tr r="AE34" s="3"/>
        <tr r="AE34" s="3"/>
      </tp>
      <tp t="s">
        <v>#N/A Requesting Data...4249583281</v>
        <stp/>
        <stp>BDP|7436713969783696282</stp>
        <tr r="P159" s="3"/>
      </tp>
      <tp t="s">
        <v>#N/A Requesting Data...4249824383</v>
        <stp/>
        <stp>BDP|8365118149413063993</stp>
        <tr r="AC180" s="3"/>
        <tr r="AC180" s="3"/>
      </tp>
      <tp t="s">
        <v>#N/A Requesting Data...4193452534</v>
        <stp/>
        <stp>BDP|6962252005423399086</stp>
        <tr r="AC209" s="3"/>
        <tr r="AC209" s="3"/>
      </tp>
      <tp t="s">
        <v>#N/A Requesting Data...4200641443</v>
        <stp/>
        <stp>BDP|5017351367000291727</stp>
        <tr r="V13" s="3"/>
      </tp>
      <tp t="s">
        <v>#N/A Requesting Data...4218305059</v>
        <stp/>
        <stp>BDP|1573827674929401058</stp>
        <tr r="K179" s="4"/>
        <tr r="K179" s="4"/>
      </tp>
      <tp t="s">
        <v>#N/A Requesting Data...4231369860</v>
        <stp/>
        <stp>BDP|9471336693855613109</stp>
        <tr r="J133" s="3"/>
        <tr r="J133" s="3"/>
      </tp>
      <tp t="s">
        <v>#N/A Requesting Data...4292686685</v>
        <stp/>
        <stp>BDP|8621821981427335845</stp>
        <tr r="AI46" s="3"/>
        <tr r="AI46" s="3"/>
      </tp>
      <tp t="s">
        <v>#N/A Requesting Data...4212932740</v>
        <stp/>
        <stp>BDP|9749496609828783222</stp>
        <tr r="AC347" s="3"/>
        <tr r="AC347" s="3"/>
      </tp>
      <tp t="s">
        <v>#N/A Requesting Data...4263075232</v>
        <stp/>
        <stp>BDP|7216252377647116237</stp>
        <tr r="Q227" s="4"/>
        <tr r="Q227" s="4"/>
      </tp>
      <tp t="s">
        <v>#N/A Requesting Data...4196440061</v>
        <stp/>
        <stp>BDP|2846191891688542572</stp>
        <tr r="O308" s="3"/>
      </tp>
      <tp t="s">
        <v>#N/A Requesting Data...4271109278</v>
        <stp/>
        <stp>BDP|5589347875175230348</stp>
        <tr r="AJ122" s="3"/>
        <tr r="AJ122" s="3"/>
      </tp>
      <tp t="s">
        <v>#N/A Requesting Data...4282010421</v>
        <stp/>
        <stp>BDP|7311735064687355652</stp>
        <tr r="AA333" s="3"/>
        <tr r="AA333" s="3"/>
      </tp>
      <tp t="s">
        <v>#N/A Requesting Data...4263566409</v>
        <stp/>
        <stp>BDP|3127291930292200787</stp>
        <tr r="J312" s="3"/>
        <tr r="J312" s="3"/>
      </tp>
      <tp t="s">
        <v>#N/A Requesting Data...4237937030</v>
        <stp/>
        <stp>BDP|3020621103947594565</stp>
        <tr r="AK17" s="3"/>
        <tr r="AK17" s="3"/>
      </tp>
      <tp t="s">
        <v>#N/A Requesting Data...4245113195</v>
        <stp/>
        <stp>BDP|2522172530650070707</stp>
        <tr r="AE316" s="3"/>
        <tr r="AE316" s="3"/>
      </tp>
      <tp t="s">
        <v>#N/A Requesting Data...3784461899</v>
        <stp/>
        <stp>BDP|5485656124654684209</stp>
        <tr r="U61" s="4"/>
        <tr r="U61" s="4"/>
      </tp>
      <tp t="s">
        <v>#N/A N/A</v>
        <stp/>
        <stp>BDP|4681896430471911952</stp>
        <tr r="W227" s="3"/>
      </tp>
      <tp t="s">
        <v>#N/A Requesting Data...3569657104</v>
        <stp/>
        <stp>BDP|6748279037776471604</stp>
        <tr r="U38" s="4"/>
        <tr r="U38" s="4"/>
      </tp>
      <tp t="s">
        <v>#N/A Requesting Data...4234085657</v>
        <stp/>
        <stp>BDP|2694321532251232472</stp>
        <tr r="D35" s="3"/>
      </tp>
      <tp t="s">
        <v>#N/A Requesting Data...4192565929</v>
        <stp/>
        <stp>BDP|2711720360256380250</stp>
        <tr r="N64" s="3"/>
      </tp>
      <tp t="s">
        <v>#N/A Requesting Data...4260413061</v>
        <stp/>
        <stp>BDP|7580256278422951724</stp>
        <tr r="R184" s="4"/>
        <tr r="R184" s="4"/>
      </tp>
      <tp t="s">
        <v>#N/A Requesting Data...4187642706</v>
        <stp/>
        <stp>BDP|8984994737876477309</stp>
        <tr r="N164" s="3"/>
      </tp>
      <tp t="s">
        <v>#N/A Requesting Data...4284406193</v>
        <stp/>
        <stp>BDP|1844386685375497825</stp>
        <tr r="R146" s="4"/>
        <tr r="R146" s="4"/>
      </tp>
      <tp t="s">
        <v>#N/A Requesting Data...4202243393</v>
        <stp/>
        <stp>BDP|2085634944270019742</stp>
        <tr r="K142" s="4"/>
        <tr r="K142" s="4"/>
      </tp>
      <tp t="s">
        <v>#N/A Requesting Data...4200930064</v>
        <stp/>
        <stp>BDP|4069128277592000766</stp>
        <tr r="AF195" s="3"/>
        <tr r="AF195" s="3"/>
      </tp>
      <tp t="s">
        <v>#N/A N/A</v>
        <stp/>
        <stp>BDP|1443258553575152400</stp>
        <tr r="W96" s="3"/>
      </tp>
      <tp t="s">
        <v>#N/A Requesting Data...4209642054</v>
        <stp/>
        <stp>BDP|9635239089200832475</stp>
        <tr r="N77" s="3"/>
      </tp>
      <tp t="s">
        <v>#N/A Requesting Data...4232882952</v>
        <stp/>
        <stp>BDP|9742992909182284561</stp>
        <tr r="V120" s="3"/>
      </tp>
      <tp t="s">
        <v>#N/A Requesting Data...4220384570</v>
        <stp/>
        <stp>BDP|2117650070186595227</stp>
        <tr r="S52" s="4"/>
        <tr r="S52" s="4"/>
      </tp>
      <tp t="s">
        <v>#N/A Requesting Data...4218839523</v>
        <stp/>
        <stp>BDP|8507427720411143856</stp>
        <tr r="O149" s="3"/>
      </tp>
      <tp t="s">
        <v>#N/A Requesting Data...4282898353</v>
        <stp/>
        <stp>BDP|9717520469329903463</stp>
        <tr r="AH78" s="3"/>
        <tr r="AH78" s="3"/>
      </tp>
      <tp t="s">
        <v>#N/A Requesting Data...4278182492</v>
        <stp/>
        <stp>BDP|2444230567126268712</stp>
        <tr r="V156" s="3"/>
      </tp>
      <tp t="s">
        <v>#N/A Requesting Data...4278554003</v>
        <stp/>
        <stp>BDP|3481303615041122739</stp>
        <tr r="AI115" s="3"/>
        <tr r="AI115" s="3"/>
      </tp>
      <tp t="s">
        <v>#N/A Requesting Data...4234913206</v>
        <stp/>
        <stp>BDP|8980793166047187943</stp>
        <tr r="AC50" s="3"/>
        <tr r="AC50" s="3"/>
      </tp>
      <tp t="s">
        <v>#N/A Requesting Data...4233802304</v>
        <stp/>
        <stp>BDP|4311955860325563901</stp>
        <tr r="AE266" s="3"/>
        <tr r="AE266" s="3"/>
      </tp>
      <tp t="s">
        <v>#N/A Requesting Data...4286640537</v>
        <stp/>
        <stp>BDP|4439576041661305323</stp>
        <tr r="AC229" s="3"/>
        <tr r="AC229" s="3"/>
      </tp>
      <tp t="s">
        <v>#N/A Requesting Data...4217075145</v>
        <stp/>
        <stp>BDP|6013722647253314152</stp>
        <tr r="AC359" s="3"/>
        <tr r="AC359" s="3"/>
      </tp>
      <tp t="s">
        <v>#N/A Requesting Data...4258280829</v>
        <stp/>
        <stp>BDP|7840327224619977840</stp>
        <tr r="O217" s="3"/>
      </tp>
      <tp t="s">
        <v>#N/A Requesting Data...4221933135</v>
        <stp/>
        <stp>BDP|1241490426296705694</stp>
        <tr r="K265" s="3"/>
      </tp>
      <tp t="s">
        <v>#N/A Requesting Data...4279022259</v>
        <stp/>
        <stp>BDP|3123393229265732055</stp>
        <tr r="I242" s="4"/>
      </tp>
      <tp t="s">
        <v>#N/A Requesting Data...4210028143</v>
        <stp/>
        <stp>BDP|5936723228262919597</stp>
        <tr r="Q42" s="4"/>
        <tr r="Q42" s="4"/>
      </tp>
      <tp t="s">
        <v>#N/A Requesting Data...4293747185</v>
        <stp/>
        <stp>BDP|3876595347332022754</stp>
        <tr r="P210" s="3"/>
      </tp>
      <tp t="s">
        <v>#N/A N/A</v>
        <stp/>
        <stp>BDP|8277732748204871827</stp>
        <tr r="Y311" s="3"/>
      </tp>
      <tp t="s">
        <v>#N/A Requesting Data...4273190969</v>
        <stp/>
        <stp>BDP|8897821909305184214</stp>
        <tr r="K49" s="4"/>
        <tr r="K49" s="4"/>
      </tp>
      <tp t="s">
        <v>#N/A Requesting Data...4283308847</v>
        <stp/>
        <stp>BDP|4456218573913110543</stp>
        <tr r="R109" s="4"/>
        <tr r="R109" s="4"/>
      </tp>
      <tp t="s">
        <v>#N/A Requesting Data...4274710111</v>
        <stp/>
        <stp>BDP|8917251224508953719</stp>
        <tr r="S220" s="4"/>
        <tr r="S220" s="4"/>
      </tp>
      <tp t="s">
        <v>#N/A N/A</v>
        <stp/>
        <stp>BDP|4213440043416193544</stp>
        <tr r="W346" s="3"/>
      </tp>
      <tp t="s">
        <v>#N/A Requesting Data...4241242453</v>
        <stp/>
        <stp>BDP|3274002146809760930</stp>
        <tr r="AH158" s="3"/>
        <tr r="AH158" s="3"/>
      </tp>
      <tp t="s">
        <v>#N/A Requesting Data...4229947362</v>
        <stp/>
        <stp>BDP|5067187932488360899</stp>
        <tr r="AH172" s="3"/>
        <tr r="AH172" s="3"/>
      </tp>
      <tp t="s">
        <v>#N/A Requesting Data...4244365510</v>
        <stp/>
        <stp>BDP|3692932168438578382</stp>
        <tr r="D9" s="3"/>
      </tp>
      <tp t="s">
        <v>#N/A Requesting Data...4242112726</v>
        <stp/>
        <stp>BDP|5985101442637336081</stp>
        <tr r="S261" s="4"/>
        <tr r="S261" s="4"/>
      </tp>
      <tp t="s">
        <v>#N/A Requesting Data...4265672716</v>
        <stp/>
        <stp>BDP|5354022860654846099</stp>
        <tr r="R88" s="4"/>
        <tr r="R88" s="4"/>
      </tp>
      <tp t="s">
        <v>#N/A Requesting Data...4287203509</v>
        <stp/>
        <stp>BDP|5623504011311286753</stp>
        <tr r="K175" s="3"/>
      </tp>
      <tp t="s">
        <v>#N/A Requesting Data...4239348224</v>
        <stp/>
        <stp>BDP|4197573827145348121</stp>
        <tr r="D146" s="3"/>
      </tp>
      <tp t="s">
        <v>#N/A N/A</v>
        <stp/>
        <stp>BDP|2984432038781042329</stp>
        <tr r="W304" s="3"/>
      </tp>
      <tp t="s">
        <v>#N/A Requesting Data...4277672549</v>
        <stp/>
        <stp>BDP|9912809878266535749</stp>
        <tr r="O126" s="3"/>
      </tp>
      <tp t="s">
        <v>#N/A N/A</v>
        <stp/>
        <stp>BDP|4622698502752488795</stp>
        <tr r="X198" s="3"/>
      </tp>
      <tp t="s">
        <v>#N/A Requesting Data...4289250077</v>
        <stp/>
        <stp>BDP|8216928571974315522</stp>
        <tr r="AB317" s="3"/>
        <tr r="AB317" s="3"/>
      </tp>
      <tp t="s">
        <v>#N/A Requesting Data...4270965887</v>
        <stp/>
        <stp>BDP|4472378110869769842</stp>
        <tr r="AG367" s="3"/>
        <tr r="AG367" s="3"/>
      </tp>
      <tp t="s">
        <v>#N/A Requesting Data...4253883679</v>
        <stp/>
        <stp>BDP|2196328929541860521</stp>
        <tr r="AC167" s="3"/>
        <tr r="AC167" s="3"/>
      </tp>
      <tp t="s">
        <v>#N/A Requesting Data...4234959900</v>
        <stp/>
        <stp>BDP|3444750165177267261</stp>
        <tr r="AI19" s="3"/>
        <tr r="AI19" s="3"/>
      </tp>
      <tp t="s">
        <v>#N/A Requesting Data...4266039565</v>
        <stp/>
        <stp>BDP|4073555334586366323</stp>
        <tr r="Z56" s="3"/>
        <tr r="Z56" s="3"/>
      </tp>
      <tp t="s">
        <v>#N/A Requesting Data...4285116364</v>
        <stp/>
        <stp>BDP|5257285412246968716</stp>
        <tr r="J290" s="3"/>
        <tr r="J290" s="3"/>
      </tp>
      <tp t="s">
        <v>#N/A Requesting Data...4279222112</v>
        <stp/>
        <stp>BDP|5771375210687609761</stp>
        <tr r="AH113" s="3"/>
        <tr r="AH113" s="3"/>
      </tp>
      <tp t="s">
        <v>#N/A Requesting Data...4276773949</v>
        <stp/>
        <stp>BDP|7745803147368016401</stp>
        <tr r="AA65" s="8"/>
        <tr r="AA65" s="8"/>
      </tp>
      <tp t="s">
        <v>#N/A Requesting Data...4273782332</v>
        <stp/>
        <stp>BDP|8415980232505700090</stp>
        <tr r="L10" s="3"/>
      </tp>
      <tp t="s">
        <v>#N/A Requesting Data...4288576346</v>
        <stp/>
        <stp>BDP|3130326441225554676</stp>
        <tr r="L236" s="4"/>
        <tr r="L236" s="4"/>
      </tp>
      <tp t="s">
        <v>#N/A N/A</v>
        <stp/>
        <stp>BDP|9177208867823435920</stp>
        <tr r="W290" s="3"/>
      </tp>
      <tp t="s">
        <v>#N/A Requesting Data...4249567465</v>
        <stp/>
        <stp>BDP|3646700350255371357</stp>
        <tr r="L90" s="4"/>
        <tr r="L90" s="4"/>
      </tp>
      <tp t="s">
        <v>#N/A Requesting Data...4288403699</v>
        <stp/>
        <stp>BDP|6088448277493428170</stp>
        <tr r="AG232" s="3"/>
        <tr r="AG232" s="3"/>
      </tp>
      <tp t="s">
        <v>#N/A Requesting Data...4259222315</v>
        <stp/>
        <stp>BDP|7315145575977164122</stp>
        <tr r="N247" s="3"/>
      </tp>
      <tp t="s">
        <v>#N/A Requesting Data...4293132390</v>
        <stp/>
        <stp>BDP|1432172453700678278</stp>
        <tr r="AA246" s="3"/>
        <tr r="AA246" s="3"/>
      </tp>
      <tp t="s">
        <v>#N/A Requesting Data...4283962949</v>
        <stp/>
        <stp>BDP|4586793730643513484</stp>
        <tr r="S233" s="4"/>
      </tp>
      <tp t="s">
        <v>#N/A Requesting Data...4283003156</v>
        <stp/>
        <stp>BDP|5539316110798223878</stp>
        <tr r="L244" s="3"/>
      </tp>
      <tp t="s">
        <v>#N/A Requesting Data...4284982242</v>
        <stp/>
        <stp>BDP|2208979190283620623</stp>
        <tr r="Z292" s="3"/>
        <tr r="Z292" s="3"/>
      </tp>
      <tp t="s">
        <v>#N/A Requesting Data...4269617375</v>
        <stp/>
        <stp>BDP|8100975666148383821</stp>
        <tr r="O54" s="3"/>
      </tp>
      <tp t="s">
        <v>#N/A Requesting Data...4294654786</v>
        <stp/>
        <stp>BDP|3788584723484844751</stp>
        <tr r="R159" s="4"/>
      </tp>
      <tp t="s">
        <v>#N/A Requesting Data...4014081088</v>
        <stp/>
        <stp>BDP|4411253462190694745</stp>
        <tr r="U48" s="4"/>
        <tr r="U48" s="4"/>
      </tp>
      <tp t="s">
        <v>#N/A Requesting Data...4285367465</v>
        <stp/>
        <stp>BDP|7790116271993511539</stp>
        <tr r="AK309" s="3"/>
        <tr r="AK309" s="3"/>
      </tp>
      <tp t="s">
        <v>#N/A Requesting Data...4283875003</v>
        <stp/>
        <stp>BDP|7647329292673197963</stp>
        <tr r="AJ151" s="3"/>
        <tr r="AJ151" s="3"/>
      </tp>
      <tp t="s">
        <v>#N/A Requesting Data...4283153322</v>
        <stp/>
        <stp>BDP|2672795488478671200</stp>
        <tr r="R34" s="4"/>
      </tp>
      <tp t="s">
        <v>#N/A Requesting Data...4271723787</v>
        <stp/>
        <stp>BDP|2699730335450447158</stp>
        <tr r="R15" s="4"/>
        <tr r="R15" s="4"/>
      </tp>
      <tp t="s">
        <v>#N/A Requesting Data...4271587233</v>
        <stp/>
        <stp>BDP|6672276347310435731</stp>
        <tr r="AE8" s="3"/>
        <tr r="AE8" s="3"/>
      </tp>
      <tp t="s">
        <v>#N/A Requesting Data...4284159433</v>
        <stp/>
        <stp>BDP|4279706945107233743</stp>
        <tr r="L260" s="4"/>
        <tr r="L260" s="4"/>
      </tp>
      <tp t="s">
        <v>#N/A Requesting Data...4289902405</v>
        <stp/>
        <stp>BDP|4625383301235709593</stp>
        <tr r="P226" s="3"/>
      </tp>
      <tp t="s">
        <v>#N/A Requesting Data...4262975718</v>
        <stp/>
        <stp>BDP|2809274952436854446</stp>
        <tr r="K62" s="4"/>
        <tr r="K62" s="4"/>
      </tp>
      <tp t="s">
        <v>#N/A Requesting Data...4279690328</v>
        <stp/>
        <stp>BDP|8950578509768284240</stp>
        <tr r="N231" s="3"/>
      </tp>
      <tp t="s">
        <v>#N/A Requesting Data...4273491344</v>
        <stp/>
        <stp>BDP|9663111228068936576</stp>
        <tr r="AB11" s="8"/>
        <tr r="AB11" s="8"/>
      </tp>
      <tp t="s">
        <v>#N/A Requesting Data...4293532819</v>
        <stp/>
        <stp>BDP|3301132215880616429</stp>
        <tr r="R139" s="4"/>
        <tr r="R139" s="4"/>
      </tp>
      <tp t="s">
        <v>#N/A Requesting Data...4285250542</v>
        <stp/>
        <stp>BDP|1300803684515311352</stp>
        <tr r="K66" s="3"/>
      </tp>
      <tp t="s">
        <v>#N/A Requesting Data...4286925439</v>
        <stp/>
        <stp>BDP|5219404455172097168</stp>
        <tr r="L294" s="3"/>
      </tp>
      <tp t="s">
        <v>#N/A Requesting Data...4279487216</v>
        <stp/>
        <stp>BDP|4991192602706193422</stp>
        <tr r="P33" s="3"/>
      </tp>
      <tp t="s">
        <v>#N/A Requesting Data...4283914907</v>
        <stp/>
        <stp>BDP|4069612812551442563</stp>
        <tr r="AH145" s="3"/>
        <tr r="AH145" s="3"/>
      </tp>
      <tp t="s">
        <v>#N/A Requesting Data...4289077815</v>
        <stp/>
        <stp>BDP|1872070483808805659</stp>
        <tr r="AI221" s="3"/>
        <tr r="AI221" s="3"/>
      </tp>
      <tp t="s">
        <v>#N/A Requesting Data...4276131194</v>
        <stp/>
        <stp>BDP|7769776121963164619</stp>
        <tr r="J117" s="3"/>
        <tr r="J117" s="3"/>
        <tr r="J117" s="3"/>
      </tp>
      <tp t="s">
        <v>#N/A Requesting Data...4290771477</v>
        <stp/>
        <stp>BDP|5784306181701597859</stp>
        <tr r="AG33" s="3"/>
        <tr r="AG33" s="3"/>
      </tp>
      <tp t="s">
        <v>#N/A Requesting Data...4288243244</v>
        <stp/>
        <stp>BDP|8750859950680722231</stp>
        <tr r="AB216" s="3"/>
        <tr r="AB216" s="3"/>
      </tp>
      <tp t="s">
        <v>#N/A Requesting Data...4287131769</v>
        <stp/>
        <stp>BDP|6275543176325681605</stp>
        <tr r="L105" s="3"/>
      </tp>
      <tp t="s">
        <v>#N/A Requesting Data...4294721239</v>
        <stp/>
        <stp>BDP|9014799511749827160</stp>
        <tr r="Z239" s="3"/>
        <tr r="Z239" s="3"/>
      </tp>
      <tp t="s">
        <v>#N/A Requesting Data...4293960791</v>
        <stp/>
        <stp>BDP|1297471459001977631</stp>
        <tr r="AB74" s="3"/>
        <tr r="AB74" s="3"/>
      </tp>
      <tp t="s">
        <v>#N/A N/A</v>
        <stp/>
        <stp>BDP|4754586354964500784</stp>
        <tr r="W147" s="3"/>
      </tp>
      <tp t="s">
        <v>#N/A Requesting Data...4294023797</v>
        <stp/>
        <stp>BDP|9425605826352516815</stp>
        <tr r="Z33" s="8"/>
        <tr r="Z33" s="8"/>
      </tp>
      <tp t="s">
        <v>#N/A N/A</v>
        <stp/>
        <stp>BDP|7285758794248463617</stp>
        <tr r="Y302" s="3"/>
      </tp>
      <tp t="s">
        <v>#N/A N/A</v>
        <stp/>
        <stp>BDP|2949566753695969031</stp>
        <tr r="Y22" s="3"/>
      </tp>
      <tp t="s">
        <v>#N/A Requesting Data...4294907561</v>
        <stp/>
        <stp>BDP|5164154367004698138</stp>
        <tr r="V197" s="3"/>
      </tp>
      <tp t="s">
        <v>#N/A Requesting Data...569156560</v>
        <stp/>
        <stp>BDP|7541208402643719168</stp>
        <tr r="AJ216" s="3"/>
        <tr r="AJ216" s="3"/>
      </tp>
      <tp t="s">
        <v>#N/A Requesting Data...1184423298</v>
        <stp/>
        <stp>BDP|2529202993256028802</stp>
        <tr r="AB277" s="3"/>
        <tr r="AB277" s="3"/>
      </tp>
      <tp t="s">
        <v>#N/A Requesting Data...1261778173</v>
        <stp/>
        <stp>BDP|2460892519759271500</stp>
        <tr r="O75" s="3"/>
      </tp>
      <tp t="s">
        <v>#N/A N/A</v>
        <stp/>
        <stp>BDP|4643833721318601143</stp>
        <tr r="X37" s="3"/>
      </tp>
      <tp t="s">
        <v>#N/A Requesting Data...634011682</v>
        <stp/>
        <stp>BDP|8590258315758523463</stp>
        <tr r="O55" s="3"/>
      </tp>
      <tp t="s">
        <v>#N/A N/A</v>
        <stp/>
        <stp>BDP|2994159259682567366</stp>
        <tr r="W116" s="3"/>
      </tp>
      <tp t="s">
        <v>#N/A Requesting Data...2370126605</v>
        <stp/>
        <stp>BDP|2137306533806137347</stp>
        <tr r="AB181" s="3"/>
        <tr r="AB181" s="3"/>
      </tp>
      <tp t="s">
        <v>#N/A N/A</v>
        <stp/>
        <stp>BDP|1787247753250113164</stp>
        <tr r="W323" s="3"/>
      </tp>
      <tp t="s">
        <v>#N/A Requesting Data...53074253</v>
        <stp/>
        <stp>BDP|3738783598963871986</stp>
        <tr r="AC94" s="3"/>
        <tr r="AC94" s="3"/>
      </tp>
      <tp t="s">
        <v>#N/A Requesting Data...1392615076</v>
        <stp/>
        <stp>BDP|4523518637840280561</stp>
        <tr r="AC27" s="3"/>
        <tr r="AC27" s="3"/>
      </tp>
      <tp t="s">
        <v>#N/A Requesting Data...127845837</v>
        <stp/>
        <stp>BDP|9091902054105523763</stp>
        <tr r="K85" s="3"/>
      </tp>
      <tp t="s">
        <v>#N/A Requesting Data...2666832630</v>
        <stp/>
        <stp>BDP|7338662631834363104</stp>
        <tr r="AG326" s="3"/>
        <tr r="AG326" s="3"/>
      </tp>
      <tp t="s">
        <v>#N/A Requesting Data...599933083</v>
        <stp/>
        <stp>BDP|4661403141892820182</stp>
        <tr r="AF253" s="3"/>
        <tr r="AF253" s="3"/>
      </tp>
      <tp t="s">
        <v>#N/A Requesting Data...3246549970</v>
        <stp/>
        <stp>BDP|1003504996348189200</stp>
        <tr r="O175" s="3"/>
      </tp>
      <tp t="s">
        <v>#N/A Requesting Data...3449165354</v>
        <stp/>
        <stp>BDP|2570100872883591059</stp>
        <tr r="AG19" s="3"/>
        <tr r="AG19" s="3"/>
      </tp>
      <tp t="s">
        <v>#N/A Requesting Data...331613142</v>
        <stp/>
        <stp>BDP|7249617260300304071</stp>
        <tr r="J217" s="3"/>
        <tr r="J217" s="3"/>
        <tr r="J217" s="3"/>
      </tp>
      <tp t="s">
        <v>#N/A Requesting Data...1271366650</v>
        <stp/>
        <stp>BDP|7543223037182119367</stp>
        <tr r="D21" s="3"/>
      </tp>
      <tp t="s">
        <v>#N/A Requesting Data...707110909</v>
        <stp/>
        <stp>BDP|7605272461755649111</stp>
        <tr r="AC159" s="3"/>
        <tr r="AC159" s="3"/>
      </tp>
      <tp t="s">
        <v>#N/A Requesting Data...3905049646</v>
        <stp/>
        <stp>BDP|9477259500718699400</stp>
        <tr r="T133" s="4"/>
      </tp>
      <tp t="s">
        <v>#N/A Requesting Data...1232452653</v>
        <stp/>
        <stp>BDP|7614173162950216768</stp>
        <tr r="J69" s="3"/>
        <tr r="J69" s="3"/>
        <tr r="J69" s="3"/>
      </tp>
      <tp t="s">
        <v>#N/A Requesting Data...3258144524</v>
        <stp/>
        <stp>BDP|2353484771243402591</stp>
        <tr r="AF157" s="3"/>
        <tr r="AF157" s="3"/>
      </tp>
      <tp t="s">
        <v>#N/A Requesting Data...927309070</v>
        <stp/>
        <stp>BDP|6570629174885205563</stp>
        <tr r="P175" s="3"/>
      </tp>
      <tp t="s">
        <v>#N/A Requesting Data...2878849771</v>
        <stp/>
        <stp>BDP|1444470682282557836</stp>
        <tr r="S190" s="4"/>
        <tr r="S190" s="4"/>
      </tp>
      <tp t="s">
        <v>#N/A Requesting Data...46974271</v>
        <stp/>
        <stp>BDP|5982896690037497433</stp>
        <tr r="AJ176" s="3"/>
        <tr r="AJ176" s="3"/>
      </tp>
      <tp t="s">
        <v>#N/A Requesting Data...462917675</v>
        <stp/>
        <stp>BDP|8738460030401528931</stp>
        <tr r="AF22" s="3"/>
        <tr r="AF22" s="3"/>
      </tp>
      <tp t="s">
        <v>#N/A Requesting Data...2487694478</v>
        <stp/>
        <stp>BDP|4161352507057389778</stp>
        <tr r="AJ293" s="3"/>
        <tr r="AJ293" s="3"/>
      </tp>
      <tp t="s">
        <v>#N/A Requesting Data...1235324079</v>
        <stp/>
        <stp>BDP|5208131004192629146</stp>
        <tr r="AD258" s="3"/>
      </tp>
      <tp t="s">
        <v>#N/A Requesting Data...537159965</v>
        <stp/>
        <stp>BDP|5883495280849476725</stp>
        <tr r="AA127" s="3"/>
        <tr r="AA127" s="3"/>
      </tp>
      <tp t="s">
        <v>#N/A Requesting Data...2897042497</v>
        <stp/>
        <stp>BDP|4351400044700153311</stp>
        <tr r="AC19" s="3"/>
        <tr r="AC19" s="3"/>
      </tp>
      <tp t="s">
        <v>#N/A Requesting Data...3515694934</v>
        <stp/>
        <stp>BDP|4294667248874060588</stp>
        <tr r="M169" s="3"/>
      </tp>
      <tp t="s">
        <v>#N/A Requesting Data...3285324148</v>
        <stp/>
        <stp>BDP|8720933942002738059</stp>
        <tr r="T80" s="4"/>
      </tp>
      <tp t="s">
        <v>#N/A Requesting Data...1970970514</v>
        <stp/>
        <stp>BDP|1223347403862708766</stp>
        <tr r="N254" s="3"/>
      </tp>
      <tp t="s">
        <v>#N/A Requesting Data...1304584975</v>
        <stp/>
        <stp>BDP|4622375941800070442</stp>
        <tr r="Q144" s="4"/>
        <tr r="Q144" s="4"/>
      </tp>
      <tp t="s">
        <v>#N/A Requesting Data...2269587515</v>
        <stp/>
        <stp>BDP|4683728776890145372</stp>
        <tr r="AB29" s="8"/>
        <tr r="AB29" s="8"/>
      </tp>
      <tp t="s">
        <v>#N/A Requesting Data...468904559</v>
        <stp/>
        <stp>BDP|3560605053120626740</stp>
        <tr r="K309" s="3"/>
      </tp>
      <tp t="s">
        <v>#N/A Requesting Data...4171306516</v>
        <stp/>
        <stp>BDP|2154403530504727621</stp>
        <tr r="R242" s="4"/>
        <tr r="R242" s="4"/>
      </tp>
      <tp t="s">
        <v>#N/A N/A</v>
        <stp/>
        <stp>BDP|1396891600159895760</stp>
        <tr r="W240" s="3"/>
      </tp>
      <tp t="s">
        <v>#N/A Requesting Data...1197141728</v>
        <stp/>
        <stp>BDP|3980238969556475631</stp>
        <tr r="R79" s="4"/>
        <tr r="R79" s="4"/>
      </tp>
      <tp t="s">
        <v>#N/A Requesting Data...3772201803</v>
        <stp/>
        <stp>BDP|7308055658580830521</stp>
        <tr r="U12" s="4"/>
        <tr r="U12" s="4"/>
      </tp>
      <tp t="s">
        <v>#N/A N/A</v>
        <stp/>
        <stp>BDP|9699536290882262033</stp>
        <tr r="X90" s="3"/>
      </tp>
      <tp t="s">
        <v>#N/A Requesting Data...271095221</v>
        <stp/>
        <stp>BDP|3478685609697644572</stp>
        <tr r="I115" s="4"/>
        <tr r="I115" s="4"/>
      </tp>
      <tp t="s">
        <v>#N/A Requesting Data...842885855</v>
        <stp/>
        <stp>BDP|7145624200956386044</stp>
        <tr r="L247" s="4"/>
      </tp>
      <tp t="s">
        <v>#N/A Requesting Data...885508568</v>
        <stp/>
        <stp>BDP|4382679397678168464</stp>
        <tr r="AG170" s="3"/>
        <tr r="AG170" s="3"/>
      </tp>
      <tp t="s">
        <v>#N/A Requesting Data...353360564</v>
        <stp/>
        <stp>BDP|4330706004025042135</stp>
        <tr r="AH142" s="3"/>
        <tr r="AH142" s="3"/>
      </tp>
      <tp t="s">
        <v>#N/A Requesting Data...3815701162</v>
        <stp/>
        <stp>BDP|1160051057054026771</stp>
        <tr r="AD202" s="3"/>
        <tr r="AD202" s="3"/>
      </tp>
      <tp t="s">
        <v>#N/A Requesting Data...4060211534</v>
        <stp/>
        <stp>BDP|4343182841330931672</stp>
        <tr r="AB345" s="3"/>
        <tr r="AB345" s="3"/>
      </tp>
      <tp t="s">
        <v>#N/A Requesting Data...336616973</v>
        <stp/>
        <stp>BDP|5519372102699545816</stp>
        <tr r="S55" s="4"/>
        <tr r="S55" s="4"/>
      </tp>
      <tp t="s">
        <v>#N/A Requesting Data...3387993645</v>
        <stp/>
        <stp>BDP|3230827561482325865</stp>
        <tr r="N123" s="3"/>
      </tp>
      <tp t="s">
        <v>#N/A Requesting Data...720469285</v>
        <stp/>
        <stp>BDP|3696216536704678138</stp>
        <tr r="AB32" s="8"/>
      </tp>
      <tp t="s">
        <v>#N/A Requesting Data...4180612654</v>
        <stp/>
        <stp>BDP|9097706081201550011</stp>
        <tr r="Z77" s="3"/>
        <tr r="Z77" s="3"/>
      </tp>
      <tp t="s">
        <v>#N/A Requesting Data...1935975490</v>
        <stp/>
        <stp>BDP|7366969022358359310</stp>
        <tr r="AK156" s="3"/>
        <tr r="AK156" s="3"/>
      </tp>
      <tp t="s">
        <v>#N/A N/A</v>
        <stp/>
        <stp>BDP|7543286630656055789</stp>
        <tr r="X185" s="3"/>
      </tp>
      <tp t="s">
        <v>#N/A Requesting Data...1354468388</v>
        <stp/>
        <stp>BDP|7026435436226773179</stp>
        <tr r="AK161" s="3"/>
        <tr r="AK161" s="3"/>
      </tp>
      <tp t="s">
        <v>#N/A Requesting Data...816925100</v>
        <stp/>
        <stp>BDP|3227999518145278946</stp>
        <tr r="AF10" s="3"/>
        <tr r="AF10" s="3"/>
      </tp>
      <tp t="s">
        <v>#N/A Requesting Data...1231808460</v>
        <stp/>
        <stp>BDP|1998320476374134692</stp>
        <tr r="AF31" s="3"/>
        <tr r="AF31" s="3"/>
      </tp>
      <tp t="s">
        <v>#N/A Requesting Data...666465796</v>
        <stp/>
        <stp>BDP|1758278813037431224</stp>
        <tr r="I11" s="4"/>
        <tr r="I11" s="4"/>
      </tp>
      <tp t="s">
        <v>#N/A Requesting Data...773276748</v>
        <stp/>
        <stp>BDP|3732148023746624134</stp>
        <tr r="AB76" s="8"/>
        <tr r="AB76" s="8"/>
      </tp>
      <tp t="s">
        <v>#N/A Requesting Data...1015477666</v>
        <stp/>
        <stp>BDP|4878776419895608053</stp>
        <tr r="V123" s="3"/>
      </tp>
      <tp t="s">
        <v>#N/A N/A</v>
        <stp/>
        <stp>BDP|3378755391673219908</stp>
        <tr r="W51" s="3"/>
      </tp>
      <tp t="s">
        <v>#N/A Requesting Data...3885197367</v>
        <stp/>
        <stp>BDP|9673421101392583850</stp>
        <tr r="U60" s="4"/>
        <tr r="U60" s="4"/>
      </tp>
      <tp t="s">
        <v>#N/A Requesting Data...1878995312</v>
        <stp/>
        <stp>BDP|3470249007283263506</stp>
        <tr r="AB217" s="3"/>
        <tr r="AB217" s="3"/>
      </tp>
      <tp t="s">
        <v>#N/A Requesting Data...1119176932</v>
        <stp/>
        <stp>BDP|7580486026121836763</stp>
        <tr r="AC145" s="3"/>
        <tr r="AC145" s="3"/>
      </tp>
      <tp t="s">
        <v>#N/A N/A</v>
        <stp/>
        <stp>BDP|1256628473242233543</stp>
        <tr r="Y152" s="3"/>
      </tp>
      <tp t="s">
        <v>#N/A Requesting Data...3239596922</v>
        <stp/>
        <stp>BDP|9079733643089621439</stp>
        <tr r="L191" s="3"/>
      </tp>
      <tp t="s">
        <v>#N/A Requesting Data...2489925765</v>
        <stp/>
        <stp>BDP|7447530740962704352</stp>
        <tr r="M103" s="3"/>
      </tp>
      <tp t="s">
        <v>#N/A Requesting Data...3607726780</v>
        <stp/>
        <stp>BDP|4054757732520295700</stp>
        <tr r="V362" s="3"/>
      </tp>
      <tp t="s">
        <v>#N/A Requesting Data...425412958</v>
        <stp/>
        <stp>BDP|4212472470720620068</stp>
        <tr r="S184" s="4"/>
        <tr r="S184" s="4"/>
      </tp>
      <tp t="s">
        <v>#N/A Requesting Data...2033321311</v>
        <stp/>
        <stp>BDP|5709080178821323414</stp>
        <tr r="M360" s="3"/>
      </tp>
      <tp t="s">
        <v>#N/A Requesting Data...198384365</v>
        <stp/>
        <stp>BDP|8655831110890999695</stp>
        <tr r="AG259" s="3"/>
        <tr r="AG259" s="3"/>
      </tp>
      <tp t="s">
        <v>#N/A Requesting Data...1458025056</v>
        <stp/>
        <stp>BDP|6924073771950910639</stp>
        <tr r="Z249" s="3"/>
        <tr r="Z249" s="3"/>
      </tp>
      <tp t="s">
        <v>#N/A N/A</v>
        <stp/>
        <stp>BDP|2396316511241388655</stp>
        <tr r="X141" s="3"/>
      </tp>
      <tp t="s">
        <v>#N/A Requesting Data...4262840917</v>
        <stp/>
        <stp>BDP|8525444282091346252</stp>
        <tr r="AB343" s="3"/>
        <tr r="AB343" s="3"/>
      </tp>
      <tp t="s">
        <v>#N/A Requesting Data...938310111</v>
        <stp/>
        <stp>BDP|6694859525798668352</stp>
        <tr r="O241" s="3"/>
      </tp>
      <tp t="s">
        <v>#N/A Requesting Data...3859557554</v>
        <stp/>
        <stp>BDP|6145537528162827473</stp>
        <tr r="AA315" s="3"/>
        <tr r="AA315" s="3"/>
      </tp>
      <tp t="s">
        <v>#N/A Requesting Data...504188219</v>
        <stp/>
        <stp>BDP|3340043503174728066</stp>
        <tr r="AI227" s="3"/>
        <tr r="AI227" s="3"/>
      </tp>
      <tp t="s">
        <v>#N/A Requesting Data...1941352350</v>
        <stp/>
        <stp>BDP|3736032751766800782</stp>
        <tr r="AI244" s="3"/>
        <tr r="AI244" s="3"/>
      </tp>
      <tp t="s">
        <v>#N/A Requesting Data...2536388200</v>
        <stp/>
        <stp>BDP|8345329632166328959</stp>
        <tr r="AG78" s="3"/>
        <tr r="AG78" s="3"/>
      </tp>
      <tp t="s">
        <v>#N/A Requesting Data...2799621166</v>
        <stp/>
        <stp>BDP|5158711350040653037</stp>
        <tr r="R20" s="4"/>
      </tp>
      <tp t="s">
        <v>#N/A Requesting Data...1591759127</v>
        <stp/>
        <stp>BDP|7369817973689371676</stp>
        <tr r="AE120" s="3"/>
      </tp>
      <tp t="s">
        <v>#N/A Requesting Data...2386987308</v>
        <stp/>
        <stp>BDP|1789392024772668263</stp>
        <tr r="AF151" s="3"/>
        <tr r="AF151" s="3"/>
      </tp>
      <tp t="s">
        <v>#N/A Requesting Data...2235686033</v>
        <stp/>
        <stp>BDP|1149239779070808495</stp>
        <tr r="P267" s="3"/>
      </tp>
      <tp t="s">
        <v>#N/A Requesting Data...248188273</v>
        <stp/>
        <stp>BDP|4922568027235178637</stp>
        <tr r="I16" s="4"/>
      </tp>
      <tp t="s">
        <v>#N/A Requesting Data...3252246000</v>
        <stp/>
        <stp>BDP|8538399196151512350</stp>
        <tr r="R121" s="4"/>
        <tr r="R121" s="4"/>
      </tp>
      <tp t="s">
        <v>#N/A Requesting Data...3819981134</v>
        <stp/>
        <stp>BDP|9203263699260743208</stp>
        <tr r="L272" s="3"/>
      </tp>
      <tp t="s">
        <v>#N/A Requesting Data...4011971468</v>
        <stp/>
        <stp>BDP|8682719889907340071</stp>
        <tr r="U172" s="4"/>
        <tr r="U172" s="4"/>
      </tp>
      <tp t="s">
        <v>#N/A Requesting Data...2779254545</v>
        <stp/>
        <stp>BDP|4715263042874109686</stp>
        <tr r="Z145" s="3"/>
        <tr r="Z145" s="3"/>
      </tp>
      <tp t="s">
        <v>#N/A N/A</v>
        <stp/>
        <stp>BDP|9728553735016463998</stp>
        <tr r="Y193" s="3"/>
      </tp>
      <tp t="s">
        <v>#N/A Requesting Data...1398949568</v>
        <stp/>
        <stp>BDP|2178181832955831592</stp>
        <tr r="AE134" s="3"/>
        <tr r="AE134" s="3"/>
      </tp>
      <tp t="s">
        <v>#N/A Requesting Data...3509242201</v>
        <stp/>
        <stp>BDP|3212374908385558522</stp>
        <tr r="L81" s="4"/>
        <tr r="L81" s="4"/>
      </tp>
      <tp t="s">
        <v>#N/A Requesting Data...410495168</v>
        <stp/>
        <stp>BDP|7375345047741961133</stp>
        <tr r="D242" s="3"/>
      </tp>
      <tp t="s">
        <v>#N/A Requesting Data...2583760233</v>
        <stp/>
        <stp>BDP|2224499634814366166</stp>
        <tr r="AB289" s="3"/>
        <tr r="AB289" s="3"/>
      </tp>
      <tp t="s">
        <v>#N/A Requesting Data...2438579149</v>
        <stp/>
        <stp>BDP|1177602260975391486</stp>
        <tr r="AJ318" s="3"/>
        <tr r="AJ318" s="3"/>
      </tp>
      <tp t="s">
        <v>#N/A Requesting Data...4110443578</v>
        <stp/>
        <stp>BDP|4530771416013744193</stp>
        <tr r="Q239" s="4"/>
        <tr r="Q239" s="4"/>
      </tp>
      <tp t="s">
        <v>#N/A Requesting Data...2580255217</v>
        <stp/>
        <stp>BDP|3940013333350770067</stp>
        <tr r="O358" s="3"/>
      </tp>
      <tp t="s">
        <v>#N/A Requesting Data...357568456</v>
        <stp/>
        <stp>BDP|3661788196964071927</stp>
        <tr r="S226" s="4"/>
        <tr r="AC21" s="8"/>
      </tp>
      <tp t="s">
        <v>#N/A Requesting Data...3118792825</v>
        <stp/>
        <stp>BDP|4685356864961839053</stp>
        <tr r="AA19" s="8"/>
        <tr r="AA19" s="8"/>
      </tp>
      <tp t="s">
        <v>#N/A Requesting Data...394793170</v>
        <stp/>
        <stp>BDP|6238688283849138126</stp>
        <tr r="AD154" s="3"/>
        <tr r="AD154" s="3"/>
      </tp>
      <tp t="s">
        <v>#N/A Requesting Data...1047106100</v>
        <stp/>
        <stp>BDP|2594444270626885735</stp>
        <tr r="P205" s="3"/>
      </tp>
      <tp t="s">
        <v>#N/A Requesting Data...1810878804</v>
        <stp/>
        <stp>BDP|7050699543266745363</stp>
        <tr r="AB304" s="3"/>
        <tr r="AB304" s="3"/>
      </tp>
      <tp t="s">
        <v>#N/A Requesting Data...962535796</v>
        <stp/>
        <stp>BDP|4317358424620004597</stp>
        <tr r="V201" s="3"/>
      </tp>
      <tp t="s">
        <v>#N/A Requesting Data...3043385286</v>
        <stp/>
        <stp>BDP|7943315142592383227</stp>
        <tr r="K236" s="3"/>
      </tp>
      <tp t="s">
        <v>#N/A Requesting Data...1684137804</v>
        <stp/>
        <stp>BDP|5591683250737210146</stp>
        <tr r="AK40" s="3"/>
        <tr r="AK40" s="3"/>
      </tp>
      <tp t="s">
        <v>#N/A Requesting Data...2652225681</v>
        <stp/>
        <stp>BDP|2875753635060034638</stp>
        <tr r="Z55" s="8"/>
        <tr r="Z55" s="8"/>
      </tp>
      <tp t="s">
        <v>#N/A Requesting Data...2850583309</v>
        <stp/>
        <stp>BDP|6535104936477858309</stp>
        <tr r="M288" s="3"/>
      </tp>
      <tp t="s">
        <v>#N/A Requesting Data...3121404590</v>
        <stp/>
        <stp>BDP|1596150918340571162</stp>
        <tr r="V301" s="3"/>
      </tp>
      <tp t="s">
        <v>#N/A Requesting Data...1851920265</v>
        <stp/>
        <stp>BDP|2813137343354480373</stp>
        <tr r="P285" s="3"/>
      </tp>
      <tp t="s">
        <v>#N/A Requesting Data...896075057</v>
        <stp/>
        <stp>BDP|7737896778460823853</stp>
        <tr r="AG272" s="3"/>
        <tr r="AG272" s="3"/>
      </tp>
      <tp t="s">
        <v>#N/A Requesting Data...1410653394</v>
        <stp/>
        <stp>BDP|1306443239377093159</stp>
        <tr r="AJ175" s="3"/>
        <tr r="AJ175" s="3"/>
      </tp>
      <tp t="s">
        <v>#N/A Requesting Data...1027798482</v>
        <stp/>
        <stp>BDP|8775904005088959905</stp>
        <tr r="S176" s="4"/>
        <tr r="S176" s="4"/>
      </tp>
      <tp t="s">
        <v>#N/A Requesting Data...631994465</v>
        <stp/>
        <stp>BDP|5751021519221200555</stp>
        <tr r="AH339" s="3"/>
        <tr r="AH339" s="3"/>
      </tp>
      <tp t="s">
        <v>#N/A Requesting Data...1067669446</v>
        <stp/>
        <stp>BDP|6079782700064645552</stp>
        <tr r="AK252" s="3"/>
        <tr r="AK252" s="3"/>
      </tp>
      <tp t="s">
        <v>#N/A Requesting Data...1228014224</v>
        <stp/>
        <stp>BDP|6016352286179813401</stp>
        <tr r="AC173" s="3"/>
        <tr r="AC173" s="3"/>
      </tp>
      <tp t="s">
        <v>#N/A Requesting Data...2415543495</v>
        <stp/>
        <stp>BDP|4325442391381437892</stp>
        <tr r="P223" s="3"/>
      </tp>
      <tp t="s">
        <v>#N/A Requesting Data...3736564378</v>
        <stp/>
        <stp>BDP|6409612541296608295</stp>
        <tr r="AB226" s="3"/>
        <tr r="AB226" s="3"/>
      </tp>
      <tp t="s">
        <v>#N/A Requesting Data...3882311719</v>
        <stp/>
        <stp>BDP|4086276506584264288</stp>
        <tr r="AA13" s="3"/>
        <tr r="AA13" s="3"/>
      </tp>
      <tp t="s">
        <v>#N/A Requesting Data...3296437934</v>
        <stp/>
        <stp>BDP|1091046484981916822</stp>
        <tr r="AF165" s="3"/>
        <tr r="AF165" s="3"/>
      </tp>
      <tp t="s">
        <v>#N/A Requesting Data...3667588738</v>
        <stp/>
        <stp>BDP|6788438538519338842</stp>
        <tr r="AC220" s="3"/>
        <tr r="AC220" s="3"/>
      </tp>
      <tp t="s">
        <v>#N/A Requesting Data...2681667929</v>
        <stp/>
        <stp>BDP|4888436529810020290</stp>
        <tr r="M336" s="3"/>
      </tp>
      <tp t="s">
        <v>#N/A Requesting Data...319730827</v>
        <stp/>
        <stp>BDP|2259966908172120967</stp>
        <tr r="AE336" s="3"/>
        <tr r="AE336" s="3"/>
      </tp>
      <tp t="s">
        <v>#N/A Requesting Data...1926679540</v>
        <stp/>
        <stp>BDP|3212296741112661776</stp>
        <tr r="P300" s="3"/>
      </tp>
      <tp t="s">
        <v>#N/A Requesting Data...3130233542</v>
        <stp/>
        <stp>BDP|3375789547061384140</stp>
        <tr r="L185" s="4"/>
        <tr r="L185" s="4"/>
      </tp>
      <tp t="s">
        <v>#N/A Requesting Data...1988642302</v>
        <stp/>
        <stp>BDP|4791520148196428312</stp>
        <tr r="L186" s="4"/>
        <tr r="L186" s="4"/>
      </tp>
      <tp t="s">
        <v>#N/A N/A</v>
        <stp/>
        <stp>BDP|3313413839777052338</stp>
        <tr r="Y334" s="3"/>
      </tp>
      <tp t="s">
        <v>#N/A Requesting Data...2499417308</v>
        <stp/>
        <stp>BDP|1561005381618992157</stp>
        <tr r="O191" s="3"/>
      </tp>
      <tp t="s">
        <v>#N/A Requesting Data...1234243673</v>
        <stp/>
        <stp>BDP|5818962981887687318</stp>
        <tr r="AG295" s="3"/>
        <tr r="AG295" s="3"/>
      </tp>
      <tp t="s">
        <v>#N/A Requesting Data...1901032714</v>
        <stp/>
        <stp>BDP|4933441819396895745</stp>
        <tr r="L313" s="3"/>
      </tp>
      <tp t="s">
        <v>#N/A Requesting Data...495066216</v>
        <stp/>
        <stp>BDP|5146462931861970374</stp>
        <tr r="AA162" s="3"/>
        <tr r="AA162" s="3"/>
      </tp>
      <tp t="s">
        <v>#N/A Requesting Data...3646852972</v>
        <stp/>
        <stp>BDP|1102629803575906211</stp>
        <tr r="N162" s="3"/>
      </tp>
      <tp t="s">
        <v>#N/A Requesting Data...4107939925</v>
        <stp/>
        <stp>BDP|7103648058100341461</stp>
        <tr r="AJ353" s="3"/>
        <tr r="AJ353" s="3"/>
      </tp>
      <tp t="s">
        <v>#N/A Requesting Data...809120298</v>
        <stp/>
        <stp>BDP|6196629729583004129</stp>
        <tr r="Q143" s="4"/>
        <tr r="Q143" s="4"/>
      </tp>
      <tp t="s">
        <v>#N/A Requesting Data...510003705</v>
        <stp/>
        <stp>BDP|2228706756947902751</stp>
        <tr r="AJ83" s="3"/>
        <tr r="AJ83" s="3"/>
      </tp>
      <tp t="s">
        <v>#N/A Requesting Data...3956740162</v>
        <stp/>
        <stp>BDP|4856235909766937035</stp>
        <tr r="AI155" s="3"/>
        <tr r="AI155" s="3"/>
      </tp>
      <tp t="s">
        <v>#N/A Requesting Data...403753256</v>
        <stp/>
        <stp>BDP|3495378951373376695</stp>
        <tr r="R240" s="4"/>
      </tp>
      <tp t="s">
        <v>#N/A Requesting Data...2674975113</v>
        <stp/>
        <stp>BDP|1527288021715249469</stp>
        <tr r="AJ224" s="3"/>
        <tr r="AJ224" s="3"/>
      </tp>
      <tp t="s">
        <v>#N/A N/A</v>
        <stp/>
        <stp>BDP|1719724868326701625</stp>
        <tr r="X208" s="3"/>
      </tp>
      <tp t="s">
        <v>#N/A Requesting Data...2212683740</v>
        <stp/>
        <stp>BDP|9500671948958431368</stp>
        <tr r="Q261" s="4"/>
        <tr r="Q261" s="4"/>
      </tp>
      <tp t="s">
        <v>#N/A Requesting Data...411921899</v>
        <stp/>
        <stp>BDP|6948180230445112183</stp>
        <tr r="AH251" s="3"/>
        <tr r="AH251" s="3"/>
      </tp>
      <tp t="s">
        <v>#N/A Requesting Data...262747690</v>
        <stp/>
        <stp>BDP|1975440143881044069</stp>
        <tr r="AK163" s="3"/>
        <tr r="AK163" s="3"/>
      </tp>
      <tp t="s">
        <v>#N/A Requesting Data...961189923</v>
        <stp/>
        <stp>BDP|7553589798832842955</stp>
        <tr r="Z223" s="3"/>
        <tr r="Z223" s="3"/>
      </tp>
      <tp t="s">
        <v>#N/A Requesting Data...3089869129</v>
        <stp/>
        <stp>BDP|8743043479246406960</stp>
        <tr r="AC76" s="3"/>
        <tr r="AC76" s="3"/>
      </tp>
      <tp t="s">
        <v>#N/A Requesting Data...1904979441</v>
        <stp/>
        <stp>BDP|4222792909127371493</stp>
        <tr r="K23" s="3"/>
      </tp>
      <tp t="s">
        <v>#N/A Requesting Data...2198677424</v>
        <stp/>
        <stp>BDP|1998944586721690157</stp>
        <tr r="I33" s="4"/>
        <tr r="I33" s="4"/>
      </tp>
      <tp t="s">
        <v>#N/A Requesting Data...3344385897</v>
        <stp/>
        <stp>BDP|3589231144166996336</stp>
        <tr r="T163" s="4"/>
      </tp>
      <tp t="s">
        <v>#N/A Requesting Data...2398112061</v>
        <stp/>
        <stp>BDP|3392656218275082163</stp>
        <tr r="N368" s="3"/>
      </tp>
      <tp t="s">
        <v>#N/A N/A</v>
        <stp/>
        <stp>BDP|7908517989679810316</stp>
        <tr r="W242" s="3"/>
      </tp>
      <tp t="s">
        <v>#N/A Requesting Data...2028652201</v>
        <stp/>
        <stp>BDP|9750585580531145567</stp>
        <tr r="T31" s="4"/>
        <tr r="T31" s="4"/>
      </tp>
      <tp t="s">
        <v>#N/A Requesting Data...1450903613</v>
        <stp/>
        <stp>BDP|1882453124335840285</stp>
        <tr r="AF79" s="3"/>
        <tr r="AF79" s="3"/>
      </tp>
      <tp t="s">
        <v>#N/A N/A</v>
        <stp/>
        <stp>BDP|4486654170527966216</stp>
        <tr r="X186" s="3"/>
      </tp>
      <tp t="s">
        <v>#N/A Requesting Data...2461219532</v>
        <stp/>
        <stp>BDP|4956951784740781563</stp>
        <tr r="AK29" s="3"/>
        <tr r="AK29" s="3"/>
      </tp>
      <tp t="s">
        <v>#N/A Requesting Data...3642903767</v>
        <stp/>
        <stp>BDP|8942356705429883286</stp>
        <tr r="U72" s="4"/>
        <tr r="U72" s="4"/>
      </tp>
      <tp t="s">
        <v>#N/A Requesting Data...2895431994</v>
        <stp/>
        <stp>BDP|4836218740270074206</stp>
        <tr r="N34" s="3"/>
      </tp>
      <tp t="s">
        <v>#N/A Requesting Data...1810449168</v>
        <stp/>
        <stp>BDP|2571583759132556088</stp>
        <tr r="K127" s="4"/>
        <tr r="K127" s="4"/>
      </tp>
      <tp t="s">
        <v>#N/A N/A</v>
        <stp/>
        <stp>BDP|3217887590682009038</stp>
        <tr r="Y341" s="3"/>
      </tp>
      <tp t="s">
        <v>#N/A Requesting Data...3660830416</v>
        <stp/>
        <stp>BDP|2067845982771795385</stp>
        <tr r="S45" s="4"/>
        <tr r="S45" s="4"/>
      </tp>
      <tp t="s">
        <v>#N/A Requesting Data...1255659897</v>
        <stp/>
        <stp>BDP|6980245357337729644</stp>
        <tr r="J129" s="3"/>
        <tr r="J129" s="3"/>
        <tr r="J129" s="3"/>
      </tp>
      <tp t="s">
        <v>#N/A Requesting Data...3046490665</v>
        <stp/>
        <stp>BDP|3013791678720091385</stp>
        <tr r="AF340" s="3"/>
        <tr r="AF340" s="3"/>
      </tp>
      <tp t="s">
        <v>#N/A Requesting Data...3860765850</v>
        <stp/>
        <stp>BDP|5937079783639612426</stp>
        <tr r="AG129" s="3"/>
        <tr r="AG129" s="3"/>
      </tp>
      <tp t="s">
        <v>#N/A Requesting Data...888542975</v>
        <stp/>
        <stp>BDP|3084288809572063388</stp>
        <tr r="AG306" s="3"/>
        <tr r="AG306" s="3"/>
      </tp>
      <tp t="s">
        <v>#N/A Requesting Data...4068262066</v>
        <stp/>
        <stp>BDP|4709509773335516380</stp>
        <tr r="U202" s="4"/>
        <tr r="U202" s="4"/>
      </tp>
      <tp t="s">
        <v>#N/A Requesting Data...1706429046</v>
        <stp/>
        <stp>BDP|1125099764004711320</stp>
        <tr r="D240" s="3"/>
      </tp>
      <tp t="s">
        <v>#N/A Requesting Data...1723508839</v>
        <stp/>
        <stp>BDP|3804478907462700566</stp>
        <tr r="K259" s="4"/>
        <tr r="K259" s="4"/>
      </tp>
      <tp t="s">
        <v>#N/A Requesting Data...1544172439</v>
        <stp/>
        <stp>BDP|1816716107891748706</stp>
        <tr r="M82" s="3"/>
      </tp>
      <tp t="s">
        <v>#N/A Requesting Data...3284534703</v>
        <stp/>
        <stp>BDP|8193312376415719983</stp>
        <tr r="O164" s="3"/>
      </tp>
      <tp t="s">
        <v>#N/A Requesting Data...2956389808</v>
        <stp/>
        <stp>BDP|7485784965656776073</stp>
        <tr r="Z298" s="3"/>
        <tr r="Z298" s="3"/>
      </tp>
      <tp t="s">
        <v>#N/A Requesting Data...455098068</v>
        <stp/>
        <stp>BDP|1295713537852804753</stp>
        <tr r="S201" s="4"/>
        <tr r="S201" s="4"/>
      </tp>
      <tp t="s">
        <v>#N/A Requesting Data...3285407841</v>
        <stp/>
        <stp>BDP|3719375025031832347</stp>
        <tr r="AC333" s="3"/>
        <tr r="AC333" s="3"/>
      </tp>
      <tp t="s">
        <v>#N/A Requesting Data...1658308572</v>
        <stp/>
        <stp>BDP|5567761548217666140</stp>
        <tr r="Z195" s="3"/>
        <tr r="Z195" s="3"/>
      </tp>
      <tp t="s">
        <v>#N/A Requesting Data...699489211</v>
        <stp/>
        <stp>BDP|3478562738463045636</stp>
        <tr r="AI346" s="3"/>
        <tr r="AI346" s="3"/>
      </tp>
      <tp t="s">
        <v>#N/A Requesting Data...405102303</v>
        <stp/>
        <stp>BDP|9227395537398426115</stp>
        <tr r="K346" s="3"/>
      </tp>
      <tp t="s">
        <v>#N/A Requesting Data...1622363446</v>
        <stp/>
        <stp>BDP|2440362345593935673</stp>
        <tr r="AB239" s="3"/>
        <tr r="AB239" s="3"/>
      </tp>
      <tp t="s">
        <v>#N/A Requesting Data...3146198507</v>
        <stp/>
        <stp>BDP|3904546702024532237</stp>
        <tr r="N151" s="3"/>
      </tp>
      <tp t="s">
        <v>#N/A Requesting Data...3450758050</v>
        <stp/>
        <stp>BDP|9623687969468870164</stp>
        <tr r="AK364" s="3"/>
        <tr r="AK364" s="3"/>
      </tp>
      <tp t="s">
        <v>#N/A Requesting Data...570922663</v>
        <stp/>
        <stp>BDP|5130286671741516146</stp>
        <tr r="AI329" s="3"/>
        <tr r="AI329" s="3"/>
      </tp>
      <tp t="s">
        <v>#N/A Requesting Data...958780410</v>
        <stp/>
        <stp>BDP|6248222070783876010</stp>
        <tr r="T16" s="4"/>
      </tp>
      <tp t="s">
        <v>#N/A Requesting Data...1136460081</v>
        <stp/>
        <stp>BDP|2346981991415118759</stp>
        <tr r="AA344" s="3"/>
        <tr r="AA344" s="3"/>
      </tp>
      <tp t="s">
        <v>#N/A Requesting Data...2254149599</v>
        <stp/>
        <stp>BDP|3681291623511176232</stp>
        <tr r="Z111" s="3"/>
        <tr r="Z111" s="3"/>
      </tp>
      <tp t="s">
        <v>#N/A Requesting Data...3627792251</v>
        <stp/>
        <stp>BDP|4956658311684408770</stp>
        <tr r="L279" s="3"/>
      </tp>
      <tp t="s">
        <v>#N/A N/A</v>
        <stp/>
        <stp>BDP|2854833893285587637</stp>
        <tr r="Y103" s="3"/>
      </tp>
      <tp t="s">
        <v>#N/A Requesting Data...1769215121</v>
        <stp/>
        <stp>BDP|4926173283854377901</stp>
        <tr r="J16" s="3"/>
        <tr r="J16" s="3"/>
      </tp>
      <tp t="s">
        <v>#N/A Requesting Data...1488341485</v>
        <stp/>
        <stp>BDP|1882166375490236776</stp>
        <tr r="L357" s="3"/>
      </tp>
      <tp t="s">
        <v>#N/A Requesting Data...2990615504</v>
        <stp/>
        <stp>BDP|5060489240317204242</stp>
        <tr r="D339" s="3"/>
      </tp>
      <tp t="s">
        <v>#N/A Requesting Data...4171538506</v>
        <stp/>
        <stp>BDP|3889372537175575632</stp>
        <tr r="AH193" s="3"/>
        <tr r="AH193" s="3"/>
      </tp>
      <tp t="s">
        <v>#N/A Requesting Data...2589196149</v>
        <stp/>
        <stp>BDP|5460302339202474771</stp>
        <tr r="M104" s="3"/>
      </tp>
      <tp t="s">
        <v>#N/A Requesting Data...3646173568</v>
        <stp/>
        <stp>BDP|3246625951053718380</stp>
        <tr r="J65" s="3"/>
        <tr r="J65" s="3"/>
        <tr r="J65" s="3"/>
      </tp>
      <tp t="s">
        <v>#N/A Requesting Data...3727441404</v>
        <stp/>
        <stp>BDP|2845716253499024944</stp>
        <tr r="N146" s="3"/>
      </tp>
      <tp t="s">
        <v>#N/A Requesting Data...4090861286</v>
        <stp/>
        <stp>BDP|6856264988115054986</stp>
        <tr r="P336" s="3"/>
      </tp>
      <tp t="s">
        <v>#N/A Requesting Data...2962834411</v>
        <stp/>
        <stp>BDP|7728273508851194475</stp>
        <tr r="D181" s="3"/>
      </tp>
      <tp t="s">
        <v>#N/A N/A</v>
        <stp/>
        <stp>BDP|8900963433041718357</stp>
        <tr r="X34" s="3"/>
      </tp>
      <tp t="s">
        <v>#N/A Requesting Data...4052289128</v>
        <stp/>
        <stp>BDP|9527959559365745008</stp>
        <tr r="U25" s="4"/>
        <tr r="U25" s="4"/>
      </tp>
      <tp t="s">
        <v>#N/A Requesting Data...4050721839</v>
        <stp/>
        <stp>BDP|8269428194725851028</stp>
        <tr r="AG58" s="3"/>
        <tr r="AG58" s="3"/>
      </tp>
      <tp t="s">
        <v>#N/A Requesting Data...3912585706</v>
        <stp/>
        <stp>BDP|3038188339320974168</stp>
        <tr r="O289" s="3"/>
      </tp>
      <tp t="s">
        <v>#N/A Requesting Data...2500985933</v>
        <stp/>
        <stp>BDP|5872611952042199449</stp>
        <tr r="I93" s="4"/>
        <tr r="I93" s="4"/>
      </tp>
      <tp t="s">
        <v>#N/A Requesting Data...3090279959</v>
        <stp/>
        <stp>BDP|3387140559263503443</stp>
        <tr r="Z65" s="3"/>
        <tr r="Z65" s="3"/>
      </tp>
      <tp t="s">
        <v>#N/A Requesting Data...2171271825</v>
        <stp/>
        <stp>BDP|8448512600874212986</stp>
        <tr r="J265" s="3"/>
        <tr r="J265" s="3"/>
        <tr r="J265" s="3"/>
      </tp>
      <tp t="s">
        <v>#N/A Requesting Data...3667925656</v>
        <stp/>
        <stp>BDP|7415214201410208599</stp>
        <tr r="J198" s="3"/>
        <tr r="J198" s="3"/>
      </tp>
      <tp t="s">
        <v>#N/A Requesting Data...3902431651</v>
        <stp/>
        <stp>BDP|5845948871353060821</stp>
        <tr r="U42" s="4"/>
        <tr r="U42" s="4"/>
      </tp>
      <tp t="s">
        <v>#N/A Requesting Data...2090693265</v>
        <stp/>
        <stp>BDP|3246790277184199727</stp>
        <tr r="L71" s="4"/>
        <tr r="L71" s="4"/>
      </tp>
      <tp t="s">
        <v>#N/A Requesting Data...2830524223</v>
        <stp/>
        <stp>BDP|4636737442935151293</stp>
        <tr r="D293" s="3"/>
      </tp>
      <tp t="s">
        <v>#N/A Requesting Data...3251930640</v>
        <stp/>
        <stp>BDP|3622216626600683380</stp>
        <tr r="O367" s="3"/>
      </tp>
      <tp t="s">
        <v>#N/A Requesting Data...4091231078</v>
        <stp/>
        <stp>BDP|5118546259816158320</stp>
        <tr r="AF251" s="3"/>
        <tr r="AF251" s="3"/>
      </tp>
      <tp t="s">
        <v>#N/A Requesting Data...1767478890</v>
        <stp/>
        <stp>BDP|3841023556267588167</stp>
        <tr r="I226" s="4"/>
        <tr r="I226" s="4"/>
        <tr r="G21" s="8"/>
        <tr r="G21" s="8"/>
      </tp>
      <tp t="s">
        <v>#N/A Requesting Data...661485347</v>
        <stp/>
        <stp>BDP|7204473036382488285</stp>
        <tr r="AE361" s="3"/>
        <tr r="AE361" s="3"/>
      </tp>
      <tp t="s">
        <v>#N/A Requesting Data...3338706452</v>
        <stp/>
        <stp>BDP|5680194453979582860</stp>
        <tr r="K257" s="3"/>
      </tp>
      <tp t="s">
        <v>#N/A Requesting Data...417904683</v>
        <stp/>
        <stp>BDP|2788085592968496360</stp>
        <tr r="AC232" s="3"/>
        <tr r="AC232" s="3"/>
      </tp>
      <tp t="s">
        <v>#N/A Requesting Data...675485907</v>
        <stp/>
        <stp>BDP|4616584750540254439</stp>
        <tr r="AK215" s="3"/>
        <tr r="AK215" s="3"/>
      </tp>
      <tp t="s">
        <v>#N/A Requesting Data...3648113549</v>
        <stp/>
        <stp>BDP|4374384704367984097</stp>
        <tr r="R82" s="4"/>
      </tp>
      <tp t="s">
        <v>#N/A Requesting Data...4122767785</v>
        <stp/>
        <stp>BDP|6423742780039997068</stp>
        <tr r="P292" s="3"/>
      </tp>
      <tp t="s">
        <v>#N/A Requesting Data...3433683425</v>
        <stp/>
        <stp>BDP|1419530818110781578</stp>
        <tr r="V346" s="3"/>
      </tp>
      <tp t="s">
        <v>#N/A Requesting Data...2668250042</v>
        <stp/>
        <stp>BDP|1213664976438890858</stp>
        <tr r="Q136" s="4"/>
        <tr r="Q136" s="4"/>
      </tp>
      <tp t="s">
        <v>#N/A Requesting Data...3172411811</v>
        <stp/>
        <stp>BDP|8158578446801610896</stp>
        <tr r="R55" s="4"/>
        <tr r="R55" s="4"/>
      </tp>
      <tp t="s">
        <v>#N/A Requesting Data...4124114782</v>
        <stp/>
        <stp>BDP|3125377120651029393</stp>
        <tr r="J71" s="3"/>
        <tr r="J71" s="3"/>
        <tr r="J71" s="3"/>
      </tp>
      <tp t="s">
        <v>#N/A Requesting Data...808206666</v>
        <stp/>
        <stp>BDP|8039891277041025612</stp>
        <tr r="AJ90" s="3"/>
        <tr r="AJ90" s="3"/>
      </tp>
      <tp t="s">
        <v>#N/A Requesting Data...2573420652</v>
        <stp/>
        <stp>BDP|5364546039450789369</stp>
        <tr r="S80" s="4"/>
      </tp>
      <tp t="s">
        <v>#N/A Requesting Data...3900310598</v>
        <stp/>
        <stp>BDP|8621195487858732908</stp>
        <tr r="P240" s="3"/>
      </tp>
      <tp t="s">
        <v>#N/A Requesting Data...3286563777</v>
        <stp/>
        <stp>BDP|1828705754154524760</stp>
        <tr r="L348" s="3"/>
      </tp>
      <tp t="s">
        <v>#N/A Requesting Data...2940969331</v>
        <stp/>
        <stp>BDP|1284953499328170908</stp>
        <tr r="AC57" s="8"/>
        <tr r="AC57" s="8"/>
      </tp>
      <tp t="s">
        <v>#N/A Requesting Data...885841511</v>
        <stp/>
        <stp>BDP|2161741661277323480</stp>
        <tr r="AF263" s="3"/>
        <tr r="AF263" s="3"/>
      </tp>
      <tp t="s">
        <v>#N/A Requesting Data...1550278392</v>
        <stp/>
        <stp>BDP|5939773614723707021</stp>
        <tr r="Q196" s="4"/>
        <tr r="Q196" s="4"/>
        <tr r="Q197" s="4"/>
        <tr r="Q197" s="4"/>
      </tp>
      <tp t="s">
        <v>#N/A Requesting Data...1189897051</v>
        <stp/>
        <stp>BDP|7320694906157183616</stp>
        <tr r="AH91" s="3"/>
        <tr r="AH91" s="3"/>
      </tp>
      <tp t="s">
        <v>#N/A Requesting Data...2662396080</v>
        <stp/>
        <stp>BDP|2920364241935528076</stp>
        <tr r="AF238" s="3"/>
        <tr r="AF238" s="3"/>
      </tp>
      <tp t="s">
        <v>#N/A Requesting Data...3357215168</v>
        <stp/>
        <stp>BDP|4732489050460232517</stp>
        <tr r="K22" s="3"/>
      </tp>
      <tp t="s">
        <v>#N/A Requesting Data...2047749883</v>
        <stp/>
        <stp>BDP|4249596994489345108</stp>
        <tr r="AJ74" s="3"/>
        <tr r="AJ74" s="3"/>
      </tp>
      <tp t="s">
        <v>#N/A Requesting Data...3875777369</v>
        <stp/>
        <stp>BDP|1999272346591328671</stp>
        <tr r="M86" s="3"/>
      </tp>
      <tp t="s">
        <v>#N/A N/A</v>
        <stp/>
        <stp>BDP|3422214347642842768</stp>
        <tr r="W24" s="3"/>
      </tp>
      <tp t="s">
        <v>#N/A Requesting Data...1400038119</v>
        <stp/>
        <stp>BDP|4872386599077487915</stp>
        <tr r="L201" s="3"/>
      </tp>
      <tp t="s">
        <v>#N/A Requesting Data...3748635981</v>
        <stp/>
        <stp>BDP|7695508836227992655</stp>
        <tr r="L143" s="4"/>
        <tr r="L143" s="4"/>
      </tp>
      <tp t="s">
        <v>#N/A Requesting Data...4176858299</v>
        <stp/>
        <stp>BDP|9254408200294981979</stp>
        <tr r="U184" s="4"/>
        <tr r="U184" s="4"/>
      </tp>
      <tp t="s">
        <v>#N/A Requesting Data...4161811426</v>
        <stp/>
        <stp>BDP|7352467930325870518</stp>
        <tr r="AD6" s="3"/>
        <tr r="AD6" s="3"/>
      </tp>
      <tp t="s">
        <v>#N/A Requesting Data...2069770848</v>
        <stp/>
        <stp>BDP|5077803496721316593</stp>
        <tr r="T171" s="4"/>
        <tr r="T171" s="4"/>
      </tp>
      <tp t="s">
        <v>#N/A Requesting Data...1550111384</v>
        <stp/>
        <stp>BDP|7549693920301909295</stp>
        <tr r="O42" s="3"/>
      </tp>
      <tp t="s">
        <v>#N/A Requesting Data...3497265011</v>
        <stp/>
        <stp>BDP|3646301949314634054</stp>
        <tr r="K109" s="3"/>
      </tp>
      <tp t="s">
        <v>#N/A Requesting Data...2463375826</v>
        <stp/>
        <stp>BDP|5763497215199289958</stp>
        <tr r="P363" s="3"/>
      </tp>
      <tp t="s">
        <v>#N/A Requesting Data...1659085893</v>
        <stp/>
        <stp>BDP|1878206245775345222</stp>
        <tr r="AJ201" s="3"/>
        <tr r="AJ201" s="3"/>
      </tp>
      <tp t="s">
        <v>#N/A Requesting Data...571625792</v>
        <stp/>
        <stp>BDP|5604895163643665866</stp>
        <tr r="V159" s="3"/>
      </tp>
      <tp t="s">
        <v>#N/A Requesting Data...2615034586</v>
        <stp/>
        <stp>BDP|9957021777726296829</stp>
        <tr r="V136" s="3"/>
      </tp>
      <tp t="s">
        <v>#N/A N/A</v>
        <stp/>
        <stp>BDP|6851195623466859363</stp>
        <tr r="X192" s="3"/>
      </tp>
      <tp t="s">
        <v>#N/A Requesting Data...1410478867</v>
        <stp/>
        <stp>BDP|7064084450527751537</stp>
        <tr r="O168" s="3"/>
      </tp>
      <tp t="s">
        <v>#N/A Requesting Data...2214839937</v>
        <stp/>
        <stp>BDP|1152696640030019347</stp>
        <tr r="AB114" s="3"/>
        <tr r="AB114" s="3"/>
      </tp>
      <tp t="s">
        <v>#N/A Requesting Data...1833947576</v>
        <stp/>
        <stp>BDP|2539437858643061020</stp>
        <tr r="Z34" s="3"/>
        <tr r="Z34" s="3"/>
      </tp>
      <tp t="s">
        <v>#N/A Requesting Data...2127190846</v>
        <stp/>
        <stp>BDP|6191063471828966933</stp>
        <tr r="Q145" s="4"/>
        <tr r="Q145" s="4"/>
      </tp>
      <tp t="s">
        <v>#N/A Requesting Data...3474536119</v>
        <stp/>
        <stp>BDP|4590132061256373588</stp>
        <tr r="D32" s="3"/>
      </tp>
      <tp t="s">
        <v>#N/A Requesting Data...4268158415</v>
        <stp/>
        <stp>BDP|5839427966574400347</stp>
        <tr r="U135" s="4"/>
        <tr r="U135" s="4"/>
      </tp>
      <tp t="s">
        <v>#N/A Requesting Data...2740889805</v>
        <stp/>
        <stp>BDP|1325444713893129785</stp>
        <tr r="AD292" s="3"/>
        <tr r="AD292" s="3"/>
      </tp>
      <tp t="s">
        <v>#N/A Requesting Data...1218088071</v>
        <stp/>
        <stp>BDP|1675293620092369319</stp>
        <tr r="AJ338" s="3"/>
        <tr r="AJ338" s="3"/>
      </tp>
      <tp t="s">
        <v>#N/A Requesting Data...512144840</v>
        <stp/>
        <stp>BDP|3791167229406543604</stp>
        <tr r="R220" s="4"/>
        <tr r="R220" s="4"/>
      </tp>
      <tp t="s">
        <v>#N/A Requesting Data...3114191568</v>
        <stp/>
        <stp>BDP|1687676306273907433</stp>
        <tr r="T8" s="4"/>
        <tr r="T8" s="4"/>
      </tp>
      <tp t="s">
        <v>#N/A Requesting Data...3799778737</v>
        <stp/>
        <stp>BDP|9781189584872426224</stp>
        <tr r="P368" s="3"/>
      </tp>
      <tp t="s">
        <v>#N/A Requesting Data...1666427581</v>
        <stp/>
        <stp>BDP|8688997643193369627</stp>
        <tr r="K201" s="3"/>
      </tp>
      <tp t="s">
        <v>#N/A N/A</v>
        <stp/>
        <stp>BDP|2804289404257907705</stp>
        <tr r="X308" s="3"/>
      </tp>
      <tp t="s">
        <v>#N/A Requesting Data...1714454829</v>
        <stp/>
        <stp>BDP|4278688332366360764</stp>
        <tr r="Q10" s="4"/>
        <tr r="Q10" s="4"/>
      </tp>
      <tp t="s">
        <v>#N/A Requesting Data...3222072848</v>
        <stp/>
        <stp>BDP|1898502543576610601</stp>
        <tr r="AI253" s="3"/>
      </tp>
      <tp t="s">
        <v>#N/A Requesting Data...2334780402</v>
        <stp/>
        <stp>BDP|2917561722577323237</stp>
        <tr r="AH35" s="3"/>
        <tr r="AH35" s="3"/>
      </tp>
      <tp t="s">
        <v>#N/A Requesting Data...1653686408</v>
        <stp/>
        <stp>BDP|4062006697398343594</stp>
        <tr r="AF236" s="3"/>
        <tr r="AF236" s="3"/>
      </tp>
      <tp t="s">
        <v>#N/A Requesting Data...2562241076</v>
        <stp/>
        <stp>BDP|7647675312218871860</stp>
        <tr r="O349" s="3"/>
      </tp>
      <tp t="s">
        <v>#N/A Requesting Data...1841092082</v>
        <stp/>
        <stp>BDP|6411112512233252580</stp>
        <tr r="AA291" s="3"/>
        <tr r="AA291" s="3"/>
      </tp>
      <tp t="s">
        <v>#N/A Requesting Data...2242568396</v>
        <stp/>
        <stp>BDP|4523279472974836556</stp>
        <tr r="O249" s="3"/>
      </tp>
      <tp t="s">
        <v>#N/A Requesting Data...3822302619</v>
        <stp/>
        <stp>BDP|8359090580126143667</stp>
        <tr r="AK327" s="3"/>
        <tr r="AK327" s="3"/>
      </tp>
      <tp t="s">
        <v>#N/A Requesting Data...557841826</v>
        <stp/>
        <stp>BDP|1160294941412585518</stp>
        <tr r="AA269" s="3"/>
        <tr r="AA269" s="3"/>
      </tp>
      <tp t="s">
        <v>#N/A Requesting Data...3043414608</v>
        <stp/>
        <stp>BDP|4096219902891479757</stp>
        <tr r="T156" s="4"/>
        <tr r="T156" s="4"/>
      </tp>
      <tp t="s">
        <v>#N/A Requesting Data...2172993677</v>
        <stp/>
        <stp>BDP|6340027913505191217</stp>
        <tr r="V49" s="3"/>
      </tp>
      <tp t="s">
        <v>#N/A Requesting Data...1067858948</v>
        <stp/>
        <stp>BDP|5789109052911707005</stp>
        <tr r="AJ28" s="3"/>
        <tr r="AJ28" s="3"/>
      </tp>
      <tp t="s">
        <v>#N/A Requesting Data...4233613701</v>
        <stp/>
        <stp>BDP|8338991728843934094</stp>
        <tr r="Z317" s="3"/>
        <tr r="Z317" s="3"/>
      </tp>
      <tp t="s">
        <v>#N/A N/A</v>
        <stp/>
        <stp>BDP|2342200846025103168</stp>
        <tr r="W260" s="3"/>
      </tp>
      <tp t="s">
        <v>#N/A Requesting Data...2906828248</v>
        <stp/>
        <stp>BDP|1111007005843301251</stp>
        <tr r="Z148" s="3"/>
        <tr r="Z148" s="3"/>
      </tp>
      <tp t="s">
        <v>#N/A N/A</v>
        <stp/>
        <stp>BDP|9221631074971410934</stp>
        <tr r="W220" s="3"/>
      </tp>
      <tp t="s">
        <v>#N/A Requesting Data...4112686675</v>
        <stp/>
        <stp>BDP|4177015343862162203</stp>
        <tr r="U222" s="4"/>
        <tr r="U222" s="4"/>
      </tp>
      <tp t="s">
        <v>#N/A Requesting Data...492290015</v>
        <stp/>
        <stp>BDP|2008679829546946057</stp>
        <tr r="AB65" s="8"/>
        <tr r="AB65" s="8"/>
      </tp>
      <tp t="s">
        <v>#N/A Requesting Data...676676639</v>
        <stp/>
        <stp>BDP|6345260431853277444</stp>
        <tr r="L221" s="4"/>
        <tr r="L221" s="4"/>
      </tp>
      <tp t="s">
        <v>#N/A Requesting Data...1656747624</v>
        <stp/>
        <stp>BDP|1754370206900023240</stp>
        <tr r="L334" s="3"/>
      </tp>
      <tp t="s">
        <v>#N/A Requesting Data...3454441586</v>
        <stp/>
        <stp>BDP|7044770265057012104</stp>
        <tr r="J197" s="3"/>
        <tr r="J197" s="3"/>
        <tr r="J197" s="3"/>
      </tp>
      <tp t="s">
        <v>#N/A Requesting Data...2637916789</v>
        <stp/>
        <stp>BDP|1100164622392720005</stp>
        <tr r="K86" s="3"/>
      </tp>
      <tp t="s">
        <v>#N/A Requesting Data...1718040874</v>
        <stp/>
        <stp>BDP|1555224834456431656</stp>
        <tr r="V111" s="3"/>
      </tp>
      <tp t="s">
        <v>#N/A Requesting Data...2882766837</v>
        <stp/>
        <stp>BDP|3420100283383707922</stp>
        <tr r="V363" s="3"/>
      </tp>
      <tp t="s">
        <v>#N/A Requesting Data...3402311475</v>
        <stp/>
        <stp>BDP|7432642365427353042</stp>
        <tr r="Z95" s="3"/>
        <tr r="Z95" s="3"/>
      </tp>
      <tp t="s">
        <v>#N/A Requesting Data...4137020772</v>
        <stp/>
        <stp>BDP|2435409054627116438</stp>
        <tr r="AH130" s="3"/>
        <tr r="AH130" s="3"/>
      </tp>
      <tp t="s">
        <v>#N/A Requesting Data...4250475496</v>
        <stp/>
        <stp>BDP|2547350610284664445</stp>
        <tr r="AC9" s="3"/>
        <tr r="AC9" s="3"/>
      </tp>
      <tp t="s">
        <v>#N/A Requesting Data...3065096863</v>
        <stp/>
        <stp>BDP|6220372862225332664</stp>
        <tr r="AG106" s="3"/>
        <tr r="AG106" s="3"/>
      </tp>
      <tp t="s">
        <v>#N/A Requesting Data...4083659338</v>
        <stp/>
        <stp>BDP|5669006566686348515</stp>
        <tr r="AJ310" s="3"/>
        <tr r="AJ310" s="3"/>
      </tp>
      <tp t="s">
        <v>#N/A N/A</v>
        <stp/>
        <stp>BDP|1319927080450501065</stp>
        <tr r="Y358" s="3"/>
      </tp>
      <tp t="s">
        <v>#N/A Requesting Data...766550801</v>
        <stp/>
        <stp>BDP|1139684888499669653</stp>
        <tr r="AE321" s="3"/>
        <tr r="AE321" s="3"/>
      </tp>
      <tp t="s">
        <v>#N/A Requesting Data...1997956296</v>
        <stp/>
        <stp>BDP|3509304640841139569</stp>
        <tr r="K243" s="3"/>
      </tp>
      <tp t="s">
        <v>#N/A Requesting Data...808073842</v>
        <stp/>
        <stp>BDP|8190747727098061510</stp>
        <tr r="AK304" s="3"/>
        <tr r="AK304" s="3"/>
      </tp>
      <tp t="s">
        <v>#N/A Requesting Data...1473283690</v>
        <stp/>
        <stp>BDP|2913673578534459719</stp>
        <tr r="Z53" s="8"/>
        <tr r="Z53" s="8"/>
      </tp>
      <tp t="s">
        <v>#N/A Requesting Data...2923601574</v>
        <stp/>
        <stp>BDP|1198657071210631002</stp>
        <tr r="G50" s="8"/>
        <tr r="G50" s="8"/>
      </tp>
      <tp t="s">
        <v>#N/A Requesting Data...560553449</v>
        <stp/>
        <stp>BDP|5569524853342097774</stp>
        <tr r="J91" s="3"/>
        <tr r="J91" s="3"/>
        <tr r="J91" s="3"/>
      </tp>
      <tp t="s">
        <v>#N/A Requesting Data...3712120836</v>
        <stp/>
        <stp>BDP|5895667629456525714</stp>
        <tr r="L54" s="4"/>
        <tr r="L54" s="4"/>
      </tp>
      <tp t="s">
        <v>#N/A Requesting Data...2302676421</v>
        <stp/>
        <stp>BDP|9586868726942764110</stp>
        <tr r="O109" s="3"/>
      </tp>
      <tp t="s">
        <v>#N/A Requesting Data...3665489635</v>
        <stp/>
        <stp>BDP|4411969423017610847</stp>
        <tr r="U166" s="4"/>
        <tr r="U166" s="4"/>
      </tp>
      <tp t="s">
        <v>#N/A Requesting Data...1387105708</v>
        <stp/>
        <stp>BDP|8509841142025622163</stp>
        <tr r="AC7" s="8"/>
        <tr r="AC7" s="8"/>
      </tp>
      <tp t="s">
        <v>#N/A Requesting Data...1672010062</v>
        <stp/>
        <stp>BDP|1904841278409055763</stp>
        <tr r="AC252" s="3"/>
        <tr r="AC252" s="3"/>
      </tp>
      <tp t="s">
        <v>#N/A Requesting Data...4124508863</v>
        <stp/>
        <stp>BDP|1163514481688419467</stp>
        <tr r="P158" s="3"/>
      </tp>
      <tp t="s">
        <v>#N/A Requesting Data...4058686994</v>
        <stp/>
        <stp>BDP|7335275503632169754</stp>
        <tr r="K141" s="3"/>
      </tp>
      <tp t="s">
        <v>#N/A Requesting Data...3992204818</v>
        <stp/>
        <stp>BDP|8112184510520223887</stp>
        <tr r="I82" s="4"/>
        <tr r="I82" s="4"/>
      </tp>
      <tp t="s">
        <v>#N/A Requesting Data...2719428008</v>
        <stp/>
        <stp>BDP|8799859816236746702</stp>
        <tr r="AG28" s="3"/>
        <tr r="AG28" s="3"/>
      </tp>
      <tp t="s">
        <v>#N/A Requesting Data...1826015324</v>
        <stp/>
        <stp>BDP|9013816567485429215</stp>
        <tr r="AH67" s="3"/>
        <tr r="AH67" s="3"/>
      </tp>
      <tp t="s">
        <v>#N/A Requesting Data...988196009</v>
        <stp/>
        <stp>BDP|4312156718466475293</stp>
        <tr r="Z190" s="3"/>
        <tr r="Z190" s="3"/>
      </tp>
      <tp t="s">
        <v>#N/A Requesting Data...3842547140</v>
        <stp/>
        <stp>BDP|6021763560776018150</stp>
        <tr r="U11" s="4"/>
        <tr r="U11" s="4"/>
      </tp>
      <tp t="s">
        <v>#N/A Requesting Data...3730295114</v>
        <stp/>
        <stp>BDP|7346893284814871360</stp>
        <tr r="U17" s="4"/>
      </tp>
      <tp t="s">
        <v>#N/A Requesting Data...3206754099</v>
        <stp/>
        <stp>BDP|3727425567943763250</stp>
        <tr r="AI183" s="3"/>
        <tr r="AI183" s="3"/>
      </tp>
      <tp t="s">
        <v>#N/A Requesting Data...1212508311</v>
        <stp/>
        <stp>BDP|3304116555877535025</stp>
        <tr r="AI113" s="3"/>
        <tr r="AI113" s="3"/>
      </tp>
      <tp t="s">
        <v>#N/A Requesting Data...3545878773</v>
        <stp/>
        <stp>BDP|8197520435598549630</stp>
        <tr r="K99" s="4"/>
        <tr r="K99" s="4"/>
      </tp>
      <tp t="s">
        <v>#N/A Requesting Data...3445591169</v>
        <stp/>
        <stp>BDP|6696957885981548638</stp>
        <tr r="D74" s="3"/>
      </tp>
      <tp t="s">
        <v>#N/A Requesting Data...2375584215</v>
        <stp/>
        <stp>BDP|4745109466717493459</stp>
        <tr r="L220" s="4"/>
        <tr r="L220" s="4"/>
      </tp>
      <tp t="s">
        <v>#N/A Requesting Data...1711827610</v>
        <stp/>
        <stp>BDP|7554522497729281222</stp>
        <tr r="AG287" s="3"/>
        <tr r="AG287" s="3"/>
      </tp>
      <tp t="s">
        <v>#N/A N/A</v>
        <stp/>
        <stp>BDP|2722834808049480384</stp>
        <tr r="X353" s="3"/>
      </tp>
      <tp t="s">
        <v>#N/A Requesting Data...1665800369</v>
        <stp/>
        <stp>BDP|8019542444730706979</stp>
        <tr r="Q77" s="4"/>
      </tp>
      <tp t="s">
        <v>#N/A Requesting Data...758827767</v>
        <stp/>
        <stp>BDP|7462738551260318550</stp>
        <tr r="P15" s="3"/>
      </tp>
      <tp t="s">
        <v>#N/A Requesting Data...3893894951</v>
        <stp/>
        <stp>BDP|6469268735210140764</stp>
        <tr r="AG152" s="3"/>
        <tr r="AG152" s="3"/>
      </tp>
      <tp t="s">
        <v>#N/A N/A</v>
        <stp/>
        <stp>BDP|3386051511405443737</stp>
        <tr r="W204" s="3"/>
      </tp>
      <tp t="s">
        <v>#N/A Requesting Data...1834793746</v>
        <stp/>
        <stp>BDP|6506131842934360770</stp>
        <tr r="R6" s="4"/>
        <tr r="R6" s="4"/>
      </tp>
      <tp t="s">
        <v>#N/A Requesting Data...579931084</v>
        <stp/>
        <stp>BDP|8008037181319615945</stp>
        <tr r="O365" s="3"/>
      </tp>
      <tp t="s">
        <v>#N/A Requesting Data...3785899060</v>
        <stp/>
        <stp>BDP|3303654840022751311</stp>
        <tr r="AI190" s="3"/>
        <tr r="AI190" s="3"/>
      </tp>
      <tp t="s">
        <v>#N/A Requesting Data...3956929876</v>
        <stp/>
        <stp>BDP|2903294353214365103</stp>
        <tr r="J289" s="3"/>
        <tr r="J289" s="3"/>
        <tr r="J289" s="3"/>
      </tp>
      <tp t="s">
        <v>#N/A Requesting Data...1124602968</v>
        <stp/>
        <stp>BDP|7154370375005533665</stp>
        <tr r="AH369" s="3"/>
        <tr r="AH369" s="3"/>
      </tp>
      <tp t="s">
        <v>#N/A Requesting Data...3139893355</v>
        <stp/>
        <stp>BDP|5346245435225604141</stp>
        <tr r="O60" s="3"/>
      </tp>
      <tp t="s">
        <v>#N/A Requesting Data...3323486869</v>
        <stp/>
        <stp>BDP|4877143778610146254</stp>
        <tr r="K5" s="4"/>
      </tp>
      <tp t="s">
        <v>#N/A Requesting Data...3993220333</v>
        <stp/>
        <stp>BDP|4301577344054023100</stp>
        <tr r="T113" s="4"/>
        <tr r="T113" s="4"/>
      </tp>
      <tp t="s">
        <v>#N/A Requesting Data...587537973</v>
        <stp/>
        <stp>BDP|1177774817485217233</stp>
        <tr r="AE6" s="3"/>
        <tr r="AE6" s="3"/>
      </tp>
      <tp t="s">
        <v>#N/A Requesting Data...3133461994</v>
        <stp/>
        <stp>BDP|8608220620409120153</stp>
        <tr r="AJ244" s="3"/>
        <tr r="AJ244" s="3"/>
      </tp>
      <tp t="s">
        <v>#N/A Requesting Data...1411614402</v>
        <stp/>
        <stp>BDP|2800207330053925011</stp>
        <tr r="AC302" s="3"/>
        <tr r="AC302" s="3"/>
      </tp>
      <tp t="s">
        <v>#N/A Requesting Data...1699701039</v>
        <stp/>
        <stp>BDP|4033591609638548954</stp>
        <tr r="AH293" s="3"/>
        <tr r="AH293" s="3"/>
      </tp>
      <tp t="s">
        <v>#N/A Requesting Data...3675224558</v>
        <stp/>
        <stp>BDP|9070422936747077941</stp>
        <tr r="D129" s="3"/>
      </tp>
      <tp t="s">
        <v>#N/A Requesting Data...4186085180</v>
        <stp/>
        <stp>BDP|6607355970391464376</stp>
        <tr r="AE19" s="3"/>
        <tr r="AE19" s="3"/>
      </tp>
      <tp t="s">
        <v>#N/A Requesting Data...1668576706</v>
        <stp/>
        <stp>BDP|6727666700608969882</stp>
        <tr r="O7" s="3"/>
      </tp>
      <tp t="s">
        <v>#N/A Requesting Data...3006680526</v>
        <stp/>
        <stp>BDP|2751501303123744428</stp>
        <tr r="L287" s="3"/>
      </tp>
      <tp t="s">
        <v>#N/A Requesting Data...2028989780</v>
        <stp/>
        <stp>BDP|7489433079107801373</stp>
        <tr r="AK64" s="3"/>
        <tr r="AK64" s="3"/>
      </tp>
      <tp t="s">
        <v>#N/A Requesting Data...3545740246</v>
        <stp/>
        <stp>BDP|5031108945772725237</stp>
        <tr r="L102" s="3"/>
      </tp>
      <tp t="s">
        <v>#N/A N/A</v>
        <stp/>
        <stp>BDP|4647805527958409640</stp>
        <tr r="X229" s="3"/>
      </tp>
      <tp t="s">
        <v>#N/A Requesting Data...1162189766</v>
        <stp/>
        <stp>BDP|8312505616879708534</stp>
        <tr r="T89" s="4"/>
        <tr r="T89" s="4"/>
      </tp>
      <tp t="s">
        <v>#N/A Requesting Data...2901165876</v>
        <stp/>
        <stp>BDP|3239973003362790801</stp>
        <tr r="L132" s="4"/>
        <tr r="L132" s="4"/>
      </tp>
      <tp t="s">
        <v>#N/A N/A</v>
        <stp/>
        <stp>BDP|5812472732047500599</stp>
        <tr r="Y340" s="3"/>
      </tp>
      <tp t="s">
        <v>#N/A Requesting Data...1977255609</v>
        <stp/>
        <stp>BDP|2272635637400184762</stp>
        <tr r="L255" s="4"/>
        <tr r="L255" s="4"/>
      </tp>
      <tp t="s">
        <v>#N/A Requesting Data...842842458</v>
        <stp/>
        <stp>BDP|9358812645044783113</stp>
        <tr r="M52" s="3"/>
      </tp>
      <tp t="s">
        <v>#N/A Requesting Data...4053069630</v>
        <stp/>
        <stp>BDP|9249480888674585165</stp>
        <tr r="AI71" s="3"/>
        <tr r="AI71" s="3"/>
      </tp>
      <tp t="s">
        <v>#N/A Requesting Data...1150672906</v>
        <stp/>
        <stp>BDP|9862855609820238177</stp>
        <tr r="N178" s="3"/>
      </tp>
      <tp t="s">
        <v>#N/A Requesting Data...496470206</v>
        <stp/>
        <stp>BDP|8349123586181491021</stp>
        <tr r="AH174" s="3"/>
        <tr r="AH174" s="3"/>
      </tp>
      <tp t="s">
        <v>#N/A Requesting Data...847905875</v>
        <stp/>
        <stp>BDP|9103650253433535939</stp>
        <tr r="AB80" s="8"/>
        <tr r="AB80" s="8"/>
      </tp>
      <tp t="s">
        <v>#N/A Requesting Data...3769660740</v>
        <stp/>
        <stp>BDP|4438373100373342419</stp>
        <tr r="AC266" s="3"/>
      </tp>
      <tp t="s">
        <v>#N/A Requesting Data...3239844645</v>
        <stp/>
        <stp>BDP|1187637152157093516</stp>
        <tr r="L244" s="4"/>
        <tr r="L244" s="4"/>
      </tp>
      <tp t="s">
        <v>#N/A Requesting Data...2143983226</v>
        <stp/>
        <stp>BDP|9392401555710765808</stp>
        <tr r="AK97" s="3"/>
        <tr r="AK97" s="3"/>
      </tp>
      <tp t="s">
        <v>#N/A Requesting Data...3510538389</v>
        <stp/>
        <stp>BDP|8232578993633453739</stp>
        <tr r="I202" s="4"/>
        <tr r="I202" s="4"/>
      </tp>
      <tp t="s">
        <v>#N/A Requesting Data...4188291325</v>
        <stp/>
        <stp>BDP|3554237830044239651</stp>
        <tr r="M41" s="3"/>
      </tp>
      <tp t="s">
        <v>#N/A Requesting Data...4108613093</v>
        <stp/>
        <stp>BDP|6405467535046035764</stp>
        <tr r="AC137" s="3"/>
        <tr r="AC137" s="3"/>
      </tp>
      <tp t="s">
        <v>#N/A Requesting Data...3666375258</v>
        <stp/>
        <stp>BDP|3173550089717530991</stp>
        <tr r="U101" s="4"/>
        <tr r="U101" s="4"/>
      </tp>
      <tp t="s">
        <v>#N/A Requesting Data...730581944</v>
        <stp/>
        <stp>BDP|5392373156512590163</stp>
        <tr r="D207" s="3"/>
      </tp>
      <tp t="s">
        <v>#N/A Requesting Data...1074490051</v>
        <stp/>
        <stp>BDP|1274498837712581485</stp>
        <tr r="M106" s="3"/>
      </tp>
      <tp t="s">
        <v>#N/A Requesting Data...3661158028</v>
        <stp/>
        <stp>BDP|9875371296016032581</stp>
        <tr r="AJ226" s="3"/>
        <tr r="AJ226" s="3"/>
      </tp>
      <tp t="s">
        <v>#N/A Requesting Data...3615330885</v>
        <stp/>
        <stp>BDP|3015934219073355884</stp>
        <tr r="AF176" s="3"/>
        <tr r="AF176" s="3"/>
      </tp>
      <tp t="s">
        <v>#N/A N/A</v>
        <stp/>
        <stp>BDP|5056421305419709816</stp>
        <tr r="W126" s="3"/>
      </tp>
      <tp t="s">
        <v>#N/A Requesting Data...962519881</v>
        <stp/>
        <stp>BDP|1794558424785366346</stp>
        <tr r="AJ211" s="3"/>
        <tr r="AJ211" s="3"/>
      </tp>
      <tp t="s">
        <v>#N/A Requesting Data...3387965884</v>
        <stp/>
        <stp>BDP|9201153300521463959</stp>
        <tr r="D189" s="3"/>
      </tp>
      <tp t="s">
        <v>#N/A Requesting Data...1002149863</v>
        <stp/>
        <stp>BDP|7678358123414378254</stp>
        <tr r="AJ41" s="3"/>
        <tr r="AJ41" s="3"/>
      </tp>
      <tp t="s">
        <v>#N/A Requesting Data...1067886517</v>
        <stp/>
        <stp>BDP|2008993052068536688</stp>
        <tr r="T146" s="4"/>
        <tr r="T146" s="4"/>
      </tp>
      <tp t="s">
        <v>#N/A Requesting Data...3834020177</v>
        <stp/>
        <stp>BDP|2739231145254645019</stp>
        <tr r="AD270" s="3"/>
      </tp>
      <tp t="s">
        <v>#N/A Requesting Data...3741285399</v>
        <stp/>
        <stp>BDP|4692554293599756112</stp>
        <tr r="J178" s="3"/>
        <tr r="J178" s="3"/>
        <tr r="J178" s="3"/>
      </tp>
      <tp t="s">
        <v>#N/A Requesting Data...4055266248</v>
        <stp/>
        <stp>BDP|1479199319438665942</stp>
        <tr r="J368" s="3"/>
        <tr r="J368" s="3"/>
        <tr r="J368" s="3"/>
      </tp>
      <tp t="s">
        <v>#N/A Requesting Data...3727730221</v>
        <stp/>
        <stp>BDP|7501811918109263788</stp>
        <tr r="AC253" s="3"/>
        <tr r="AC253" s="3"/>
      </tp>
      <tp t="s">
        <v>#N/A Requesting Data...3197907928</v>
        <stp/>
        <stp>BDP|8025453671568751350</stp>
        <tr r="L144" s="3"/>
      </tp>
      <tp t="s">
        <v>#N/A Requesting Data...600374388</v>
        <stp/>
        <stp>BDP|3184766517625683001</stp>
        <tr r="S236" s="4"/>
        <tr r="S236" s="4"/>
      </tp>
      <tp t="s">
        <v>#N/A Requesting Data...1060469998</v>
        <stp/>
        <stp>BDP|9286931780928077077</stp>
        <tr r="AB71" s="3"/>
        <tr r="AB71" s="3"/>
      </tp>
      <tp t="s">
        <v>#N/A Requesting Data...1241859931</v>
        <stp/>
        <stp>BDP|4553527334576347463</stp>
        <tr r="V21" s="3"/>
      </tp>
      <tp t="s">
        <v>#N/A Requesting Data...2981765181</v>
        <stp/>
        <stp>BDP|5131716547791392728</stp>
        <tr r="AB176" s="3"/>
        <tr r="AB176" s="3"/>
      </tp>
      <tp t="s">
        <v>#N/A Requesting Data...2719480464</v>
        <stp/>
        <stp>BDP|5494208393546141802</stp>
        <tr r="J32" s="3"/>
        <tr r="J32" s="3"/>
        <tr r="J32" s="3"/>
      </tp>
      <tp t="s">
        <v>#N/A Requesting Data...3206217926</v>
        <stp/>
        <stp>BDP|1473556947037441747</stp>
        <tr r="AE162" s="3"/>
        <tr r="AE162" s="3"/>
      </tp>
      <tp t="s">
        <v>#N/A Requesting Data...3813733782</v>
        <stp/>
        <stp>BDP|8470394497357945551</stp>
        <tr r="AD224" s="3"/>
        <tr r="AD224" s="3"/>
      </tp>
      <tp t="s">
        <v>#N/A Requesting Data...732053007</v>
        <stp/>
        <stp>BDP|3677255867672763557</stp>
        <tr r="AD312" s="3"/>
      </tp>
      <tp t="s">
        <v>#N/A Requesting Data...2068159517</v>
        <stp/>
        <stp>BDP|6342158191546759868</stp>
        <tr r="AK81" s="3"/>
        <tr r="AK81" s="3"/>
      </tp>
      <tp t="s">
        <v>#N/A Requesting Data...1288052279</v>
        <stp/>
        <stp>BDP|2201831265644122833</stp>
        <tr r="AG177" s="3"/>
        <tr r="AG177" s="3"/>
      </tp>
      <tp t="s">
        <v>#N/A Requesting Data...2018066006</v>
        <stp/>
        <stp>BDP|9287765094017494022</stp>
        <tr r="V304" s="3"/>
      </tp>
      <tp t="s">
        <v>#N/A Requesting Data...4001782360</v>
        <stp/>
        <stp>BDP|4650615033016662740</stp>
        <tr r="AA296" s="3"/>
        <tr r="AA296" s="3"/>
      </tp>
      <tp t="s">
        <v>#N/A N/A</v>
        <stp/>
        <stp>BDP|8506102285695015463</stp>
        <tr r="W365" s="3"/>
      </tp>
      <tp t="s">
        <v>#N/A Requesting Data...3105228019</v>
        <stp/>
        <stp>BDP|8058691790323982476</stp>
        <tr r="AK349" s="3"/>
        <tr r="AK349" s="3"/>
      </tp>
      <tp t="s">
        <v>#N/A Requesting Data...1609326701</v>
        <stp/>
        <stp>BDP|7862790537976034516</stp>
        <tr r="Z174" s="3"/>
        <tr r="Z174" s="3"/>
      </tp>
      <tp t="s">
        <v>#N/A Requesting Data...3304285488</v>
        <stp/>
        <stp>BDP|9641907793941707857</stp>
        <tr r="L338" s="3"/>
      </tp>
      <tp t="s">
        <v>#N/A Requesting Data...2276341512</v>
        <stp/>
        <stp>BDP|1690340444733614573</stp>
        <tr r="AE354" s="3"/>
        <tr r="AE354" s="3"/>
      </tp>
      <tp t="s">
        <v>#N/A Requesting Data...4010839665</v>
        <stp/>
        <stp>BDP|6190452920619345905</stp>
        <tr r="AI343" s="3"/>
      </tp>
      <tp t="s">
        <v>#N/A Requesting Data...865248602</v>
        <stp/>
        <stp>BDP|4583828397661087471</stp>
        <tr r="AI14" s="3"/>
        <tr r="AI14" s="3"/>
      </tp>
      <tp t="s">
        <v>#N/A Requesting Data...3311034175</v>
        <stp/>
        <stp>BDP|7699091062638934932</stp>
        <tr r="AI63" s="3"/>
        <tr r="AI63" s="3"/>
      </tp>
      <tp t="s">
        <v>#N/A Requesting Data...3466461106</v>
        <stp/>
        <stp>BDP|9904527125728099696</stp>
        <tr r="AI202" s="3"/>
        <tr r="AI202" s="3"/>
      </tp>
      <tp t="s">
        <v>#N/A Requesting Data...1885974953</v>
        <stp/>
        <stp>BDP|5447140322324193240</stp>
        <tr r="V104" s="3"/>
      </tp>
      <tp t="s">
        <v>#N/A Requesting Data...3393298897</v>
        <stp/>
        <stp>BDP|5984941681453939720</stp>
        <tr r="AA170" s="3"/>
        <tr r="AA170" s="3"/>
      </tp>
      <tp t="s">
        <v>#N/A Requesting Data...3926194787</v>
        <stp/>
        <stp>BDP|1121672712705730345</stp>
        <tr r="AF152" s="3"/>
        <tr r="AF152" s="3"/>
      </tp>
      <tp t="s">
        <v>#N/A Requesting Data...3049445366</v>
        <stp/>
        <stp>BDP|1678104769723939517</stp>
        <tr r="N251" s="3"/>
      </tp>
      <tp t="s">
        <v>#N/A Requesting Data...1422374736</v>
        <stp/>
        <stp>BDP|9915637986052379581</stp>
        <tr r="AG226" s="3"/>
        <tr r="AG226" s="3"/>
      </tp>
      <tp t="s">
        <v>#N/A N/A</v>
        <stp/>
        <stp>BDP|5138463844303236663</stp>
        <tr r="W73" s="3"/>
      </tp>
      <tp t="s">
        <v>#N/A Requesting Data...2454932633</v>
        <stp/>
        <stp>BDP|7181654916986710627</stp>
        <tr r="M300" s="3"/>
      </tp>
      <tp t="s">
        <v>#N/A Requesting Data...3928318201</v>
        <stp/>
        <stp>BDP|5799236104062347549</stp>
        <tr r="AE149" s="3"/>
        <tr r="AE149" s="3"/>
      </tp>
      <tp t="s">
        <v>#N/A Requesting Data...1436933439</v>
        <stp/>
        <stp>BDP|4242388249007690420</stp>
        <tr r="K219" s="3"/>
      </tp>
      <tp t="s">
        <v>#N/A Requesting Data...1288459609</v>
        <stp/>
        <stp>BDP|8148912326612342121</stp>
        <tr r="Z212" s="3"/>
        <tr r="Z212" s="3"/>
      </tp>
      <tp t="s">
        <v>#N/A Requesting Data...1729758535</v>
        <stp/>
        <stp>BDP|7780022573421235139</stp>
        <tr r="AI283" s="3"/>
        <tr r="AI283" s="3"/>
      </tp>
      <tp t="s">
        <v>#N/A Requesting Data...3304187208</v>
        <stp/>
        <stp>BDP|8235889023265948778</stp>
        <tr r="AH270" s="3"/>
        <tr r="AH270" s="3"/>
      </tp>
      <tp t="s">
        <v>#N/A Requesting Data...2433856586</v>
        <stp/>
        <stp>BDP|6363727138376920477</stp>
        <tr r="AA69" s="3"/>
        <tr r="AA69" s="3"/>
      </tp>
      <tp t="s">
        <v>#N/A Requesting Data...4111829281</v>
        <stp/>
        <stp>BDP|7617081462140952123</stp>
        <tr r="D147" s="3"/>
      </tp>
      <tp t="s">
        <v>#N/A Requesting Data...2338064538</v>
        <stp/>
        <stp>BDP|5001237562743766211</stp>
        <tr r="D80" s="3"/>
      </tp>
      <tp t="s">
        <v>#N/A Requesting Data...2067839847</v>
        <stp/>
        <stp>BDP|5705924327399395769</stp>
        <tr r="I137" s="4"/>
        <tr r="I137" s="4"/>
      </tp>
      <tp t="s">
        <v>#N/A Requesting Data...2875250897</v>
        <stp/>
        <stp>BDP|3362246505948685908</stp>
        <tr r="AI161" s="3"/>
        <tr r="AI161" s="3"/>
      </tp>
      <tp t="s">
        <v>#N/A Requesting Data...2725125056</v>
        <stp/>
        <stp>BDP|7083514579030558590</stp>
        <tr r="AE261" s="3"/>
        <tr r="AE261" s="3"/>
      </tp>
      <tp t="s">
        <v>#N/A Requesting Data...1146293514</v>
        <stp/>
        <stp>BDP|7576104220464897096</stp>
        <tr r="AJ117" s="3"/>
        <tr r="AJ117" s="3"/>
      </tp>
      <tp t="s">
        <v>#N/A Requesting Data...1233216309</v>
        <stp/>
        <stp>BDP|1756378461036420217</stp>
        <tr r="O213" s="3"/>
      </tp>
      <tp t="s">
        <v>#N/A Requesting Data...1907301818</v>
        <stp/>
        <stp>BDP|6874437528093615319</stp>
        <tr r="J174" s="3"/>
        <tr r="J174" s="3"/>
        <tr r="J174" s="3"/>
      </tp>
      <tp t="s">
        <v>#N/A Requesting Data...3698571884</v>
        <stp/>
        <stp>BDP|8778601696825152243</stp>
        <tr r="AF178" s="3"/>
        <tr r="AF178" s="3"/>
      </tp>
      <tp t="s">
        <v>#N/A Requesting Data...3899496565</v>
        <stp/>
        <stp>BDP|1958846493017393790</stp>
        <tr r="M134" s="3"/>
      </tp>
      <tp t="s">
        <v>#N/A N/A</v>
        <stp/>
        <stp>BDP|4100514026844084728</stp>
        <tr r="W28" s="3"/>
      </tp>
      <tp t="s">
        <v>#N/A Requesting Data...2066221318</v>
        <stp/>
        <stp>BDP|5013335121392496621</stp>
        <tr r="K165" s="3"/>
      </tp>
      <tp t="s">
        <v>#N/A Requesting Data...1558112948</v>
        <stp/>
        <stp>BDP|6843288641447339765</stp>
        <tr r="AE187" s="3"/>
        <tr r="AE187" s="3"/>
      </tp>
      <tp t="s">
        <v>#N/A Requesting Data...3294839736</v>
        <stp/>
        <stp>BDP|4484655436876320706</stp>
        <tr r="AD366" s="3"/>
        <tr r="AD366" s="3"/>
      </tp>
      <tp t="s">
        <v>#N/A Requesting Data...3793099927</v>
        <stp/>
        <stp>BDP|3486252967832272504</stp>
        <tr r="AB67" s="8"/>
        <tr r="AB67" s="8"/>
      </tp>
      <tp t="s">
        <v>#N/A Requesting Data...1970186652</v>
        <stp/>
        <stp>BDP|2334394114740245084</stp>
        <tr r="AC20" s="3"/>
        <tr r="AC20" s="3"/>
      </tp>
      <tp t="s">
        <v>#N/A Requesting Data...3602561298</v>
        <stp/>
        <stp>BDP|5473817625249719630</stp>
        <tr r="U187" s="4"/>
        <tr r="U187" s="4"/>
      </tp>
      <tp t="s">
        <v>#N/A N/A</v>
        <stp/>
        <stp>BDP|2651720504621493408</stp>
        <tr r="X322" s="3"/>
      </tp>
      <tp t="s">
        <v>#N/A Requesting Data...1811084786</v>
        <stp/>
        <stp>BDP|5006756774013766625</stp>
        <tr r="AF133" s="3"/>
        <tr r="AF133" s="3"/>
      </tp>
      <tp t="s">
        <v>#N/A Requesting Data...2220088920</v>
        <stp/>
        <stp>BDP|3783870706989122236</stp>
        <tr r="AB107" s="3"/>
        <tr r="AB107" s="3"/>
      </tp>
      <tp t="s">
        <v>#N/A Requesting Data...3341147156</v>
        <stp/>
        <stp>BDP|2103050651341729664</stp>
        <tr r="M51" s="3"/>
      </tp>
      <tp t="s">
        <v>#N/A Requesting Data...4094031145</v>
        <stp/>
        <stp>BDP|7818536179517579231</stp>
        <tr r="AH336" s="3"/>
        <tr r="AH336" s="3"/>
      </tp>
      <tp t="s">
        <v>#N/A Requesting Data...3317962413</v>
        <stp/>
        <stp>BDP|6228421799218978341</stp>
        <tr r="V126" s="3"/>
      </tp>
      <tp t="s">
        <v>#N/A Requesting Data...626116506</v>
        <stp/>
        <stp>BDP|3024620780544774917</stp>
        <tr r="N344" s="3"/>
      </tp>
      <tp t="s">
        <v>#N/A Requesting Data...1259004089</v>
        <stp/>
        <stp>BDP|1055657570601278134</stp>
        <tr r="AD267" s="3"/>
        <tr r="AD267" s="3"/>
      </tp>
      <tp t="s">
        <v>#N/A Requesting Data...1873120671</v>
        <stp/>
        <stp>BDP|2291242078897834026</stp>
        <tr r="AG107" s="3"/>
        <tr r="AG107" s="3"/>
      </tp>
      <tp t="s">
        <v>#N/A Requesting Data...3025216007</v>
        <stp/>
        <stp>BDP|5968545144425441195</stp>
        <tr r="AC367" s="3"/>
        <tr r="AC367" s="3"/>
      </tp>
      <tp t="s">
        <v>#N/A Requesting Data...2136984138</v>
        <stp/>
        <stp>BDP|3262733535252174509</stp>
        <tr r="AC43" s="8"/>
        <tr r="AC43" s="8"/>
      </tp>
      <tp t="s">
        <v>#N/A Requesting Data...1312189469</v>
        <stp/>
        <stp>BDP|9154423387536539349</stp>
        <tr r="AA279" s="3"/>
        <tr r="AA279" s="3"/>
      </tp>
      <tp t="s">
        <v>#N/A Requesting Data...1439400433</v>
        <stp/>
        <stp>BDP|4666936154339023149</stp>
        <tr r="J355" s="3"/>
        <tr r="J355" s="3"/>
        <tr r="J355" s="3"/>
      </tp>
      <tp t="s">
        <v>#N/A Requesting Data...939151961</v>
        <stp/>
        <stp>BDP|8214204806012196804</stp>
        <tr r="AI33" s="3"/>
        <tr r="AI33" s="3"/>
      </tp>
      <tp t="s">
        <v>#N/A Requesting Data...3376026522</v>
        <stp/>
        <stp>BDP|2270018070562070766</stp>
        <tr r="N48" s="3"/>
      </tp>
      <tp t="s">
        <v>#N/A Requesting Data...4150861255</v>
        <stp/>
        <stp>BDP|7859691064566292123</stp>
        <tr r="Z74" s="3"/>
        <tr r="Z74" s="3"/>
      </tp>
      <tp t="s">
        <v>#N/A Requesting Data...3194441372</v>
        <stp/>
        <stp>BDP|1742229434603202361</stp>
        <tr r="AI364" s="3"/>
      </tp>
      <tp t="s">
        <v>#N/A Requesting Data...622232304</v>
        <stp/>
        <stp>BDP|2156608278862488181</stp>
        <tr r="V174" s="3"/>
      </tp>
      <tp t="s">
        <v>#N/A Requesting Data...1685871529</v>
        <stp/>
        <stp>BDP|7085531475483209612</stp>
        <tr r="T106" s="4"/>
        <tr r="T106" s="4"/>
      </tp>
      <tp t="s">
        <v>#N/A Requesting Data...1406595456</v>
        <stp/>
        <stp>BDP|2607969418603977946</stp>
        <tr r="D192" s="3"/>
      </tp>
      <tp t="s">
        <v>#N/A Requesting Data...3815912249</v>
        <stp/>
        <stp>BDP|6594959905857763870</stp>
        <tr r="Q106" s="4"/>
        <tr r="Q106" s="4"/>
      </tp>
      <tp t="s">
        <v>#N/A Requesting Data...537358117</v>
        <stp/>
        <stp>BDP|9651974449120954444</stp>
        <tr r="L115" s="3"/>
      </tp>
      <tp t="s">
        <v>#N/A Requesting Data...3723226217</v>
        <stp/>
        <stp>BDP|6028562573446574252</stp>
        <tr r="Z80" s="8"/>
        <tr r="Z80" s="8"/>
      </tp>
      <tp t="s">
        <v>#N/A N/A</v>
        <stp/>
        <stp>BDP|5347215254787707547</stp>
        <tr r="W92" s="3"/>
      </tp>
      <tp t="s">
        <v>#N/A Requesting Data...608844784</v>
        <stp/>
        <stp>BDP|9660686644583932866</stp>
        <tr r="AI219" s="3"/>
        <tr r="AI219" s="3"/>
      </tp>
      <tp t="s">
        <v>#N/A Requesting Data...1225969109</v>
        <stp/>
        <stp>BDP|2839122744305322285</stp>
        <tr r="K253" s="3"/>
      </tp>
      <tp t="s">
        <v>#N/A N/A</v>
        <stp/>
        <stp>BDP|9485959937324312706</stp>
        <tr r="Y128" s="3"/>
      </tp>
      <tp t="s">
        <v>#N/A Requesting Data...663234289</v>
        <stp/>
        <stp>BDP|6051657803374513465</stp>
        <tr r="AB16" s="3"/>
        <tr r="AB16" s="3"/>
      </tp>
      <tp t="s">
        <v>#N/A Requesting Data...2119940178</v>
        <stp/>
        <stp>BDP|1082004934276432458</stp>
        <tr r="AK360" s="3"/>
        <tr r="AK360" s="3"/>
      </tp>
      <tp t="s">
        <v>#N/A Requesting Data...3951915139</v>
        <stp/>
        <stp>BDP|7053428827427550659</stp>
        <tr r="AH316" s="3"/>
        <tr r="AH316" s="3"/>
      </tp>
      <tp t="s">
        <v>#N/A Requesting Data...3226320671</v>
        <stp/>
        <stp>BDP|6679057678466822763</stp>
        <tr r="N268" s="3"/>
      </tp>
      <tp t="s">
        <v>#N/A N/A</v>
        <stp/>
        <stp>BDP|9230533876838291305</stp>
        <tr r="W195" s="3"/>
      </tp>
      <tp t="s">
        <v>#N/A Requesting Data...1659950003</v>
        <stp/>
        <stp>BDP|5952661308455108637</stp>
        <tr r="L64" s="4"/>
        <tr r="L64" s="4"/>
      </tp>
      <tp t="s">
        <v>#N/A Requesting Data...3471478741</v>
        <stp/>
        <stp>BDP|9582476239778991676</stp>
        <tr r="R190" s="4"/>
        <tr r="R190" s="4"/>
      </tp>
      <tp t="s">
        <v>#N/A Requesting Data...2200408027</v>
        <stp/>
        <stp>BDP|7128862629838698428</stp>
        <tr r="AD213" s="3"/>
        <tr r="AD213" s="3"/>
      </tp>
      <tp t="s">
        <v>#N/A Requesting Data...3476293072</v>
        <stp/>
        <stp>BDP|4000888910509643543</stp>
        <tr r="AF34" s="3"/>
        <tr r="AF34" s="3"/>
      </tp>
      <tp t="s">
        <v>#N/A Requesting Data...4260623742</v>
        <stp/>
        <stp>BDP|7255580515563092154</stp>
        <tr r="AH6" s="3"/>
        <tr r="AH6" s="3"/>
      </tp>
      <tp t="s">
        <v>#N/A Requesting Data...2341363774</v>
        <stp/>
        <stp>BDP|8399011775726818851</stp>
        <tr r="M67" s="3"/>
      </tp>
      <tp t="s">
        <v>#N/A Requesting Data...3295291417</v>
        <stp/>
        <stp>BDP|7597494669351896578</stp>
        <tr r="AD51" s="3"/>
        <tr r="AD51" s="3"/>
      </tp>
      <tp t="s">
        <v>#N/A Requesting Data...689815327</v>
        <stp/>
        <stp>BDP|9070583085963341647</stp>
        <tr r="AG5" s="3"/>
        <tr r="AG5" s="3"/>
      </tp>
      <tp t="s">
        <v>#N/A Requesting Data...1208569588</v>
        <stp/>
        <stp>BDP|7090175905194960315</stp>
        <tr r="Z296" s="3"/>
        <tr r="Z296" s="3"/>
      </tp>
      <tp t="s">
        <v>#N/A Requesting Data...1186173322</v>
        <stp/>
        <stp>BDP|4027500934536904579</stp>
        <tr r="M71" s="3"/>
      </tp>
      <tp t="s">
        <v>#N/A Requesting Data...3039409380</v>
        <stp/>
        <stp>BDP|1658504518874540013</stp>
        <tr r="K44" s="3"/>
      </tp>
      <tp t="s">
        <v>#N/A Requesting Data...3687522273</v>
        <stp/>
        <stp>BDP|6633429517180895213</stp>
        <tr r="AI353" s="3"/>
        <tr r="AI353" s="3"/>
      </tp>
      <tp t="s">
        <v>#N/A Requesting Data...3202171853</v>
        <stp/>
        <stp>BDP|1881870757669360418</stp>
        <tr r="AK108" s="3"/>
        <tr r="AK108" s="3"/>
      </tp>
      <tp t="s">
        <v>#N/A Requesting Data...2325700574</v>
        <stp/>
        <stp>BDP|2756193150737122050</stp>
        <tr r="Q236" s="4"/>
        <tr r="Q236" s="4"/>
      </tp>
      <tp t="s">
        <v>#N/A Requesting Data...3221918344</v>
        <stp/>
        <stp>BDP|7426709303264921548</stp>
        <tr r="AJ40" s="3"/>
        <tr r="AJ40" s="3"/>
      </tp>
      <tp t="s">
        <v>#N/A Requesting Data...2127633116</v>
        <stp/>
        <stp>BDP|8616561979373402876</stp>
        <tr r="S43" s="4"/>
        <tr r="S43" s="4"/>
      </tp>
      <tp t="s">
        <v>#N/A Requesting Data...3776513386</v>
        <stp/>
        <stp>BDP|8791251070485986910</stp>
        <tr r="U263" s="4"/>
        <tr r="U263" s="4"/>
      </tp>
      <tp t="s">
        <v>#N/A Requesting Data...1179138460</v>
        <stp/>
        <stp>BDP|4440535773936899167</stp>
        <tr r="M232" s="3"/>
      </tp>
      <tp t="s">
        <v>#N/A Requesting Data...4198517267</v>
        <stp/>
        <stp>BDP|7781305978745363777</stp>
        <tr r="N255" s="3"/>
      </tp>
      <tp t="s">
        <v>#N/A Requesting Data...1106683700</v>
        <stp/>
        <stp>BDP|4411277058314412649</stp>
        <tr r="AI134" s="3"/>
        <tr r="AI134" s="3"/>
      </tp>
      <tp t="s">
        <v>#N/A Requesting Data...2200123312</v>
        <stp/>
        <stp>BDP|8661392111382395963</stp>
        <tr r="Q132" s="4"/>
      </tp>
      <tp t="s">
        <v>#N/A Requesting Data...2646396833</v>
        <stp/>
        <stp>BDP|8109307252087018889</stp>
        <tr r="AA293" s="3"/>
        <tr r="AA293" s="3"/>
      </tp>
      <tp t="s">
        <v>#N/A Requesting Data...3232522371</v>
        <stp/>
        <stp>BDP|8962960651564755128</stp>
        <tr r="N137" s="3"/>
      </tp>
      <tp t="s">
        <v>#N/A Requesting Data...3343855630</v>
        <stp/>
        <stp>BDP|3640533616064113297</stp>
        <tr r="AD76" s="8"/>
        <tr r="AD76" s="8"/>
      </tp>
      <tp t="s">
        <v>#N/A Requesting Data...1606318945</v>
        <stp/>
        <stp>BDP|2237131920234874426</stp>
        <tr r="Q30" s="4"/>
        <tr r="Q30" s="4"/>
      </tp>
      <tp t="s">
        <v>#N/A Requesting Data...3734489463</v>
        <stp/>
        <stp>BDP|7504112485718254784</stp>
        <tr r="K138" s="4"/>
        <tr r="K138" s="4"/>
      </tp>
      <tp t="s">
        <v>#N/A Requesting Data...913377069</v>
        <stp/>
        <stp>BDP|4775731709044207641</stp>
        <tr r="AA338" s="3"/>
        <tr r="AA338" s="3"/>
      </tp>
      <tp t="s">
        <v>#N/A Requesting Data...1606805246</v>
        <stp/>
        <stp>BDP|6526014174959301988</stp>
        <tr r="I180" s="4"/>
        <tr r="I180" s="4"/>
      </tp>
      <tp t="s">
        <v>#N/A Requesting Data...3655398881</v>
        <stp/>
        <stp>BDP|6178946769121301947</stp>
        <tr r="AF297" s="3"/>
        <tr r="AF297" s="3"/>
      </tp>
      <tp t="s">
        <v>#N/A Requesting Data...720851410</v>
        <stp/>
        <stp>BDP|9841419492895815083</stp>
        <tr r="M234" s="3"/>
      </tp>
      <tp t="s">
        <v>#N/A Requesting Data...3667946883</v>
        <stp/>
        <stp>BDP|4479526666847293196</stp>
        <tr r="T151" s="4"/>
        <tr r="T151" s="4"/>
      </tp>
      <tp t="s">
        <v>#N/A Requesting Data...1471529837</v>
        <stp/>
        <stp>BDP|1672737230736870258</stp>
        <tr r="S102" s="4"/>
        <tr r="S102" s="4"/>
      </tp>
      <tp t="s">
        <v>#N/A Requesting Data...1025108892</v>
        <stp/>
        <stp>BDP|1806042223530099276</stp>
        <tr r="J157" s="3"/>
        <tr r="J157" s="3"/>
        <tr r="J157" s="3"/>
      </tp>
      <tp t="s">
        <v>#N/A N/A</v>
        <stp/>
        <stp>BDP|5273086749648996823</stp>
        <tr r="X343" s="3"/>
      </tp>
      <tp t="s">
        <v>#N/A Requesting Data...1033039366</v>
        <stp/>
        <stp>BDP|5310434251865065096</stp>
        <tr r="T157" s="4"/>
        <tr r="T157" s="4"/>
      </tp>
      <tp t="s">
        <v>#N/A Requesting Data...2979142475</v>
        <stp/>
        <stp>BDP|4857097203047377299</stp>
        <tr r="AB21" s="8"/>
      </tp>
      <tp t="s">
        <v>#N/A Requesting Data...1636862307</v>
        <stp/>
        <stp>BDP|1976666202075290377</stp>
        <tr r="M12" s="3"/>
      </tp>
      <tp t="s">
        <v>#N/A Requesting Data...619881459</v>
        <stp/>
        <stp>BDP|5811379135513469764</stp>
        <tr r="K53" s="4"/>
        <tr r="K53" s="4"/>
      </tp>
      <tp t="s">
        <v>#N/A Requesting Data...1114090452</v>
        <stp/>
        <stp>BDP|7164194827782142760</stp>
        <tr r="L128" s="4"/>
        <tr r="L128" s="4"/>
      </tp>
      <tp t="s">
        <v>#N/A Requesting Data...3801276124</v>
        <stp/>
        <stp>BDP|3028772367887892403</stp>
        <tr r="AA349" s="3"/>
        <tr r="AA349" s="3"/>
      </tp>
      <tp t="s">
        <v>#N/A Requesting Data...1889215594</v>
        <stp/>
        <stp>BDP|5530442459020277523</stp>
        <tr r="AD17" s="8"/>
        <tr r="AD17" s="8"/>
      </tp>
      <tp t="s">
        <v>#N/A Requesting Data...2187743508</v>
        <stp/>
        <stp>BDP|8899806733971261315</stp>
        <tr r="AK54" s="3"/>
        <tr r="AK54" s="3"/>
      </tp>
      <tp t="s">
        <v>#N/A Requesting Data...4191541635</v>
        <stp/>
        <stp>BDP|6966023171708426864</stp>
        <tr r="D153" s="3"/>
      </tp>
      <tp t="s">
        <v>#N/A Requesting Data...798765171</v>
        <stp/>
        <stp>BDP|2931763417747295229</stp>
        <tr r="K282" s="3"/>
      </tp>
      <tp t="s">
        <v>#N/A Requesting Data...3087737934</v>
        <stp/>
        <stp>BDP|3113147760215572084</stp>
        <tr r="AH90" s="3"/>
        <tr r="AH90" s="3"/>
      </tp>
      <tp t="s">
        <v>#N/A Requesting Data...3195333092</v>
        <stp/>
        <stp>BDP|1722689515651393613</stp>
        <tr r="J327" s="3"/>
        <tr r="J327" s="3"/>
        <tr r="J327" s="3"/>
      </tp>
      <tp t="s">
        <v>#N/A Requesting Data...3857645229</v>
        <stp/>
        <stp>BDP|3623324461706536185</stp>
        <tr r="AH278" s="3"/>
        <tr r="AH278" s="3"/>
      </tp>
      <tp t="s">
        <v>#N/A Requesting Data...3511377190</v>
        <stp/>
        <stp>BDP|6556503746545906324</stp>
        <tr r="R28" s="4"/>
        <tr r="R28" s="4"/>
      </tp>
      <tp t="s">
        <v>#N/A Requesting Data...3671649415</v>
        <stp/>
        <stp>BDP|1257300965793979663</stp>
        <tr r="AB134" s="3"/>
        <tr r="AB134" s="3"/>
      </tp>
      <tp t="s">
        <v>#N/A Requesting Data...3014729567</v>
        <stp/>
        <stp>BDP|2409166526369554996</stp>
        <tr r="S130" s="4"/>
        <tr r="S130" s="4"/>
      </tp>
      <tp t="s">
        <v>#N/A Requesting Data...3632245328</v>
        <stp/>
        <stp>BDP|9803921117247728738</stp>
        <tr r="AC30" s="3"/>
        <tr r="AC30" s="3"/>
      </tp>
      <tp t="s">
        <v>#N/A N/A</v>
        <stp/>
        <stp>BDP|8363874047995837020</stp>
        <tr r="X222" s="3"/>
      </tp>
      <tp t="s">
        <v>#N/A N/A</v>
        <stp/>
        <stp>BDP|5380274705435912312</stp>
        <tr r="X211" s="3"/>
      </tp>
      <tp t="s">
        <v>#N/A Requesting Data...2836648925</v>
        <stp/>
        <stp>BDP|2301109237475404496</stp>
        <tr r="D94" s="3"/>
      </tp>
      <tp t="s">
        <v>#N/A Requesting Data...1581092216</v>
        <stp/>
        <stp>BDP|1344225939317911688</stp>
        <tr r="T205" s="4"/>
        <tr r="T205" s="4"/>
      </tp>
      <tp t="s">
        <v>#N/A Requesting Data...2349454207</v>
        <stp/>
        <stp>BDP|1795254593519144296</stp>
        <tr r="J60" s="3"/>
        <tr r="J60" s="3"/>
        <tr r="J60" s="3"/>
      </tp>
      <tp t="s">
        <v>#N/A Requesting Data...1439683399</v>
        <stp/>
        <stp>BDP|1391152418251647110</stp>
        <tr r="T69" s="4"/>
        <tr r="T69" s="4"/>
      </tp>
      <tp t="s">
        <v>#N/A Requesting Data...1188704936</v>
        <stp/>
        <stp>BDP|1577704448405693623</stp>
        <tr r="Z56" s="8"/>
        <tr r="Z56" s="8"/>
      </tp>
      <tp t="s">
        <v>#N/A Requesting Data...4007723731</v>
        <stp/>
        <stp>BDP|6710468678006538257</stp>
        <tr r="AD148" s="3"/>
        <tr r="AD148" s="3"/>
      </tp>
      <tp t="s">
        <v>#N/A Requesting Data...3737740491</v>
        <stp/>
        <stp>BDP|7631896895952063535</stp>
        <tr r="L219" s="4"/>
        <tr r="L219" s="4"/>
      </tp>
      <tp t="s">
        <v>#N/A Requesting Data...2172725436</v>
        <stp/>
        <stp>BDP|1247979694310021082</stp>
        <tr r="T51" s="4"/>
        <tr r="T51" s="4"/>
      </tp>
      <tp t="s">
        <v>#N/A Requesting Data...1551514190</v>
        <stp/>
        <stp>BDP|3217481220423459770</stp>
        <tr r="AI254" s="3"/>
      </tp>
      <tp t="s">
        <v>#N/A Requesting Data...3868660054</v>
        <stp/>
        <stp>BDP|3376324918655875583</stp>
        <tr r="S66" s="4"/>
        <tr r="S66" s="4"/>
      </tp>
      <tp t="s">
        <v>#N/A Requesting Data...2641691938</v>
        <stp/>
        <stp>BDP|5591560007691980046</stp>
        <tr r="I15" s="4"/>
        <tr r="I15" s="4"/>
      </tp>
      <tp t="s">
        <v>#N/A Requesting Data...3222879538</v>
        <stp/>
        <stp>BDP|2834003030276934681</stp>
        <tr r="N191" s="3"/>
      </tp>
      <tp t="s">
        <v>#N/A Requesting Data...867381323</v>
        <stp/>
        <stp>BDP|7415901731379441585</stp>
        <tr r="AI174" s="3"/>
        <tr r="AI174" s="3"/>
      </tp>
      <tp t="s">
        <v>#N/A Requesting Data...3066126467</v>
        <stp/>
        <stp>BDP|8532999965847137113</stp>
        <tr r="J298" s="3"/>
        <tr r="J298" s="3"/>
      </tp>
      <tp t="s">
        <v>#N/A Requesting Data...3952027643</v>
        <stp/>
        <stp>BDP|8760829943562996761</stp>
        <tr r="P305" s="3"/>
      </tp>
      <tp t="s">
        <v>#N/A Requesting Data...1690703385</v>
        <stp/>
        <stp>BDP|6396771280869859157</stp>
        <tr r="P328" s="3"/>
      </tp>
      <tp t="s">
        <v>#N/A Requesting Data...1470422333</v>
        <stp/>
        <stp>BDP|7766467961347920302</stp>
        <tr r="O19" s="3"/>
      </tp>
      <tp t="s">
        <v>#N/A Requesting Data...1113522396</v>
        <stp/>
        <stp>BDP|1011418159387367629</stp>
        <tr r="AI355" s="3"/>
        <tr r="AI355" s="3"/>
      </tp>
      <tp t="s">
        <v>#N/A Requesting Data...872981391</v>
        <stp/>
        <stp>BDP|7294738980160028986</stp>
        <tr r="K295" s="3"/>
      </tp>
      <tp t="s">
        <v>#N/A Requesting Data...2757917387</v>
        <stp/>
        <stp>BDP|4111797046273642517</stp>
        <tr r="V302" s="3"/>
      </tp>
      <tp t="s">
        <v>#N/A Requesting Data...2492169292</v>
        <stp/>
        <stp>BDP|7870176032647792338</stp>
        <tr r="AB51" s="3"/>
        <tr r="AB51" s="3"/>
      </tp>
      <tp t="s">
        <v>#N/A Requesting Data...1116785821</v>
        <stp/>
        <stp>BDP|7402318862030999308</stp>
        <tr r="AA134" s="3"/>
        <tr r="AA134" s="3"/>
      </tp>
      <tp t="s">
        <v>#N/A Requesting Data...1519653384</v>
        <stp/>
        <stp>BDP|6057192963052488206</stp>
        <tr r="V219" s="3"/>
      </tp>
      <tp t="s">
        <v>#N/A Requesting Data...4126887312</v>
        <stp/>
        <stp>BDP|5075590343597083243</stp>
        <tr r="V35" s="3"/>
      </tp>
      <tp t="s">
        <v>#N/A Requesting Data...4004412896</v>
        <stp/>
        <stp>BDP|8689536460098822232</stp>
        <tr r="AE342" s="3"/>
        <tr r="AE342" s="3"/>
      </tp>
      <tp t="s">
        <v>#N/A Requesting Data...3041052592</v>
        <stp/>
        <stp>BDP|9658272371925699889</stp>
        <tr r="J173" s="3"/>
        <tr r="J173" s="3"/>
        <tr r="J173" s="3"/>
      </tp>
      <tp t="s">
        <v>#N/A Requesting Data...1203670993</v>
        <stp/>
        <stp>BDP|4146087616694857091</stp>
        <tr r="P232" s="3"/>
      </tp>
      <tp t="s">
        <v>#N/A Requesting Data...2797981455</v>
        <stp/>
        <stp>BDP|9004937943017921276</stp>
        <tr r="AC47" s="3"/>
        <tr r="AC47" s="3"/>
      </tp>
      <tp t="s">
        <v>#N/A Requesting Data...2519035716</v>
        <stp/>
        <stp>BDP|5963337276289500970</stp>
        <tr r="K326" s="3"/>
      </tp>
      <tp t="s">
        <v>#N/A Requesting Data...3517378751</v>
        <stp/>
        <stp>BDP|5667575203670585198</stp>
        <tr r="R58" s="4"/>
      </tp>
      <tp t="s">
        <v>#N/A Requesting Data...2729863032</v>
        <stp/>
        <stp>BDP|6023149722371090584</stp>
        <tr r="L239" s="3"/>
      </tp>
      <tp t="s">
        <v>#N/A Requesting Data...3937213013</v>
        <stp/>
        <stp>BDP|3709785227322040565</stp>
        <tr r="N363" s="3"/>
      </tp>
      <tp t="s">
        <v>#N/A Requesting Data...1986769581</v>
        <stp/>
        <stp>BDP|5729943491805849156</stp>
        <tr r="AC243" s="3"/>
        <tr r="AC243" s="3"/>
      </tp>
      <tp t="s">
        <v>#N/A Requesting Data...2926060812</v>
        <stp/>
        <stp>BDP|6297696234053114115</stp>
        <tr r="V319" s="3"/>
      </tp>
      <tp t="s">
        <v>#N/A Requesting Data...3821677607</v>
        <stp/>
        <stp>BDP|7391883565090142804</stp>
        <tr r="K153" s="3"/>
      </tp>
      <tp t="s">
        <v>#N/A Requesting Data...1745367000</v>
        <stp/>
        <stp>BDP|4803469912439376907</stp>
        <tr r="AA141" s="3"/>
        <tr r="AA141" s="3"/>
      </tp>
      <tp t="s">
        <v>#N/A Requesting Data...2309434032</v>
        <stp/>
        <stp>BDP|7533692398188891134</stp>
        <tr r="M163" s="3"/>
      </tp>
      <tp t="s">
        <v>#N/A Requesting Data...1403842974</v>
        <stp/>
        <stp>BDP|2676049628538609937</stp>
        <tr r="AC72" s="8"/>
        <tr r="AC72" s="8"/>
      </tp>
      <tp t="s">
        <v>#N/A Requesting Data...3150299061</v>
        <stp/>
        <stp>BDP|7945660018568874909</stp>
        <tr r="AA84" s="3"/>
        <tr r="AA84" s="3"/>
      </tp>
      <tp t="s">
        <v>#N/A Requesting Data...2408932943</v>
        <stp/>
        <stp>BDP|4964043951246601658</stp>
        <tr r="V144" s="3"/>
      </tp>
      <tp t="s">
        <v>#N/A Requesting Data...3746181106</v>
        <stp/>
        <stp>BDP|5777267261867659793</stp>
        <tr r="P7" s="3"/>
      </tp>
      <tp t="s">
        <v>#N/A Requesting Data...1292569458</v>
        <stp/>
        <stp>BDP|4122490827274586759</stp>
        <tr r="AJ43" s="3"/>
        <tr r="AJ43" s="3"/>
      </tp>
      <tp t="s">
        <v>#N/A Requesting Data...2359434282</v>
        <stp/>
        <stp>BDP|7124111649432206147</stp>
        <tr r="AB245" s="3"/>
        <tr r="AB245" s="3"/>
      </tp>
      <tp t="s">
        <v>#N/A Requesting Data...3024553336</v>
        <stp/>
        <stp>BDP|6455098470160086027</stp>
        <tr r="D44" s="3"/>
      </tp>
      <tp t="s">
        <v>#N/A Requesting Data...3894144501</v>
        <stp/>
        <stp>BDP|9256694217768571762</stp>
        <tr r="AB261" s="3"/>
        <tr r="AB261" s="3"/>
      </tp>
      <tp t="s">
        <v>#N/A Requesting Data...924160840</v>
        <stp/>
        <stp>BDP|7699532481409850239</stp>
        <tr r="J116" s="3"/>
        <tr r="J116" s="3"/>
      </tp>
      <tp t="s">
        <v>#N/A Requesting Data...2277906758</v>
        <stp/>
        <stp>BDP|5064596848262941774</stp>
        <tr r="AI326" s="3"/>
      </tp>
      <tp t="s">
        <v>#N/A Requesting Data...3452889261</v>
        <stp/>
        <stp>BDP|8197990507109488945</stp>
        <tr r="D299" s="3"/>
      </tp>
      <tp t="s">
        <v>#N/A Requesting Data...1007436732</v>
        <stp/>
        <stp>BDP|1443834389164031416</stp>
        <tr r="AE17" s="3"/>
        <tr r="AE17" s="3"/>
      </tp>
      <tp t="s">
        <v>#N/A N/A</v>
        <stp/>
        <stp>BDP|9771490817485287872</stp>
        <tr r="X344" s="3"/>
      </tp>
      <tp t="s">
        <v>#N/A Requesting Data...2797083108</v>
        <stp/>
        <stp>BDP|7327204856419022898</stp>
        <tr r="K156" s="3"/>
      </tp>
      <tp t="s">
        <v>#N/A N/A</v>
        <stp/>
        <stp>BDP|2700622639984252225</stp>
        <tr r="W310" s="3"/>
      </tp>
      <tp t="s">
        <v>#N/A Requesting Data...3061477373</v>
        <stp/>
        <stp>BDP|3889054358343033497</stp>
        <tr r="AA47" s="8"/>
        <tr r="AA47" s="8"/>
      </tp>
      <tp t="s">
        <v>#N/A Requesting Data...748654393</v>
        <stp/>
        <stp>BDP|1007455250307982604</stp>
        <tr r="S86" s="4"/>
        <tr r="S86" s="4"/>
      </tp>
      <tp t="s">
        <v>#N/A Requesting Data...1056165614</v>
        <stp/>
        <stp>BDP|8692387494704601703</stp>
        <tr r="AC247" s="3"/>
        <tr r="AC247" s="3"/>
      </tp>
      <tp t="s">
        <v>#N/A Requesting Data...4255813087</v>
        <stp/>
        <stp>BDP|4117670248444616349</stp>
        <tr r="U20" s="4"/>
      </tp>
      <tp t="s">
        <v>#N/A Requesting Data...2528910271</v>
        <stp/>
        <stp>BDP|3866520264476064728</stp>
        <tr r="J244" s="3"/>
        <tr r="J244" s="3"/>
        <tr r="J244" s="3"/>
      </tp>
      <tp t="s">
        <v>#N/A Requesting Data...2292193667</v>
        <stp/>
        <stp>BDP|4730293708261370699</stp>
        <tr r="AJ324" s="3"/>
        <tr r="AJ324" s="3"/>
      </tp>
      <tp t="s">
        <v>#N/A Requesting Data...3352535366</v>
        <stp/>
        <stp>BDP|2586327207116568694</stp>
        <tr r="I57" s="4"/>
        <tr r="I57" s="4"/>
      </tp>
      <tp t="s">
        <v>#N/A Requesting Data...2402613908</v>
        <stp/>
        <stp>BDP|9998094893664827576</stp>
        <tr r="P323" s="3"/>
      </tp>
      <tp t="s">
        <v>#N/A Requesting Data...4028952683</v>
        <stp/>
        <stp>BDP|1345800058155492833</stp>
        <tr r="AA337" s="3"/>
        <tr r="AA337" s="3"/>
      </tp>
      <tp t="s">
        <v>#N/A Requesting Data...1603057152</v>
        <stp/>
        <stp>BDP|6939009843482293148</stp>
        <tr r="Q214" s="4"/>
        <tr r="Q214" s="4"/>
      </tp>
      <tp t="s">
        <v>#N/A Requesting Data...3012728295</v>
        <stp/>
        <stp>BDP|2956419871377442714</stp>
        <tr r="Q26" s="4"/>
      </tp>
      <tp t="s">
        <v>#N/A Requesting Data...901827513</v>
        <stp/>
        <stp>BDP|3075888392454732716</stp>
        <tr r="AA8" s="3"/>
        <tr r="AA8" s="3"/>
      </tp>
      <tp t="s">
        <v>#N/A Requesting Data...3302058480</v>
        <stp/>
        <stp>BDP|4535787561576192219</stp>
        <tr r="AF84" s="3"/>
        <tr r="AF84" s="3"/>
      </tp>
      <tp t="s">
        <v>#N/A Requesting Data...1417474873</v>
        <stp/>
        <stp>BDP|4943210714494834282</stp>
        <tr r="AE280" s="3"/>
        <tr r="AE280" s="3"/>
      </tp>
      <tp t="s">
        <v>#N/A Requesting Data...893947870</v>
        <stp/>
        <stp>BDP|7100183471345329572</stp>
        <tr r="AH21" s="3"/>
        <tr r="AH21" s="3"/>
      </tp>
      <tp t="s">
        <v>#N/A Requesting Data...3515674480</v>
        <stp/>
        <stp>BDP|4807177946545343565</stp>
        <tr r="AF66" s="3"/>
        <tr r="AF66" s="3"/>
      </tp>
      <tp t="s">
        <v>#N/A Requesting Data...782681520</v>
        <stp/>
        <stp>BDP|2812109625947130707</stp>
        <tr r="M126" s="3"/>
      </tp>
      <tp t="s">
        <v>#N/A Requesting Data...3633809149</v>
        <stp/>
        <stp>BDP|7809614601554536416</stp>
        <tr r="S223" s="4"/>
        <tr r="S223" s="4"/>
      </tp>
      <tp t="s">
        <v>#N/A Requesting Data...4276553187</v>
        <stp/>
        <stp>BDP|6974124841740136273</stp>
        <tr r="AF163" s="3"/>
        <tr r="AF163" s="3"/>
      </tp>
      <tp t="s">
        <v>#N/A Requesting Data...1764550837</v>
        <stp/>
        <stp>BDP|3651464746310864223</stp>
        <tr r="AH127" s="3"/>
        <tr r="AH127" s="3"/>
      </tp>
      <tp t="s">
        <v>#N/A Requesting Data...2457170235</v>
        <stp/>
        <stp>BDP|2816456109361154697</stp>
        <tr r="O322" s="3"/>
      </tp>
      <tp t="s">
        <v>#N/A N/A</v>
        <stp/>
        <stp>BDP|5244745638627423763</stp>
        <tr r="W57" s="3"/>
      </tp>
      <tp t="s">
        <v>#N/A Requesting Data...2834947513</v>
        <stp/>
        <stp>BDP|2557332508265259506</stp>
        <tr r="Z260" s="3"/>
        <tr r="Z260" s="3"/>
      </tp>
      <tp t="s">
        <v>#N/A Requesting Data...1691171342</v>
        <stp/>
        <stp>BDP|5861708721288738936</stp>
        <tr r="S85" s="4"/>
        <tr r="S85" s="4"/>
      </tp>
      <tp t="s">
        <v>#N/A Requesting Data...3674790169</v>
        <stp/>
        <stp>BDP|6065178308396748052</stp>
        <tr r="U154" s="4"/>
        <tr r="U154" s="4"/>
      </tp>
      <tp t="s">
        <v>#N/A Requesting Data...3562422731</v>
        <stp/>
        <stp>BDP|2887543138453802614</stp>
        <tr r="P162" s="3"/>
      </tp>
      <tp t="s">
        <v>#N/A Requesting Data...1791632105</v>
        <stp/>
        <stp>BDP|1190506141913454299</stp>
        <tr r="M203" s="3"/>
      </tp>
      <tp t="s">
        <v>#N/A Requesting Data...4020902902</v>
        <stp/>
        <stp>BDP|4281504316756000791</stp>
        <tr r="AI300" s="3"/>
        <tr r="AI300" s="3"/>
      </tp>
      <tp t="s">
        <v>#N/A N/A</v>
        <stp/>
        <stp>BDP|5698524731137936515</stp>
        <tr r="X145" s="3"/>
      </tp>
      <tp t="s">
        <v>#N/A Requesting Data...4072401127</v>
        <stp/>
        <stp>BDP|3654580053060997291</stp>
        <tr r="AB111" s="3"/>
        <tr r="AB111" s="3"/>
      </tp>
      <tp t="s">
        <v>#N/A Requesting Data...1656203393</v>
        <stp/>
        <stp>BDP|4765845648541180872</stp>
        <tr r="AI226" s="3"/>
        <tr r="AI226" s="3"/>
      </tp>
      <tp t="s">
        <v>#N/A Requesting Data...4267709517</v>
        <stp/>
        <stp>BDP|6310894483035118258</stp>
        <tr r="AA78" s="8"/>
        <tr r="AA78" s="8"/>
      </tp>
      <tp t="s">
        <v>#N/A Requesting Data...2290816147</v>
        <stp/>
        <stp>BDP|7633934191235808319</stp>
        <tr r="I169" s="4"/>
        <tr r="I169" s="4"/>
      </tp>
      <tp t="s">
        <v>#N/A N/A</v>
        <stp/>
        <stp>BDP|6632281015901714515</stp>
        <tr r="Y318" s="3"/>
      </tp>
      <tp t="s">
        <v>#N/A Requesting Data...3088332078</v>
        <stp/>
        <stp>BDP|8533330071304991936</stp>
        <tr r="P320" s="3"/>
      </tp>
      <tp t="s">
        <v>#N/A N/A</v>
        <stp/>
        <stp>BDP|3979645732610327719</stp>
        <tr r="W285" s="3"/>
      </tp>
      <tp t="s">
        <v>#N/A Requesting Data...1259695939</v>
        <stp/>
        <stp>BDP|4104501553927752283</stp>
        <tr r="AH69" s="3"/>
        <tr r="AH69" s="3"/>
      </tp>
      <tp t="s">
        <v>#N/A Requesting Data...3624498807</v>
        <stp/>
        <stp>BDP|6839221662893769022</stp>
        <tr r="AJ298" s="3"/>
        <tr r="AJ298" s="3"/>
      </tp>
      <tp t="s">
        <v>#N/A Requesting Data...3169197545</v>
        <stp/>
        <stp>BDP|6161827029014578928</stp>
        <tr r="S237" s="4"/>
        <tr r="S237" s="4"/>
      </tp>
      <tp t="s">
        <v>#N/A Requesting Data...4237131863</v>
        <stp/>
        <stp>BDP|7802467039146260781</stp>
        <tr r="S6" s="4"/>
        <tr r="S6" s="4"/>
      </tp>
      <tp t="s">
        <v>#N/A N/A</v>
        <stp/>
        <stp>BDP|3671437294498458780</stp>
        <tr r="Y87" s="3"/>
      </tp>
      <tp t="s">
        <v>#N/A Requesting Data...1335692857</v>
        <stp/>
        <stp>BDP|5748712056602855454</stp>
        <tr r="N195" s="3"/>
      </tp>
      <tp t="s">
        <v>#N/A Requesting Data...1001879230</v>
        <stp/>
        <stp>BDP|6257734865643923504</stp>
        <tr r="AB275" s="3"/>
        <tr r="AB275" s="3"/>
      </tp>
      <tp t="s">
        <v>#N/A Requesting Data...3077020967</v>
        <stp/>
        <stp>BDP|6327150268227076737</stp>
        <tr r="D175" s="3"/>
      </tp>
      <tp t="s">
        <v>#N/A Requesting Data...2745338274</v>
        <stp/>
        <stp>BDP|2216781472631259273</stp>
        <tr r="T220" s="4"/>
        <tr r="T220" s="4"/>
      </tp>
      <tp t="s">
        <v>#N/A Requesting Data...3182303243</v>
        <stp/>
        <stp>BDP|3466113528663157215</stp>
        <tr r="AF181" s="3"/>
        <tr r="AF181" s="3"/>
      </tp>
      <tp t="s">
        <v>#N/A Requesting Data...3034638593</v>
        <stp/>
        <stp>BDP|2524710754057515680</stp>
        <tr r="V75" s="3"/>
      </tp>
      <tp t="s">
        <v>#N/A N/A</v>
        <stp/>
        <stp>BDP|5032252759896530549</stp>
        <tr r="X336" s="3"/>
      </tp>
      <tp t="s">
        <v>#N/A Requesting Data...2110482129</v>
        <stp/>
        <stp>BDP|6796401858857177132</stp>
        <tr r="AB160" s="3"/>
        <tr r="AB160" s="3"/>
      </tp>
      <tp t="s">
        <v>#N/A Requesting Data...740185822</v>
        <stp/>
        <stp>BDP|6829437847334741366</stp>
        <tr r="R145" s="4"/>
        <tr r="R145" s="4"/>
      </tp>
      <tp t="s">
        <v>#N/A Requesting Data...2788893970</v>
        <stp/>
        <stp>BDP|5243482576267340027</stp>
        <tr r="Z46" s="3"/>
        <tr r="Z46" s="3"/>
      </tp>
      <tp t="s">
        <v>#N/A Requesting Data...1197547361</v>
        <stp/>
        <stp>BDP|6382158721597336390</stp>
        <tr r="D11" s="3"/>
      </tp>
      <tp t="s">
        <v>#N/A Requesting Data...2525702821</v>
        <stp/>
        <stp>BDP|9541469942590310800</stp>
        <tr r="AJ27" s="3"/>
        <tr r="AJ27" s="3"/>
      </tp>
      <tp t="s">
        <v>#N/A Requesting Data...1415093351</v>
        <stp/>
        <stp>BDP|4890376106464824232</stp>
        <tr r="D204" s="3"/>
      </tp>
      <tp t="s">
        <v>#N/A Requesting Data...2209453428</v>
        <stp/>
        <stp>BDP|6561499406027158491</stp>
        <tr r="AG182" s="3"/>
        <tr r="AG182" s="3"/>
      </tp>
      <tp t="s">
        <v>#N/A Requesting Data...947092454</v>
        <stp/>
        <stp>BDP|6089965787060515666</stp>
        <tr r="P78" s="3"/>
      </tp>
      <tp t="s">
        <v>#N/A Requesting Data...957005565</v>
        <stp/>
        <stp>BDP|7658668032092198119</stp>
        <tr r="D245" s="3"/>
      </tp>
      <tp t="s">
        <v>#N/A Requesting Data...1055327617</v>
        <stp/>
        <stp>BDP|1439844303979340126</stp>
        <tr r="AG199" s="3"/>
        <tr r="AG199" s="3"/>
      </tp>
      <tp t="s">
        <v>#N/A N/A</v>
        <stp/>
        <stp>BDP|6765082478990766027</stp>
        <tr r="X255" s="3"/>
      </tp>
      <tp t="s">
        <v>#N/A Requesting Data...3840027869</v>
        <stp/>
        <stp>BDP|5154789479222259607</stp>
        <tr r="J251" s="3"/>
        <tr r="J251" s="3"/>
        <tr r="J251" s="3"/>
      </tp>
      <tp t="s">
        <v>#N/A Requesting Data...1059641499</v>
        <stp/>
        <stp>BDP|8127960603408485821</stp>
        <tr r="AI124" s="3"/>
        <tr r="AI124" s="3"/>
      </tp>
      <tp t="s">
        <v>#N/A Requesting Data...3362334458</v>
        <stp/>
        <stp>BDP|7166422121414397437</stp>
        <tr r="K281" s="3"/>
      </tp>
      <tp t="s">
        <v>#N/A Requesting Data...2555148504</v>
        <stp/>
        <stp>BDP|4957116559150185124</stp>
        <tr r="AB235" s="3"/>
        <tr r="AB235" s="3"/>
      </tp>
      <tp t="s">
        <v>#N/A Requesting Data...2520300966</v>
        <stp/>
        <stp>BDP|2256248279540896650</stp>
        <tr r="G10" s="8"/>
        <tr r="G10" s="8"/>
      </tp>
      <tp t="s">
        <v>#N/A Requesting Data...1033196279</v>
        <stp/>
        <stp>BDP|3950835105329475395</stp>
        <tr r="S120" s="4"/>
      </tp>
      <tp t="s">
        <v>#N/A Requesting Data...2986026746</v>
        <stp/>
        <stp>BDP|3180324728926807514</stp>
        <tr r="R209" s="4"/>
        <tr r="R209" s="4"/>
      </tp>
      <tp t="s">
        <v>#N/A Requesting Data...3409724044</v>
        <stp/>
        <stp>BDP|1575296886452850800</stp>
        <tr r="AB133" s="3"/>
        <tr r="AB133" s="3"/>
      </tp>
      <tp t="s">
        <v>#N/A Requesting Data...1718376744</v>
        <stp/>
        <stp>BDP|8421485746728910112</stp>
        <tr r="AI96" s="3"/>
        <tr r="AI96" s="3"/>
      </tp>
      <tp t="s">
        <v>#N/A N/A</v>
        <stp/>
        <stp>BDP|5295903777479359348</stp>
        <tr r="X128" s="3"/>
      </tp>
      <tp t="s">
        <v>#N/A N/A</v>
        <stp/>
        <stp>BDP|4530110705410115424</stp>
        <tr r="X285" s="3"/>
      </tp>
      <tp t="s">
        <v>#N/A Requesting Data...2418533947</v>
        <stp/>
        <stp>BDP|4599190841991634191</stp>
        <tr r="L204" s="4"/>
      </tp>
      <tp t="s">
        <v>#N/A Requesting Data...2327920102</v>
        <stp/>
        <stp>BDP|6274773927043871186</stp>
        <tr r="AD257" s="3"/>
      </tp>
      <tp t="s">
        <v>#N/A Requesting Data...4290458005</v>
        <stp/>
        <stp>BDP|4171187332361157682</stp>
        <tr r="AF247" s="3"/>
        <tr r="AF247" s="3"/>
      </tp>
      <tp t="s">
        <v>#N/A Requesting Data...1444744647</v>
        <stp/>
        <stp>BDP|4679111995695160812</stp>
        <tr r="AD332" s="3"/>
        <tr r="AD332" s="3"/>
      </tp>
      <tp t="s">
        <v>#N/A Requesting Data...1857191669</v>
        <stp/>
        <stp>BDP|6108174943750534227</stp>
        <tr r="AI281" s="3"/>
        <tr r="AI281" s="3"/>
      </tp>
      <tp t="s">
        <v>#N/A Requesting Data...2384110294</v>
        <stp/>
        <stp>BDP|8847319739449333003</stp>
        <tr r="AF29" s="3"/>
        <tr r="AF29" s="3"/>
      </tp>
      <tp t="s">
        <v>#N/A Requesting Data...2304242135</v>
        <stp/>
        <stp>BDP|2118810979968355495</stp>
        <tr r="AE105" s="3"/>
        <tr r="AE105" s="3"/>
      </tp>
      <tp t="s">
        <v>#N/A N/A</v>
        <stp/>
        <stp>BDP|7530764829142185186</stp>
        <tr r="X265" s="3"/>
      </tp>
      <tp t="s">
        <v>#N/A Requesting Data...4193336526</v>
        <stp/>
        <stp>BDP|8251236646947101851</stp>
        <tr r="D338" s="3"/>
      </tp>
      <tp t="s">
        <v>#N/A Requesting Data...3070664182</v>
        <stp/>
        <stp>BDP|5176148876306752472</stp>
        <tr r="K126" s="4"/>
        <tr r="K126" s="4"/>
      </tp>
      <tp t="s">
        <v>#N/A Requesting Data...3120552050</v>
        <stp/>
        <stp>BDP|1082535273634780649</stp>
        <tr r="AA208" s="3"/>
        <tr r="AA208" s="3"/>
      </tp>
      <tp t="s">
        <v>#N/A Requesting Data...2651346175</v>
        <stp/>
        <stp>BDP|3623809588087951544</stp>
        <tr r="Z294" s="3"/>
        <tr r="Z294" s="3"/>
      </tp>
      <tp t="s">
        <v>#N/A Requesting Data...4232464788</v>
        <stp/>
        <stp>BDP|6693850220315725875</stp>
        <tr r="AJ196" s="3"/>
        <tr r="AJ196" s="3"/>
      </tp>
      <tp t="s">
        <v>#N/A Requesting Data...2000971261</v>
        <stp/>
        <stp>BDP|2369124234759113879</stp>
        <tr r="Q110" s="4"/>
        <tr r="Q110" s="4"/>
      </tp>
      <tp t="s">
        <v>#N/A Requesting Data...2815496168</v>
        <stp/>
        <stp>BDP|2647021827543542259</stp>
        <tr r="AF327" s="3"/>
        <tr r="AF327" s="3"/>
      </tp>
      <tp t="s">
        <v>#N/A Requesting Data...3072001257</v>
        <stp/>
        <stp>BDP|7479754290180599877</stp>
        <tr r="O170" s="3"/>
      </tp>
      <tp t="s">
        <v>#N/A Requesting Data...1204631570</v>
        <stp/>
        <stp>BDP|2611158947211255751</stp>
        <tr r="AE75" s="3"/>
        <tr r="AE75" s="3"/>
      </tp>
      <tp t="s">
        <v>#N/A Requesting Data...3831114795</v>
        <stp/>
        <stp>BDP|7853397437866639036</stp>
        <tr r="U158" s="4"/>
        <tr r="U158" s="4"/>
      </tp>
      <tp t="s">
        <v>#N/A Requesting Data...1925814919</v>
        <stp/>
        <stp>BDP|8290321593706930592</stp>
        <tr r="V260" s="3"/>
      </tp>
      <tp t="s">
        <v>#N/A Requesting Data...2141547847</v>
        <stp/>
        <stp>BDP|2124463683918304746</stp>
        <tr r="K59" s="4"/>
        <tr r="K59" s="4"/>
      </tp>
      <tp t="s">
        <v>#N/A Requesting Data...4143285970</v>
        <stp/>
        <stp>BDP|2568690186898122582</stp>
        <tr r="K138" s="3"/>
      </tp>
      <tp t="s">
        <v>#N/A Requesting Data...1444537192</v>
        <stp/>
        <stp>BDP|3644456776664755512</stp>
        <tr r="AJ129" s="3"/>
        <tr r="AJ129" s="3"/>
      </tp>
      <tp t="s">
        <v>#N/A Requesting Data...3317836715</v>
        <stp/>
        <stp>BDP|7417228914886024310</stp>
        <tr r="AE85" s="3"/>
        <tr r="AE85" s="3"/>
      </tp>
      <tp t="s">
        <v>#N/A Requesting Data...2808564728</v>
        <stp/>
        <stp>BDP|4265910802719030521</stp>
        <tr r="AK102" s="3"/>
        <tr r="AK102" s="3"/>
      </tp>
      <tp t="s">
        <v>#N/A Requesting Data...1893647622</v>
        <stp/>
        <stp>BDP|6871374273306857572</stp>
        <tr r="AF137" s="3"/>
        <tr r="AF137" s="3"/>
      </tp>
      <tp t="s">
        <v>#N/A Requesting Data...2402384760</v>
        <stp/>
        <stp>BDP|1460811834193267807</stp>
        <tr r="O142" s="3"/>
      </tp>
      <tp t="s">
        <v>#N/A Requesting Data...4281002204</v>
        <stp/>
        <stp>BDP|4730475256965115149</stp>
        <tr r="AC79" s="3"/>
        <tr r="AC79" s="3"/>
      </tp>
      <tp t="s">
        <v>#N/A Requesting Data...3246315000</v>
        <stp/>
        <stp>BDP|6480247163324093703</stp>
        <tr r="N18" s="3"/>
      </tp>
      <tp t="s">
        <v>#N/A Requesting Data...2489335860</v>
        <stp/>
        <stp>BDP|6176100867787407716</stp>
        <tr r="Z62" s="8"/>
        <tr r="Z62" s="8"/>
      </tp>
      <tp t="s">
        <v>#N/A Requesting Data...3528419480</v>
        <stp/>
        <stp>BDP|6578727481350761823</stp>
        <tr r="AB344" s="3"/>
        <tr r="AB344" s="3"/>
      </tp>
      <tp t="s">
        <v>#N/A Requesting Data...4183836179</v>
        <stp/>
        <stp>BDP|3889981194413361173</stp>
        <tr r="AA78" s="3"/>
        <tr r="AA78" s="3"/>
      </tp>
      <tp t="s">
        <v>#N/A Requesting Data...1876621875</v>
        <stp/>
        <stp>BDP|4389717814610028360</stp>
        <tr r="N160" s="3"/>
      </tp>
      <tp t="s">
        <v>#N/A Requesting Data...4223667891</v>
        <stp/>
        <stp>BDP|9584934717127951782</stp>
        <tr r="L187" s="4"/>
        <tr r="L187" s="4"/>
      </tp>
      <tp t="s">
        <v>#N/A Requesting Data...1564449515</v>
        <stp/>
        <stp>BDP|1076350020598501908</stp>
        <tr r="AA130" s="3"/>
        <tr r="AA130" s="3"/>
      </tp>
      <tp t="s">
        <v>#N/A Requesting Data...2135264753</v>
        <stp/>
        <stp>BDP|7631335940370195146</stp>
        <tr r="AF342" s="3"/>
        <tr r="AF342" s="3"/>
      </tp>
      <tp t="s">
        <v>#N/A Requesting Data...3750896759</v>
        <stp/>
        <stp>BDP|7208772943351343458</stp>
        <tr r="Z312" s="3"/>
        <tr r="Z312" s="3"/>
      </tp>
      <tp t="s">
        <v>#N/A Requesting Data...3579310951</v>
        <stp/>
        <stp>BDP|1598349482252145929</stp>
        <tr r="AC41" s="3"/>
        <tr r="AC41" s="3"/>
      </tp>
      <tp t="s">
        <v>#N/A Requesting Data...806897096</v>
        <stp/>
        <stp>BDP|5138833056828211166</stp>
        <tr r="AC87" s="3"/>
        <tr r="AC87" s="3"/>
      </tp>
      <tp t="s">
        <v>#N/A Requesting Data...2073251536</v>
        <stp/>
        <stp>BDP|1478500003793394647</stp>
        <tr r="AB33" s="8"/>
        <tr r="AB33" s="8"/>
      </tp>
      <tp t="s">
        <v>#N/A Requesting Data...2447513386</v>
        <stp/>
        <stp>BDP|9263959936516164402</stp>
        <tr r="AB234" s="3"/>
        <tr r="AB234" s="3"/>
      </tp>
      <tp t="s">
        <v>#N/A Requesting Data...4252713601</v>
        <stp/>
        <stp>BDP|1573556915117180346</stp>
        <tr r="M219" s="3"/>
      </tp>
      <tp t="s">
        <v>#N/A Requesting Data...3018468069</v>
        <stp/>
        <stp>BDP|5120684013390268382</stp>
        <tr r="I61" s="4"/>
        <tr r="I61" s="4"/>
      </tp>
      <tp t="s">
        <v>#N/A Requesting Data...2482637050</v>
        <stp/>
        <stp>BDP|5098660105833648155</stp>
        <tr r="D344" s="3"/>
      </tp>
      <tp t="s">
        <v>#N/A Requesting Data...3096215949</v>
        <stp/>
        <stp>BDP|1161615212390718752</stp>
        <tr r="AC135" s="3"/>
        <tr r="AC135" s="3"/>
      </tp>
      <tp t="s">
        <v>#N/A Requesting Data...1637572935</v>
        <stp/>
        <stp>BDP|9031711747283671804</stp>
        <tr r="V157" s="3"/>
      </tp>
      <tp t="s">
        <v>#N/A Requesting Data...2553762210</v>
        <stp/>
        <stp>BDP|3949177157424141280</stp>
        <tr r="K367" s="3"/>
      </tp>
      <tp t="s">
        <v>#N/A Requesting Data...1509375604</v>
        <stp/>
        <stp>BDP|4777558856227696227</stp>
        <tr r="K75" s="4"/>
      </tp>
      <tp t="s">
        <v>#N/A Requesting Data...1986030772</v>
        <stp/>
        <stp>BDP|5062680381633066994</stp>
        <tr r="V318" s="3"/>
      </tp>
      <tp t="s">
        <v>#N/A Requesting Data...1284263773</v>
        <stp/>
        <stp>BDP|7317674712928174979</stp>
        <tr r="D83" s="3"/>
      </tp>
      <tp t="s">
        <v>#N/A N/A</v>
        <stp/>
        <stp>BDP|8563377603213433952</stp>
        <tr r="W139" s="3"/>
      </tp>
      <tp t="s">
        <v>#N/A Requesting Data...911695606</v>
        <stp/>
        <stp>BDP|7618826954252315936</stp>
        <tr r="T147" s="4"/>
        <tr r="T147" s="4"/>
      </tp>
      <tp t="s">
        <v>#N/A Requesting Data...3746075340</v>
        <stp/>
        <stp>BDP|5194153195654988881</stp>
        <tr r="N117" s="3"/>
      </tp>
      <tp t="s">
        <v>#N/A Requesting Data...4153313821</v>
        <stp/>
        <stp>BDP|1939835395119601892</stp>
        <tr r="K64" s="4"/>
        <tr r="K64" s="4"/>
      </tp>
      <tp t="s">
        <v>#N/A N/A</v>
        <stp/>
        <stp>BDP|8860852055007975314</stp>
        <tr r="Y198" s="3"/>
      </tp>
      <tp t="s">
        <v>#N/A Requesting Data...1087949143</v>
        <stp/>
        <stp>BDP|9922984010637758762</stp>
        <tr r="AF367" s="3"/>
        <tr r="AF367" s="3"/>
      </tp>
      <tp t="s">
        <v>#N/A Requesting Data...1066067204</v>
        <stp/>
        <stp>BDP|5612470303629116930</stp>
        <tr r="AJ134" s="3"/>
        <tr r="AJ134" s="3"/>
      </tp>
      <tp t="s">
        <v>#N/A N/A</v>
        <stp/>
        <stp>BDP|6602056817196362077</stp>
        <tr r="X178" s="3"/>
      </tp>
      <tp t="s">
        <v>#N/A Requesting Data...1033480343</v>
        <stp/>
        <stp>BDP|7722812840463120970</stp>
        <tr r="AI195" s="3"/>
        <tr r="AI195" s="3"/>
      </tp>
      <tp t="s">
        <v>#N/A Requesting Data...3259548447</v>
        <stp/>
        <stp>BDP|1540724751750139272</stp>
        <tr r="AC47" s="8"/>
        <tr r="AC47" s="8"/>
      </tp>
      <tp t="s">
        <v>#N/A Requesting Data...1893987880</v>
        <stp/>
        <stp>BDP|4022656962494302159</stp>
        <tr r="AE253" s="3"/>
        <tr r="AE253" s="3"/>
      </tp>
      <tp t="s">
        <v>#N/A Requesting Data...3219014378</v>
        <stp/>
        <stp>BDP|9526259293042467167</stp>
        <tr r="N297" s="3"/>
      </tp>
      <tp t="s">
        <v>#N/A Requesting Data...3811148154</v>
        <stp/>
        <stp>BDP|8278643853202427809</stp>
        <tr r="U206" s="4"/>
        <tr r="U206" s="4"/>
      </tp>
      <tp t="s">
        <v>#N/A Requesting Data...3941897239</v>
        <stp/>
        <stp>BDP|5490614320066346674</stp>
        <tr r="Q148" s="4"/>
      </tp>
      <tp t="s">
        <v>#N/A Requesting Data...1233057886</v>
        <stp/>
        <stp>BDP|1293693741030973221</stp>
        <tr r="AA140" s="3"/>
        <tr r="AA140" s="3"/>
      </tp>
      <tp t="s">
        <v>#N/A Requesting Data...2451632806</v>
        <stp/>
        <stp>BDP|3704761381495138809</stp>
        <tr r="AI158" s="3"/>
        <tr r="AI158" s="3"/>
      </tp>
      <tp t="s">
        <v>#N/A Requesting Data...2257995659</v>
        <stp/>
        <stp>BDP|4256852696916970296</stp>
        <tr r="AJ204" s="3"/>
        <tr r="AJ204" s="3"/>
      </tp>
      <tp t="s">
        <v>#N/A Requesting Data...3135601162</v>
        <stp/>
        <stp>BDP|5934003118506186312</stp>
        <tr r="O231" s="3"/>
      </tp>
      <tp t="s">
        <v>#N/A Requesting Data...2764780105</v>
        <stp/>
        <stp>BDP|6306501112595250620</stp>
        <tr r="L169" s="3"/>
      </tp>
      <tp t="s">
        <v>#N/A Requesting Data...2716645494</v>
        <stp/>
        <stp>BDP|2535420915690542661</stp>
        <tr r="P217" s="3"/>
      </tp>
      <tp t="s">
        <v>#N/A Requesting Data...3230738848</v>
        <stp/>
        <stp>BDP|7344922185407755024</stp>
        <tr r="V360" s="3"/>
      </tp>
      <tp t="s">
        <v>#N/A Requesting Data...3532688005</v>
        <stp/>
        <stp>BDP|7817312261591121287</stp>
        <tr r="D358" s="3"/>
      </tp>
      <tp t="s">
        <v>#N/A Requesting Data...4041855676</v>
        <stp/>
        <stp>BDP|1455320143760473707</stp>
        <tr r="U98" s="4"/>
        <tr r="U98" s="4"/>
      </tp>
      <tp t="s">
        <v>#N/A Requesting Data...3392718208</v>
        <stp/>
        <stp>BDP|3680559567807083654</stp>
        <tr r="J59" s="3"/>
        <tr r="J59" s="3"/>
        <tr r="J59" s="3"/>
      </tp>
      <tp t="s">
        <v>#N/A Requesting Data...3243364706</v>
        <stp/>
        <stp>BDP|8684452096741293561</stp>
        <tr r="AG122" s="3"/>
        <tr r="AG122" s="3"/>
      </tp>
      <tp t="s">
        <v>#N/A Requesting Data...2394111907</v>
        <stp/>
        <stp>BDP|2295170364882854681</stp>
        <tr r="AB334" s="3"/>
        <tr r="AB334" s="3"/>
      </tp>
      <tp t="s">
        <v>#N/A Requesting Data...1137531395</v>
        <stp/>
        <stp>BDP|5095598655606916241</stp>
        <tr r="P94" s="3"/>
      </tp>
      <tp t="s">
        <v>#N/A Requesting Data...4270030373</v>
        <stp/>
        <stp>BDP|6432832553013473911</stp>
        <tr r="AA11" s="8"/>
        <tr r="AA11" s="8"/>
      </tp>
      <tp t="s">
        <v>#N/A N/A</v>
        <stp/>
        <stp>BDP|5521837980875085172</stp>
        <tr r="X147" s="3"/>
      </tp>
      <tp t="s">
        <v>#N/A Requesting Data...1150010841</v>
        <stp/>
        <stp>BDP|2413566705657070160</stp>
        <tr r="Z186" s="3"/>
        <tr r="Z186" s="3"/>
      </tp>
      <tp t="s">
        <v>#N/A Requesting Data...2322077054</v>
        <stp/>
        <stp>BDP|7201965803698125709</stp>
        <tr r="Q223" s="4"/>
        <tr r="Q223" s="4"/>
      </tp>
      <tp t="s">
        <v>#N/A Requesting Data...2165712130</v>
        <stp/>
        <stp>BDP|9317402824476249839</stp>
        <tr r="AA261" s="3"/>
        <tr r="AA261" s="3"/>
      </tp>
      <tp t="s">
        <v>#N/A Requesting Data...1657260567</v>
        <stp/>
        <stp>BDP|2157507986497255939</stp>
        <tr r="O140" s="3"/>
      </tp>
      <tp t="s">
        <v>#N/A Requesting Data...3565392808</v>
        <stp/>
        <stp>BDP|3898051008023438171</stp>
        <tr r="AG244" s="3"/>
        <tr r="AG244" s="3"/>
      </tp>
      <tp t="s">
        <v>#N/A Requesting Data...4053991532</v>
        <stp/>
        <stp>BDP|8443320854247735839</stp>
        <tr r="AD153" s="3"/>
        <tr r="AD153" s="3"/>
      </tp>
      <tp t="s">
        <v>#N/A Requesting Data...3011017888</v>
        <stp/>
        <stp>BDP|6744316955819438817</stp>
        <tr r="J150" s="3"/>
        <tr r="J150" s="3"/>
        <tr r="J150" s="3"/>
      </tp>
      <tp t="s">
        <v>#N/A Requesting Data...1307263705</v>
        <stp/>
        <stp>BDP|5629459809395958553</stp>
        <tr r="AE290" s="3"/>
        <tr r="AE290" s="3"/>
      </tp>
      <tp t="s">
        <v>#N/A Requesting Data...4184500334</v>
        <stp/>
        <stp>BDP|2186938691650112346</stp>
        <tr r="L17" s="3"/>
      </tp>
      <tp t="s">
        <v>#N/A Requesting Data...3299143786</v>
        <stp/>
        <stp>BDP|1588518834251626700</stp>
        <tr r="AA165" s="3"/>
        <tr r="AA165" s="3"/>
      </tp>
      <tp t="s">
        <v>#N/A Requesting Data...3062150864</v>
        <stp/>
        <stp>BDP|1240395714457949502</stp>
        <tr r="K64" s="3"/>
      </tp>
      <tp t="s">
        <v>#N/A Requesting Data...3516190614</v>
        <stp/>
        <stp>BDP|4736165401896426229</stp>
        <tr r="I195" s="4"/>
        <tr r="I195" s="4"/>
      </tp>
      <tp t="s">
        <v>#N/A Requesting Data...2783813902</v>
        <stp/>
        <stp>BDP|7781404909337986512</stp>
        <tr r="N47" s="3"/>
      </tp>
      <tp t="s">
        <v>#N/A Requesting Data...4169534105</v>
        <stp/>
        <stp>BDP|6319132843450643237</stp>
        <tr r="R161" s="4"/>
        <tr r="R161" s="4"/>
      </tp>
      <tp t="s">
        <v>#N/A Requesting Data...3166868201</v>
        <stp/>
        <stp>BDP|1748085558445325023</stp>
        <tr r="AH313" s="3"/>
        <tr r="AH313" s="3"/>
      </tp>
      <tp t="s">
        <v>#N/A Requesting Data...3422468354</v>
        <stp/>
        <stp>BDP|2560481744223614092</stp>
        <tr r="AJ66" s="3"/>
        <tr r="AJ66" s="3"/>
      </tp>
      <tp t="s">
        <v>#N/A Requesting Data...1678832189</v>
        <stp/>
        <stp>BDP|2879495367832902381</stp>
        <tr r="AE206" s="3"/>
        <tr r="AE206" s="3"/>
      </tp>
      <tp t="s">
        <v>#N/A Requesting Data...2232845626</v>
        <stp/>
        <stp>BDP|3117488340702800064</stp>
        <tr r="D330" s="3"/>
      </tp>
      <tp t="s">
        <v>#N/A Requesting Data...2852435011</v>
        <stp/>
        <stp>BDP|8303252461434580954</stp>
        <tr r="T240" s="4"/>
      </tp>
      <tp t="s">
        <v>#N/A Requesting Data...1988800843</v>
        <stp/>
        <stp>BDP|4510042921680164769</stp>
        <tr r="O199" s="3"/>
      </tp>
      <tp t="s">
        <v>#N/A Requesting Data...4114320313</v>
        <stp/>
        <stp>BDP|1135035799970573992</stp>
        <tr r="K182" s="4"/>
        <tr r="K182" s="4"/>
      </tp>
      <tp t="s">
        <v>#N/A Requesting Data...4230741641</v>
        <stp/>
        <stp>BDP|7720439515743196078</stp>
        <tr r="J134" s="3"/>
        <tr r="J134" s="3"/>
        <tr r="J134" s="3"/>
      </tp>
      <tp t="s">
        <v>#N/A Requesting Data...1481328210</v>
        <stp/>
        <stp>BDP|7980242769323048130</stp>
        <tr r="AB52" s="3"/>
        <tr r="AB52" s="3"/>
      </tp>
      <tp t="s">
        <v>#N/A Requesting Data...2391537527</v>
        <stp/>
        <stp>BDP|7310405568760591496</stp>
        <tr r="V9" s="3"/>
      </tp>
      <tp t="s">
        <v>#N/A Requesting Data...1642074794</v>
        <stp/>
        <stp>BDP|9085986428704306747</stp>
        <tr r="AK347" s="3"/>
        <tr r="AK347" s="3"/>
      </tp>
      <tp t="s">
        <v>#N/A Requesting Data...2329798470</v>
        <stp/>
        <stp>BDP|4555294367998471981</stp>
        <tr r="AC320" s="3"/>
        <tr r="AC320" s="3"/>
      </tp>
      <tp t="s">
        <v>#N/A Requesting Data...4224818825</v>
        <stp/>
        <stp>BDP|7744327645392635313</stp>
        <tr r="I108" s="4"/>
        <tr r="I108" s="4"/>
      </tp>
      <tp t="s">
        <v>#N/A Requesting Data...4045951195</v>
        <stp/>
        <stp>BDP|8142855416593139344</stp>
        <tr r="Z30" s="8"/>
        <tr r="Z30" s="8"/>
      </tp>
      <tp t="s">
        <v>#N/A Requesting Data...1029996211</v>
        <stp/>
        <stp>BDP|6525776897380355911</stp>
        <tr r="V74" s="3"/>
      </tp>
      <tp t="s">
        <v>#N/A Requesting Data...2532364445</v>
        <stp/>
        <stp>BDP|2062915246698562650</stp>
        <tr r="AB30" s="8"/>
        <tr r="AB30" s="8"/>
      </tp>
      <tp t="s">
        <v>#N/A Requesting Data...972366656</v>
        <stp/>
        <stp>BDP|3301784231374811254</stp>
        <tr r="O264" s="3"/>
      </tp>
      <tp t="s">
        <v>#N/A Requesting Data...2799362046</v>
        <stp/>
        <stp>BDP|5148113454820485075</stp>
        <tr r="AB218" s="3"/>
        <tr r="AB218" s="3"/>
      </tp>
      <tp t="s">
        <v>#N/A Requesting Data...1339256046</v>
        <stp/>
        <stp>BDP|6262309304921177504</stp>
        <tr r="AF226" s="3"/>
        <tr r="AF226" s="3"/>
      </tp>
      <tp t="s">
        <v>#N/A Requesting Data...1603905237</v>
        <stp/>
        <stp>BDP|2164122841050578606</stp>
        <tr r="L92" s="4"/>
        <tr r="L92" s="4"/>
      </tp>
      <tp t="s">
        <v>#N/A Requesting Data...1456891914</v>
        <stp/>
        <stp>BDP|1151142010581223107</stp>
        <tr r="Z157" s="3"/>
        <tr r="Z157" s="3"/>
      </tp>
      <tp t="s">
        <v>#N/A Requesting Data...3444943059</v>
        <stp/>
        <stp>BDP|5700436562571749760</stp>
        <tr r="AH111" s="3"/>
        <tr r="AH111" s="3"/>
      </tp>
      <tp t="s">
        <v>#N/A Requesting Data...3287596643</v>
        <stp/>
        <stp>BDP|2839880097775528750</stp>
        <tr r="R153" s="4"/>
      </tp>
      <tp t="s">
        <v>#N/A Requesting Data...1970171149</v>
        <stp/>
        <stp>BDP|3820197680343782818</stp>
        <tr r="AB100" s="3"/>
        <tr r="AB100" s="3"/>
      </tp>
      <tp t="s">
        <v>#N/A Requesting Data...2078105228</v>
        <stp/>
        <stp>BDP|7446189371008385893</stp>
        <tr r="AA196" s="3"/>
        <tr r="AA196" s="3"/>
      </tp>
      <tp t="s">
        <v>#N/A Requesting Data...3691475867</v>
        <stp/>
        <stp>BDP|4826573858904893187</stp>
        <tr r="M119" s="3"/>
      </tp>
      <tp t="s">
        <v>#N/A Requesting Data...1912519906</v>
        <stp/>
        <stp>BDP|4053604504093230014</stp>
        <tr r="O182" s="3"/>
      </tp>
      <tp t="s">
        <v>#N/A Requesting Data...1952479573</v>
        <stp/>
        <stp>BDP|7721703634775359775</stp>
        <tr r="Q200" s="4"/>
        <tr r="Q200" s="4"/>
      </tp>
      <tp t="s">
        <v>#N/A Requesting Data...4113602210</v>
        <stp/>
        <stp>BDP|1906237117990925305</stp>
        <tr r="AA43" s="3"/>
        <tr r="AA43" s="3"/>
      </tp>
      <tp t="s">
        <v>#N/A Requesting Data...3453258898</v>
        <stp/>
        <stp>BDP|6121827789005870269</stp>
        <tr r="R119" s="4"/>
        <tr r="R119" s="4"/>
      </tp>
      <tp t="s">
        <v>#N/A Requesting Data...2349903900</v>
        <stp/>
        <stp>BDP|4074724134177393610</stp>
        <tr r="AJ85" s="3"/>
        <tr r="AJ85" s="3"/>
      </tp>
      <tp t="s">
        <v>#N/A Requesting Data...4116343541</v>
        <stp/>
        <stp>BDP|5575527700856625751</stp>
        <tr r="R254" s="4"/>
        <tr r="R254" s="4"/>
      </tp>
      <tp t="s">
        <v>#N/A Requesting Data...961391547</v>
        <stp/>
        <stp>BDP|4949059117656709281</stp>
        <tr r="AB140" s="3"/>
        <tr r="AB140" s="3"/>
      </tp>
      <tp t="s">
        <v>#N/A Requesting Data...1681510581</v>
        <stp/>
        <stp>BDP|1100672440232181037</stp>
        <tr r="AE78" s="3"/>
        <tr r="AE78" s="3"/>
      </tp>
      <tp t="s">
        <v>#N/A Requesting Data...4182173825</v>
        <stp/>
        <stp>BDP|4554285048876173500</stp>
        <tr r="U234" s="4"/>
      </tp>
      <tp t="s">
        <v>#N/A Requesting Data...1666762589</v>
        <stp/>
        <stp>BDP|7849599812236720403</stp>
        <tr r="AC6" s="8"/>
        <tr r="AC6" s="8"/>
      </tp>
      <tp t="s">
        <v>#N/A Requesting Data...2042098731</v>
        <stp/>
        <stp>BDP|2733553126673889780</stp>
        <tr r="AJ157" s="3"/>
        <tr r="AJ157" s="3"/>
      </tp>
      <tp t="s">
        <v>#N/A Requesting Data...902041551</v>
        <stp/>
        <stp>BDP|2316923772769736407</stp>
        <tr r="AB71" s="8"/>
        <tr r="AB71" s="8"/>
      </tp>
      <tp t="s">
        <v>#N/A Requesting Data...2366681092</v>
        <stp/>
        <stp>BDP|3347474076703574231</stp>
        <tr r="AB37" s="3"/>
        <tr r="AB37" s="3"/>
      </tp>
      <tp t="s">
        <v>#N/A Requesting Data...3523944775</v>
        <stp/>
        <stp>BDP|3055262201776368606</stp>
        <tr r="Z7" s="3"/>
        <tr r="Z7" s="3"/>
      </tp>
      <tp t="s">
        <v>#N/A Requesting Data...1893633971</v>
        <stp/>
        <stp>BDP|5879235916117808013</stp>
        <tr r="AJ191" s="3"/>
        <tr r="AJ191" s="3"/>
      </tp>
      <tp t="s">
        <v>#N/A Requesting Data...3476831389</v>
        <stp/>
        <stp>BDP|6824021009722221555</stp>
        <tr r="AF349" s="3"/>
        <tr r="AF349" s="3"/>
      </tp>
      <tp t="s">
        <v>#N/A Requesting Data...3356321305</v>
        <stp/>
        <stp>BDP|2289270599359998111</stp>
        <tr r="T53" s="4"/>
        <tr r="T53" s="4"/>
      </tp>
      <tp t="s">
        <v>#N/A Requesting Data...978007502</v>
        <stp/>
        <stp>BDP|8967921083609869144</stp>
        <tr r="T153" s="4"/>
      </tp>
      <tp t="s">
        <v>#N/A Requesting Data...1878823518</v>
        <stp/>
        <stp>BDP|3307045910437672455</stp>
        <tr r="N358" s="3"/>
      </tp>
      <tp t="s">
        <v>#N/A Requesting Data...4257381815</v>
        <stp/>
        <stp>BDP|9915469143450965818</stp>
        <tr r="U248" s="4"/>
        <tr r="U248" s="4"/>
      </tp>
      <tp t="s">
        <v>#N/A Requesting Data...4026370202</v>
        <stp/>
        <stp>BDP|6313846646518419311</stp>
        <tr r="O329" s="3"/>
      </tp>
      <tp t="s">
        <v>#N/A Requesting Data...2966759357</v>
        <stp/>
        <stp>BDP|5002955660992693977</stp>
        <tr r="S96" s="4"/>
        <tr r="S96" s="4"/>
      </tp>
      <tp t="s">
        <v>#N/A Requesting Data...4147820502</v>
        <stp/>
        <stp>BDP|3755904689550339395</stp>
        <tr r="AB83" s="8"/>
        <tr r="AB83" s="8"/>
      </tp>
      <tp t="s">
        <v>#N/A Requesting Data...3480941025</v>
        <stp/>
        <stp>BDP|7787480866987948347</stp>
        <tr r="L22" s="3"/>
      </tp>
      <tp t="s">
        <v>#N/A Requesting Data...1512574248</v>
        <stp/>
        <stp>BDP|5011462522292826081</stp>
        <tr r="S213" s="4"/>
        <tr r="S213" s="4"/>
      </tp>
      <tp t="s">
        <v>#N/A Requesting Data...2558326137</v>
        <stp/>
        <stp>BDP|8669053461616074961</stp>
        <tr r="J345" s="3"/>
        <tr r="J345" s="3"/>
        <tr r="J345" s="3"/>
      </tp>
      <tp t="s">
        <v>#N/A Requesting Data...3182731091</v>
        <stp/>
        <stp>BDP|7598618196521002861</stp>
        <tr r="AE97" s="3"/>
        <tr r="AE97" s="3"/>
      </tp>
      <tp t="s">
        <v>#N/A Requesting Data...3907275282</v>
        <stp/>
        <stp>BDP|2635613595014775813</stp>
        <tr r="T67" s="4"/>
        <tr r="T67" s="4"/>
      </tp>
      <tp t="s">
        <v>#N/A Requesting Data...3397181197</v>
        <stp/>
        <stp>BDP|4861698629970926151</stp>
        <tr r="K106" s="3"/>
      </tp>
      <tp t="s">
        <v>#N/A Requesting Data...1603582097</v>
        <stp/>
        <stp>BDP|5053706905592701162</stp>
        <tr r="V92" s="3"/>
      </tp>
      <tp t="s">
        <v>#N/A Requesting Data...946653052</v>
        <stp/>
        <stp>BDP|5144624452705482218</stp>
        <tr r="M287" s="3"/>
      </tp>
      <tp t="s">
        <v>#N/A Requesting Data...3354499981</v>
        <stp/>
        <stp>BDP|8074171995762436325</stp>
        <tr r="AH125" s="3"/>
        <tr r="AH125" s="3"/>
      </tp>
      <tp t="s">
        <v>#N/A Requesting Data...3556393063</v>
        <stp/>
        <stp>BDP|7802061129656790248</stp>
        <tr r="Z93" s="3"/>
        <tr r="Z93" s="3"/>
      </tp>
      <tp t="s">
        <v>#N/A Requesting Data...4234617600</v>
        <stp/>
        <stp>BDP|9607158013068472009</stp>
        <tr r="T186" s="4"/>
        <tr r="T186" s="4"/>
      </tp>
      <tp t="s">
        <v>#N/A Requesting Data...4045754087</v>
        <stp/>
        <stp>BDP|2384246250125370111</stp>
        <tr r="AC46" s="8"/>
        <tr r="AC46" s="8"/>
      </tp>
      <tp t="s">
        <v>#N/A Requesting Data...2805796291</v>
        <stp/>
        <stp>BDP|8262841423061475249</stp>
        <tr r="L250" s="4"/>
        <tr r="L250" s="4"/>
      </tp>
      <tp t="s">
        <v>#N/A Requesting Data...3869241413</v>
        <stp/>
        <stp>BDP|6970253668103592044</stp>
        <tr r="AD33" s="3"/>
        <tr r="AD33" s="3"/>
      </tp>
      <tp t="s">
        <v>#N/A Requesting Data...2105218046</v>
        <stp/>
        <stp>BDP|2993023204104800723</stp>
        <tr r="N214" s="3"/>
      </tp>
      <tp t="s">
        <v>#N/A Requesting Data...1965144907</v>
        <stp/>
        <stp>BDP|8876899836635333713</stp>
        <tr r="Z226" s="3"/>
        <tr r="Z226" s="3"/>
      </tp>
      <tp t="s">
        <v>#N/A Requesting Data...2405327647</v>
        <stp/>
        <stp>BDP|5675939451029005115</stp>
        <tr r="AJ19" s="3"/>
        <tr r="AJ19" s="3"/>
      </tp>
      <tp t="s">
        <v>#N/A Requesting Data...2247378182</v>
        <stp/>
        <stp>BDP|9022024194483205219</stp>
        <tr r="K178" s="3"/>
      </tp>
      <tp t="s">
        <v>#N/A Requesting Data...2496544195</v>
        <stp/>
        <stp>BDP|6070623010914572420</stp>
        <tr r="T142" s="4"/>
        <tr r="T142" s="4"/>
      </tp>
      <tp t="s">
        <v>#N/A Requesting Data...3726896590</v>
        <stp/>
        <stp>BDP|2680592118017612046</stp>
        <tr r="AD37" s="8"/>
        <tr r="AD37" s="8"/>
      </tp>
      <tp t="s">
        <v>#N/A Requesting Data...1194966691</v>
        <stp/>
        <stp>BDP|1927784424700040508</stp>
        <tr r="AK158" s="3"/>
        <tr r="AK158" s="3"/>
      </tp>
      <tp t="s">
        <v>#N/A N/A</v>
        <stp/>
        <stp>BDP|6023876638014908839</stp>
        <tr r="Y297" s="3"/>
      </tp>
      <tp t="s">
        <v>#N/A Requesting Data...4243563782</v>
        <stp/>
        <stp>BDP|6491606771187336130</stp>
        <tr r="AB324" s="3"/>
        <tr r="AB324" s="3"/>
      </tp>
      <tp t="s">
        <v>#N/A Requesting Data...3318562382</v>
        <stp/>
        <stp>BDP|7483175272658002847</stp>
        <tr r="AG85" s="3"/>
        <tr r="AG85" s="3"/>
      </tp>
      <tp t="s">
        <v>#N/A Requesting Data...3150526975</v>
        <stp/>
        <stp>BDP|3341474957912618107</stp>
        <tr r="M37" s="3"/>
      </tp>
      <tp t="s">
        <v>#N/A Requesting Data...3905339333</v>
        <stp/>
        <stp>BDP|3148064566502328679</stp>
        <tr r="AK342" s="3"/>
        <tr r="AK342" s="3"/>
      </tp>
      <tp t="s">
        <v>#N/A Requesting Data...2112191886</v>
        <stp/>
        <stp>BDP|1375743395526143864</stp>
        <tr r="AG72" s="3"/>
        <tr r="AG72" s="3"/>
      </tp>
      <tp t="s">
        <v>#N/A Requesting Data...1519462533</v>
        <stp/>
        <stp>BDP|5740017911374231102</stp>
        <tr r="AB48" s="8"/>
        <tr r="AB48" s="8"/>
      </tp>
      <tp t="s">
        <v>#N/A Requesting Data...989239696</v>
        <stp/>
        <stp>BDP|5258337052763639106</stp>
        <tr r="K359" s="3"/>
      </tp>
      <tp t="s">
        <v>#N/A Requesting Data...3141471800</v>
        <stp/>
        <stp>BDP|6118599223947661787</stp>
        <tr r="P91" s="3"/>
      </tp>
      <tp t="s">
        <v>#N/A N/A</v>
        <stp/>
        <stp>BDP|9190353662074385901</stp>
        <tr r="Y235" s="3"/>
      </tp>
      <tp t="s">
        <v>#N/A Requesting Data...1040842375</v>
        <stp/>
        <stp>BDP|1600338026911747016</stp>
        <tr r="D91" s="3"/>
      </tp>
      <tp t="s">
        <v>#N/A Requesting Data...4176979283</v>
        <stp/>
        <stp>BDP|6965919891710583792</stp>
        <tr r="N215" s="3"/>
      </tp>
      <tp t="s">
        <v>#N/A Requesting Data...3437924361</v>
        <stp/>
        <stp>BDP|5325471127146538433</stp>
        <tr r="M344" s="3"/>
      </tp>
      <tp t="s">
        <v>#N/A Requesting Data...1050429834</v>
        <stp/>
        <stp>BDP|7380399346051067092</stp>
        <tr r="I183" s="4"/>
        <tr r="I183" s="4"/>
      </tp>
      <tp t="s">
        <v>#N/A Requesting Data...1656441069</v>
        <stp/>
        <stp>BDP|6755584819996356509</stp>
        <tr r="AF217" s="3"/>
        <tr r="AF217" s="3"/>
      </tp>
      <tp t="s">
        <v>#N/A Requesting Data...1746090680</v>
        <stp/>
        <stp>BDP|6876329847949927911</stp>
        <tr r="N30" s="3"/>
      </tp>
      <tp t="s">
        <v>#N/A Requesting Data...2345109622</v>
        <stp/>
        <stp>BDP|3018629856394186507</stp>
        <tr r="AG7" s="3"/>
        <tr r="AG7" s="3"/>
      </tp>
      <tp t="s">
        <v>#N/A Requesting Data...1256283104</v>
        <stp/>
        <stp>BDP|3765122039026171684</stp>
        <tr r="P134" s="3"/>
      </tp>
      <tp t="s">
        <v>#N/A Requesting Data...3100368277</v>
        <stp/>
        <stp>BDP|3895788115655480148</stp>
        <tr r="AE293" s="3"/>
        <tr r="AE293" s="3"/>
      </tp>
      <tp t="s">
        <v>#N/A Requesting Data...1987447551</v>
        <stp/>
        <stp>BDP|2427030043223779460</stp>
        <tr r="AI67" s="3"/>
        <tr r="AI67" s="3"/>
      </tp>
      <tp t="s">
        <v>#N/A Requesting Data...1581628380</v>
        <stp/>
        <stp>BDP|8484100372626299911</stp>
        <tr r="AA147" s="3"/>
        <tr r="AA147" s="3"/>
      </tp>
      <tp t="s">
        <v>#N/A Requesting Data...3219488936</v>
        <stp/>
        <stp>BDP|3090536177590390025</stp>
        <tr r="AD348" s="3"/>
        <tr r="AD348" s="3"/>
      </tp>
      <tp t="s">
        <v>#N/A Requesting Data...3306282966</v>
        <stp/>
        <stp>BDP|3767223008759808904</stp>
        <tr r="AE177" s="3"/>
        <tr r="AE177" s="3"/>
      </tp>
      <tp t="s">
        <v>#N/A Requesting Data...1644729014</v>
        <stp/>
        <stp>BDP|3772091921650009358</stp>
        <tr r="L58" s="4"/>
        <tr r="L58" s="4"/>
      </tp>
      <tp t="s">
        <v>#N/A Requesting Data...2697844874</v>
        <stp/>
        <stp>BDP|8774387424952435952</stp>
        <tr r="V177" s="3"/>
      </tp>
      <tp t="s">
        <v>#N/A Requesting Data...3653179757</v>
        <stp/>
        <stp>BDP|8318878194709867223</stp>
        <tr r="R140" s="4"/>
        <tr r="R140" s="4"/>
      </tp>
      <tp t="s">
        <v>#N/A N/A</v>
        <stp/>
        <stp>BDP|8145671193521995464</stp>
        <tr r="W131" s="3"/>
      </tp>
      <tp t="s">
        <v>#N/A Requesting Data...2121816453</v>
        <stp/>
        <stp>BDP|3046985112481101818</stp>
        <tr r="Z127" s="3"/>
        <tr r="Z127" s="3"/>
      </tp>
      <tp t="s">
        <v>#N/A Requesting Data...1639937310</v>
        <stp/>
        <stp>BDP|6988426216712035377</stp>
        <tr r="N367" s="3"/>
      </tp>
      <tp t="s">
        <v>#N/A Requesting Data...2964141009</v>
        <stp/>
        <stp>BDP|4994765646583325606</stp>
        <tr r="AB315" s="3"/>
        <tr r="AB315" s="3"/>
      </tp>
      <tp t="s">
        <v>#N/A N/A</v>
        <stp/>
        <stp>BDP|6225485472496554179</stp>
        <tr r="W316" s="3"/>
      </tp>
      <tp t="s">
        <v>#N/A N/A</v>
        <stp/>
        <stp>BDP|9780476053143080999</stp>
        <tr r="Y194" s="3"/>
      </tp>
      <tp t="s">
        <v>#N/A Requesting Data...2436167567</v>
        <stp/>
        <stp>BDP|8943435183327170124</stp>
        <tr r="Z110" s="3"/>
        <tr r="Z110" s="3"/>
      </tp>
      <tp t="s">
        <v>#N/A Requesting Data...2220217740</v>
        <stp/>
        <stp>BDP|6782387620837153242</stp>
        <tr r="Q213" s="4"/>
        <tr r="Q213" s="4"/>
      </tp>
      <tp t="s">
        <v>#N/A Requesting Data...3894103042</v>
        <stp/>
        <stp>BDP|5572287566147430452</stp>
        <tr r="R144" s="4"/>
        <tr r="R144" s="4"/>
      </tp>
      <tp t="s">
        <v>#N/A Requesting Data...1092978391</v>
        <stp/>
        <stp>BDP|3550241848813383404</stp>
        <tr r="T173" s="4"/>
        <tr r="T173" s="4"/>
      </tp>
      <tp t="s">
        <v>#N/A Requesting Data...2686179810</v>
        <stp/>
        <stp>BDP|4688010952113889073</stp>
        <tr r="L101" s="3"/>
      </tp>
      <tp t="s">
        <v>#N/A Requesting Data...1937749909</v>
        <stp/>
        <stp>BDP|3668048733246861438</stp>
        <tr r="K90" s="4"/>
      </tp>
      <tp t="s">
        <v>#N/A Requesting Data...1194674715</v>
        <stp/>
        <stp>BDP|3504724172767768680</stp>
        <tr r="AD52" s="3"/>
        <tr r="AD52" s="3"/>
      </tp>
      <tp t="s">
        <v>#N/A Requesting Data...1189756177</v>
        <stp/>
        <stp>BDP|5206585456493360452</stp>
        <tr r="AA95" s="3"/>
        <tr r="AA95" s="3"/>
      </tp>
      <tp t="s">
        <v>#N/A Requesting Data...3694900558</v>
        <stp/>
        <stp>BDP|3509681625683782658</stp>
        <tr r="AA327" s="3"/>
        <tr r="AA327" s="3"/>
      </tp>
      <tp t="s">
        <v>#N/A Requesting Data...1262803998</v>
        <stp/>
        <stp>BDP|2272586171104500647</stp>
        <tr r="D213" s="3"/>
      </tp>
      <tp t="s">
        <v>#N/A Requesting Data...4153234721</v>
        <stp/>
        <stp>BDP|8866096487727991558</stp>
        <tr r="AJ58" s="3"/>
        <tr r="AJ58" s="3"/>
      </tp>
      <tp t="s">
        <v>#N/A Requesting Data...3396617258</v>
        <stp/>
        <stp>BDP|1071069179274685032</stp>
        <tr r="AA83" s="8"/>
        <tr r="AA83" s="8"/>
      </tp>
      <tp t="s">
        <v>#N/A Requesting Data...3786776471</v>
        <stp/>
        <stp>BDP|4425603550485683094</stp>
        <tr r="K260" s="3"/>
      </tp>
      <tp t="s">
        <v>#N/A Requesting Data...3981749046</v>
        <stp/>
        <stp>BDP|9288728378562212919</stp>
        <tr r="R50" s="4"/>
        <tr r="R50" s="4"/>
      </tp>
      <tp t="s">
        <v>#N/A Requesting Data...4222049570</v>
        <stp/>
        <stp>BDP|6491663212671359285</stp>
        <tr r="AD83" s="8"/>
        <tr r="AD83" s="8"/>
      </tp>
      <tp t="s">
        <v>#N/A Requesting Data...3650159222</v>
        <stp/>
        <stp>BDP|4823669964504138202</stp>
        <tr r="AH7" s="3"/>
        <tr r="AH7" s="3"/>
      </tp>
      <tp t="s">
        <v>#N/A Requesting Data...1235496023</v>
        <stp/>
        <stp>BDP|8512881419847998460</stp>
        <tr r="AI154" s="3"/>
        <tr r="AI154" s="3"/>
      </tp>
      <tp t="s">
        <v>#N/A Requesting Data...3601854948</v>
        <stp/>
        <stp>BDP|3270395466102021661</stp>
        <tr r="I145" s="4"/>
        <tr r="I145" s="4"/>
      </tp>
      <tp t="s">
        <v>#N/A Requesting Data...2675167856</v>
        <stp/>
        <stp>BDP|2278244404693908105</stp>
        <tr r="AG345" s="3"/>
        <tr r="AG345" s="3"/>
      </tp>
      <tp t="s">
        <v>#N/A Requesting Data...3805136515</v>
        <stp/>
        <stp>BDP|6432860131117967817</stp>
        <tr r="AB355" s="3"/>
        <tr r="AB355" s="3"/>
      </tp>
      <tp t="s">
        <v>#N/A Requesting Data...3542857270</v>
        <stp/>
        <stp>BDP|2251754359541461311</stp>
        <tr r="N227" s="3"/>
      </tp>
      <tp t="s">
        <v>#N/A Requesting Data...2993239022</v>
        <stp/>
        <stp>BDP|9533991634583752241</stp>
        <tr r="K142" s="3"/>
      </tp>
      <tp t="s">
        <v>#N/A Requesting Data...2113458202</v>
        <stp/>
        <stp>BDP|5331243288148371574</stp>
        <tr r="Z38" s="8"/>
        <tr r="Z38" s="8"/>
      </tp>
      <tp t="s">
        <v>#N/A Requesting Data...3038850752</v>
        <stp/>
        <stp>BDP|9670985542705093378</stp>
        <tr r="AJ236" s="3"/>
        <tr r="AJ236" s="3"/>
      </tp>
      <tp t="s">
        <v>#N/A Requesting Data...2723082982</v>
        <stp/>
        <stp>BDP|3830169752970347543</stp>
        <tr r="AH289" s="3"/>
        <tr r="AH289" s="3"/>
      </tp>
      <tp t="s">
        <v>#N/A Requesting Data...1390127944</v>
        <stp/>
        <stp>BDP|3907919521129283304</stp>
        <tr r="P26" s="3"/>
      </tp>
      <tp t="s">
        <v>#N/A Requesting Data...4076022807</v>
        <stp/>
        <stp>BDP|7864150099964681993</stp>
        <tr r="U259" s="4"/>
        <tr r="U259" s="4"/>
      </tp>
      <tp t="s">
        <v>#N/A N/A</v>
        <stp/>
        <stp>BDP|2879510029223803433</stp>
        <tr r="Y325" s="3"/>
      </tp>
      <tp t="s">
        <v>#N/A N/A</v>
        <stp/>
        <stp>BDP|7085104578435204621</stp>
        <tr r="W337" s="3"/>
      </tp>
      <tp t="s">
        <v>#N/A Requesting Data...4293700823</v>
        <stp/>
        <stp>BDP|5921774441975474130</stp>
        <tr r="AK321" s="3"/>
        <tr r="AK321" s="3"/>
      </tp>
      <tp t="s">
        <v>#N/A Requesting Data...3495542842</v>
        <stp/>
        <stp>BDP|5346119223345165182</stp>
        <tr r="Z179" s="3"/>
        <tr r="Z179" s="3"/>
      </tp>
      <tp t="s">
        <v>#N/A Requesting Data...3469696121</v>
        <stp/>
        <stp>BDP|2820725921492088731</stp>
        <tr r="L282" s="3"/>
      </tp>
      <tp t="s">
        <v>#N/A Requesting Data...3124348674</v>
        <stp/>
        <stp>BDP|6888501305051537000</stp>
        <tr r="S48" s="4"/>
      </tp>
      <tp t="s">
        <v>#N/A Requesting Data...1341250598</v>
        <stp/>
        <stp>BDP|8128398180845906498</stp>
        <tr r="AK219" s="3"/>
        <tr r="AK219" s="3"/>
      </tp>
      <tp t="s">
        <v>#N/A Requesting Data...1013422387</v>
        <stp/>
        <stp>BDP|9165128694353871077</stp>
        <tr r="Z135" s="3"/>
        <tr r="Z135" s="3"/>
      </tp>
      <tp t="s">
        <v>#N/A Requesting Data...3645112201</v>
        <stp/>
        <stp>BDP|1036541038400394573</stp>
        <tr r="R187" s="4"/>
        <tr r="R187" s="4"/>
      </tp>
      <tp t="s">
        <v>#N/A Requesting Data...1074174631</v>
        <stp/>
        <stp>BDP|7782897771318366246</stp>
        <tr r="O74" s="3"/>
      </tp>
      <tp t="s">
        <v>#N/A Requesting Data...1979261013</v>
        <stp/>
        <stp>BDP|9493854908325287639</stp>
        <tr r="O41" s="3"/>
      </tp>
      <tp t="s">
        <v>#N/A Requesting Data...1881635028</v>
        <stp/>
        <stp>BDP|8977859540816708039</stp>
        <tr r="AE195" s="3"/>
        <tr r="AE195" s="3"/>
      </tp>
      <tp t="s">
        <v>#N/A Requesting Data...3645543224</v>
        <stp/>
        <stp>BDP|8831841714040052309</stp>
        <tr r="AB28" s="3"/>
        <tr r="AB28" s="3"/>
      </tp>
      <tp t="s">
        <v>#N/A Requesting Data...1423444845</v>
        <stp/>
        <stp>BDP|4781927643173683888</stp>
        <tr r="T65" s="4"/>
        <tr r="T65" s="4"/>
      </tp>
      <tp t="s">
        <v>#N/A Requesting Data...2655828457</v>
        <stp/>
        <stp>BDP|2429022109560330048</stp>
        <tr r="J88" s="3"/>
        <tr r="J88" s="3"/>
        <tr r="J88" s="3"/>
      </tp>
      <tp t="s">
        <v>#N/A Requesting Data...1059759414</v>
        <stp/>
        <stp>BDP|5022366010223731694</stp>
        <tr r="AB255" s="3"/>
        <tr r="AB255" s="3"/>
      </tp>
      <tp t="s">
        <v>#N/A Requesting Data...1376025189</v>
        <stp/>
        <stp>BDP|6914622872206916381</stp>
        <tr r="AD255" s="3"/>
        <tr r="AD255" s="3"/>
      </tp>
      <tp t="s">
        <v>#N/A Requesting Data...3871501198</v>
        <stp/>
        <stp>BDP|9345156388305751714</stp>
        <tr r="K136" s="3"/>
      </tp>
      <tp t="s">
        <v>#N/A Requesting Data...1418940253</v>
        <stp/>
        <stp>BDP|1555420995129857721</stp>
        <tr r="AE292" s="3"/>
        <tr r="AE292" s="3"/>
      </tp>
      <tp t="s">
        <v>#N/A Requesting Data...2059591193</v>
        <stp/>
        <stp>BDP|4033731275416879063</stp>
        <tr r="AI11" s="3"/>
        <tr r="AI11" s="3"/>
      </tp>
      <tp t="s">
        <v>#N/A Requesting Data...4153110547</v>
        <stp/>
        <stp>BDP|4344389793689102519</stp>
        <tr r="AJ97" s="3"/>
        <tr r="AJ97" s="3"/>
      </tp>
      <tp t="s">
        <v>#N/A Requesting Data...3694101190</v>
        <stp/>
        <stp>BDP|4921762963785319274</stp>
        <tr r="P235" s="3"/>
      </tp>
      <tp t="s">
        <v>#N/A Requesting Data...3056301722</v>
        <stp/>
        <stp>BDP|1001764449878603819</stp>
        <tr r="AB164" s="3"/>
        <tr r="AB164" s="3"/>
      </tp>
      <tp t="s">
        <v>#N/A Requesting Data...3502414787</v>
        <stp/>
        <stp>BDP|5750284475304537675</stp>
        <tr r="Q115" s="4"/>
        <tr r="Q115" s="4"/>
      </tp>
      <tp t="s">
        <v>#N/A Requesting Data...2659176765</v>
        <stp/>
        <stp>BDP|8915829256334378368</stp>
        <tr r="AH56" s="3"/>
        <tr r="AH56" s="3"/>
      </tp>
      <tp t="s">
        <v>#N/A Requesting Data...1273330301</v>
        <stp/>
        <stp>BDP|8778210197822897311</stp>
        <tr r="M202" s="3"/>
      </tp>
      <tp t="s">
        <v>#N/A Requesting Data...1098893681</v>
        <stp/>
        <stp>BDP|5213442521865944469</stp>
        <tr r="AE50" s="3"/>
        <tr r="AE50" s="3"/>
      </tp>
      <tp t="s">
        <v>#N/A Requesting Data...1128517513</v>
        <stp/>
        <stp>BDP|1875358114552497355</stp>
        <tr r="N91" s="3"/>
      </tp>
      <tp t="s">
        <v>#N/A N/A</v>
        <stp/>
        <stp>BDP|7551317249106614434</stp>
        <tr r="X254" s="3"/>
      </tp>
      <tp t="s">
        <v>#N/A Requesting Data...1196226478</v>
        <stp/>
        <stp>BDP|3265134108989648966</stp>
        <tr r="O147" s="3"/>
      </tp>
      <tp t="s">
        <v>#N/A Requesting Data...4127775451</v>
        <stp/>
        <stp>BDP|9243400064441892870</stp>
        <tr r="AC144" s="3"/>
        <tr r="AC144" s="3"/>
      </tp>
      <tp t="s">
        <v>#N/A Requesting Data...3923681398</v>
        <stp/>
        <stp>BDP|1382968999957648434</stp>
        <tr r="K94" s="3"/>
      </tp>
      <tp t="s">
        <v>#N/A Requesting Data...3777097972</v>
        <stp/>
        <stp>BDP|4886522777601336577</stp>
        <tr r="O255" s="3"/>
      </tp>
      <tp t="s">
        <v>#N/A Requesting Data...1695923896</v>
        <stp/>
        <stp>BDP|1626584181849463720</stp>
        <tr r="AH72" s="3"/>
        <tr r="AH72" s="3"/>
      </tp>
      <tp t="s">
        <v>#N/A Requesting Data...1486924368</v>
        <stp/>
        <stp>BDP|1636279156317855364</stp>
        <tr r="N335" s="3"/>
      </tp>
      <tp t="s">
        <v>#N/A Requesting Data...2245120968</v>
        <stp/>
        <stp>BDP|1309875033130797895</stp>
        <tr r="Z160" s="3"/>
        <tr r="Z160" s="3"/>
      </tp>
      <tp t="s">
        <v>#N/A Requesting Data...1276655639</v>
        <stp/>
        <stp>BDP|3718207739977628717</stp>
        <tr r="Z79" s="8"/>
        <tr r="Z79" s="8"/>
      </tp>
      <tp t="s">
        <v>#N/A Requesting Data...3330202872</v>
        <stp/>
        <stp>BDP|2657105530372893077</stp>
        <tr r="O47" s="3"/>
      </tp>
      <tp t="s">
        <v>#N/A Requesting Data...3524673842</v>
        <stp/>
        <stp>BDP|8766980072752391675</stp>
        <tr r="Z32" s="8"/>
      </tp>
      <tp t="s">
        <v>#N/A N/A</v>
        <stp/>
        <stp>BDP|5691271049481440055</stp>
        <tr r="W105" s="3"/>
      </tp>
      <tp t="s">
        <v>#N/A Requesting Data...2189599761</v>
        <stp/>
        <stp>BDP|1257018604704869760</stp>
        <tr r="L132" s="3"/>
      </tp>
      <tp t="s">
        <v>#N/A Requesting Data...1612182706</v>
        <stp/>
        <stp>BDP|8463644366998912266</stp>
        <tr r="O228" s="3"/>
      </tp>
      <tp t="s">
        <v>#N/A Requesting Data...2478190045</v>
        <stp/>
        <stp>BDP|1789383830312227145</stp>
        <tr r="K68" s="3"/>
      </tp>
      <tp t="s">
        <v>#N/A Requesting Data...1521878818</v>
        <stp/>
        <stp>BDP|8978001598333005086</stp>
        <tr r="AF102" s="3"/>
        <tr r="AF102" s="3"/>
      </tp>
      <tp t="s">
        <v>#N/A Requesting Data...3885402482</v>
        <stp/>
        <stp>BDP|7769909933739995643</stp>
        <tr r="I153" s="4"/>
        <tr r="I153" s="4"/>
      </tp>
      <tp t="s">
        <v>#N/A Requesting Data...3672477944</v>
        <stp/>
        <stp>BDP|1701510812766413193</stp>
        <tr r="L206" s="4"/>
        <tr r="L206" s="4"/>
      </tp>
      <tp t="s">
        <v>#N/A Requesting Data...1518022678</v>
        <stp/>
        <stp>BDP|7608475111043823312</stp>
        <tr r="AI121" s="3"/>
        <tr r="AI121" s="3"/>
      </tp>
      <tp t="s">
        <v>#N/A Requesting Data...1886041242</v>
        <stp/>
        <stp>BDP|2842079670921651605</stp>
        <tr r="AD212" s="3"/>
        <tr r="AD212" s="3"/>
      </tp>
      <tp t="s">
        <v>#N/A Requesting Data...1788699666</v>
        <stp/>
        <stp>BDP|7304887974268588239</stp>
        <tr r="O247" s="3"/>
      </tp>
      <tp t="s">
        <v>#N/A Requesting Data...3373271344</v>
        <stp/>
        <stp>BDP|5366951601317999979</stp>
        <tr r="M56" s="3"/>
      </tp>
      <tp t="s">
        <v>#N/A Requesting Data...4124696881</v>
        <stp/>
        <stp>BDP|7454489940066003358</stp>
        <tr r="AB73" s="3"/>
        <tr r="AB73" s="3"/>
      </tp>
      <tp t="s">
        <v>#N/A Requesting Data...2458491189</v>
        <stp/>
        <stp>BDP|7322587469942918429</stp>
        <tr r="AF167" s="3"/>
        <tr r="AF167" s="3"/>
      </tp>
      <tp t="s">
        <v>#N/A Requesting Data...3690598981</v>
        <stp/>
        <stp>BDP|2928636413081270624</stp>
        <tr r="O298" s="3"/>
      </tp>
      <tp t="s">
        <v>#N/A Requesting Data...3997068265</v>
        <stp/>
        <stp>BDP|9427082229198533195</stp>
        <tr r="AJ228" s="3"/>
        <tr r="AJ228" s="3"/>
      </tp>
      <tp t="s">
        <v>#N/A Requesting Data...4219842168</v>
        <stp/>
        <stp>BDP|5511880487623655454</stp>
        <tr r="M53" s="3"/>
      </tp>
      <tp t="s">
        <v>#N/A Requesting Data...2715281499</v>
        <stp/>
        <stp>BDP|9049933168217420361</stp>
        <tr r="V205" s="3"/>
      </tp>
      <tp t="s">
        <v>#N/A Requesting Data...2255172697</v>
        <stp/>
        <stp>BDP|7580990588752934634</stp>
        <tr r="K300" s="3"/>
      </tp>
      <tp t="s">
        <v>#N/A Requesting Data...3336717468</v>
        <stp/>
        <stp>BDP|4926888799203034460</stp>
        <tr r="AG216" s="3"/>
        <tr r="AG216" s="3"/>
      </tp>
      <tp t="s">
        <v>#N/A Requesting Data...3766228854</v>
        <stp/>
        <stp>BDP|3121453038851021727</stp>
        <tr r="T28" s="4"/>
        <tr r="T28" s="4"/>
      </tp>
      <tp t="s">
        <v>#N/A Requesting Data...3027842808</v>
        <stp/>
        <stp>BDP|5540559025172320282</stp>
        <tr r="O63" s="3"/>
      </tp>
      <tp t="s">
        <v>#N/A Requesting Data...1640375688</v>
        <stp/>
        <stp>BDP|4903138693319001774</stp>
        <tr r="M217" s="3"/>
      </tp>
      <tp t="s">
        <v>#N/A Requesting Data...1342225457</v>
        <stp/>
        <stp>BDP|2632492400452410655</stp>
        <tr r="AH98" s="3"/>
        <tr r="AH98" s="3"/>
      </tp>
      <tp t="s">
        <v>#N/A Requesting Data...3475376419</v>
        <stp/>
        <stp>BDP|3707580110550466553</stp>
        <tr r="AJ180" s="3"/>
        <tr r="AJ180" s="3"/>
      </tp>
      <tp t="s">
        <v>#N/A Requesting Data...1232099391</v>
        <stp/>
        <stp>BDP|4260244630616917115</stp>
        <tr r="Z49" s="8"/>
        <tr r="Z49" s="8"/>
      </tp>
      <tp t="s">
        <v>#N/A Requesting Data...1170538235</v>
        <stp/>
        <stp>BDP|5011411029668279943</stp>
        <tr r="AD344" s="3"/>
        <tr r="AD344" s="3"/>
      </tp>
      <tp t="s">
        <v>#N/A Requesting Data...3860286848</v>
        <stp/>
        <stp>BDP|9952884097509072386</stp>
        <tr r="AJ231" s="3"/>
        <tr r="AJ231" s="3"/>
      </tp>
      <tp t="s">
        <v>#N/A N/A</v>
        <stp/>
        <stp>BDP|1611162051095965263</stp>
        <tr r="Y255" s="3"/>
      </tp>
      <tp t="s">
        <v>#N/A Requesting Data...3520947520</v>
        <stp/>
        <stp>BDP|7799674439028518835</stp>
        <tr r="AG317" s="3"/>
        <tr r="AG317" s="3"/>
      </tp>
      <tp t="s">
        <v>#N/A Requesting Data...2973683281</v>
        <stp/>
        <stp>BDP|2071584858572771288</stp>
        <tr r="AI209" s="3"/>
        <tr r="AI209" s="3"/>
      </tp>
      <tp t="s">
        <v>#N/A Requesting Data...3797627673</v>
        <stp/>
        <stp>BDP|6354126992768452488</stp>
        <tr r="AB76" s="3"/>
        <tr r="AB76" s="3"/>
      </tp>
      <tp t="s">
        <v>#N/A Requesting Data...2097969353</v>
        <stp/>
        <stp>BDP|8235391695321184101</stp>
        <tr r="AJ81" s="3"/>
        <tr r="AJ81" s="3"/>
      </tp>
      <tp t="s">
        <v>#N/A Requesting Data...3829440419</v>
        <stp/>
        <stp>BDP|6417537764336954158</stp>
        <tr r="Z131" s="3"/>
        <tr r="Z131" s="3"/>
      </tp>
      <tp t="s">
        <v>#N/A Requesting Data...3754215242</v>
        <stp/>
        <stp>BDP|7041717345423354589</stp>
        <tr r="U212" s="4"/>
        <tr r="U212" s="4"/>
      </tp>
      <tp t="s">
        <v>#N/A Requesting Data...4106878690</v>
        <stp/>
        <stp>BDP|1936885582745586692</stp>
        <tr r="Q25" s="4"/>
        <tr r="Q25" s="4"/>
      </tp>
      <tp t="s">
        <v>#N/A Requesting Data...2467384263</v>
        <stp/>
        <stp>BDP|5832721847996272203</stp>
        <tr r="N334" s="3"/>
      </tp>
      <tp t="s">
        <v>#N/A Requesting Data...2345240172</v>
        <stp/>
        <stp>BDP|6140034862962972061</stp>
        <tr r="P145" s="3"/>
      </tp>
      <tp t="s">
        <v>#N/A Requesting Data...2895624634</v>
        <stp/>
        <stp>BDP|3334147330112899103</stp>
        <tr r="D268" s="3"/>
      </tp>
      <tp t="s">
        <v>#N/A Requesting Data...3863982557</v>
        <stp/>
        <stp>BDP|6104154700945976024</stp>
        <tr r="O248" s="3"/>
      </tp>
      <tp t="s">
        <v>#N/A Requesting Data...1501856326</v>
        <stp/>
        <stp>BDP|7707394792966167925</stp>
        <tr r="P164" s="3"/>
      </tp>
      <tp t="s">
        <v>#N/A Requesting Data...3858622853</v>
        <stp/>
        <stp>BDP|7423169415471982419</stp>
        <tr r="AJ160" s="3"/>
        <tr r="AJ160" s="3"/>
      </tp>
      <tp t="s">
        <v>#N/A Requesting Data...2612915950</v>
        <stp/>
        <stp>BDP|3555227713540204297</stp>
        <tr r="AE265" s="3"/>
        <tr r="AE265" s="3"/>
      </tp>
      <tp t="s">
        <v>#N/A N/A</v>
        <stp/>
        <stp>BDP|3447976270847918858</stp>
        <tr r="Y142" s="3"/>
      </tp>
      <tp t="s">
        <v>#N/A Requesting Data...2503621626</v>
        <stp/>
        <stp>BDP|8940691058770462931</stp>
        <tr r="AG358" s="3"/>
        <tr r="AG358" s="3"/>
      </tp>
      <tp t="s">
        <v>#N/A Requesting Data...2680015868</v>
        <stp/>
        <stp>BDP|9924968191969401256</stp>
        <tr r="L89" s="3"/>
      </tp>
      <tp t="s">
        <v>#N/A Requesting Data...1136319438</v>
        <stp/>
        <stp>BDP|2906414533045634223</stp>
        <tr r="AJ290" s="3"/>
        <tr r="AJ290" s="3"/>
      </tp>
      <tp t="s">
        <v>#N/A Requesting Data...1442928984</v>
        <stp/>
        <stp>BDP|5297592970173260668</stp>
        <tr r="P207" s="3"/>
      </tp>
      <tp t="s">
        <v>#N/A Requesting Data...1581366667</v>
        <stp/>
        <stp>BDP|7723307711065144287</stp>
        <tr r="Q7" s="4"/>
        <tr r="Q7" s="4"/>
      </tp>
      <tp t="s">
        <v>#N/A Requesting Data...2915948302</v>
        <stp/>
        <stp>BDP|3400239918330674254</stp>
        <tr r="J357" s="3"/>
        <tr r="J357" s="3"/>
        <tr r="J357" s="3"/>
      </tp>
      <tp t="s">
        <v>#N/A Requesting Data...2557306192</v>
        <stp/>
        <stp>BDP|4483289979096896510</stp>
        <tr r="AA249" s="3"/>
        <tr r="AA249" s="3"/>
      </tp>
      <tp t="s">
        <v>#N/A Requesting Data...2384805587</v>
        <stp/>
        <stp>BDP|9545954736931921033</stp>
        <tr r="AF145" s="3"/>
        <tr r="AF145" s="3"/>
      </tp>
      <tp t="s">
        <v>#N/A Requesting Data...3432419976</v>
        <stp/>
        <stp>BDP|5833526707682896091</stp>
        <tr r="S139" s="4"/>
        <tr r="S139" s="4"/>
      </tp>
      <tp t="s">
        <v>#N/A Requesting Data...1219883126</v>
        <stp/>
        <stp>BDP|6651822870458017388</stp>
        <tr r="AA136" s="3"/>
        <tr r="AA136" s="3"/>
      </tp>
      <tp t="s">
        <v>#N/A Requesting Data...2215163017</v>
        <stp/>
        <stp>BDP|3321056626574886746</stp>
        <tr r="AJ303" s="3"/>
        <tr r="AJ303" s="3"/>
      </tp>
      <tp t="s">
        <v>#N/A Requesting Data...1858711251</v>
        <stp/>
        <stp>BDP|5835110174816403754</stp>
        <tr r="AE289" s="3"/>
        <tr r="AE289" s="3"/>
      </tp>
      <tp t="s">
        <v>#N/A Requesting Data...1954476439</v>
        <stp/>
        <stp>BDP|1601809246969864649</stp>
        <tr r="Z43" s="3"/>
        <tr r="Z43" s="3"/>
      </tp>
      <tp t="s">
        <v>#N/A N/A</v>
        <stp/>
        <stp>BDP|4655374531091488786</stp>
        <tr r="Y312" s="3"/>
      </tp>
      <tp t="s">
        <v>#N/A Requesting Data...3171306510</v>
        <stp/>
        <stp>BDP|2623262065882975600</stp>
        <tr r="AB34" s="8"/>
      </tp>
      <tp t="s">
        <v>#N/A Requesting Data...2735599162</v>
        <stp/>
        <stp>BDP|4404796430996593449</stp>
        <tr r="AD86" s="3"/>
        <tr r="AD86" s="3"/>
      </tp>
      <tp t="s">
        <v>#N/A Requesting Data...4154175252</v>
        <stp/>
        <stp>BDP|2350118476562846402</stp>
        <tr r="AK319" s="3"/>
        <tr r="AK319" s="3"/>
      </tp>
      <tp t="s">
        <v>#N/A N/A</v>
        <stp/>
        <stp>BDP|2455369185358821333</stp>
        <tr r="W61" s="3"/>
      </tp>
      <tp t="s">
        <v>#N/A Requesting Data...3338466454</v>
        <stp/>
        <stp>BDP|1518633160224305791</stp>
        <tr r="I246" s="4"/>
        <tr r="I246" s="4"/>
      </tp>
      <tp t="s">
        <v>#N/A Requesting Data...1449928590</v>
        <stp/>
        <stp>BDP|6075593952754262055</stp>
        <tr r="K29" s="4"/>
        <tr r="K29" s="4"/>
      </tp>
      <tp t="s">
        <v>#N/A Requesting Data...2388605663</v>
        <stp/>
        <stp>BDP|9375343889141515177</stp>
        <tr r="N282" s="3"/>
      </tp>
      <tp t="s">
        <v>#N/A Requesting Data...3763890624</v>
        <stp/>
        <stp>BDP|5959431382759473206</stp>
        <tr r="AE233" s="3"/>
        <tr r="AE233" s="3"/>
      </tp>
      <tp t="s">
        <v>#N/A Requesting Data...1295778305</v>
        <stp/>
        <stp>BDP|4328162465123416282</stp>
        <tr r="AC241" s="3"/>
        <tr r="AC241" s="3"/>
      </tp>
      <tp t="s">
        <v>#N/A Requesting Data...2322037092</v>
        <stp/>
        <stp>BDP|6205216376167813613</stp>
        <tr r="AJ100" s="3"/>
        <tr r="AJ100" s="3"/>
      </tp>
      <tp t="s">
        <v>#N/A Requesting Data...3677940966</v>
        <stp/>
        <stp>BDP|7652331548696808496</stp>
        <tr r="AC58" s="3"/>
        <tr r="AC58" s="3"/>
      </tp>
      <tp t="s">
        <v>#N/A Requesting Data...2393077232</v>
        <stp/>
        <stp>BDP|9278825830534564495</stp>
        <tr r="M116" s="3"/>
      </tp>
      <tp t="s">
        <v>#N/A Requesting Data...3633991617</v>
        <stp/>
        <stp>BDP|7641880258380383899</stp>
        <tr r="I55" s="4"/>
        <tr r="I55" s="4"/>
      </tp>
      <tp t="s">
        <v>#N/A N/A</v>
        <stp/>
        <stp>BDP|3379082484359392016</stp>
        <tr r="Y42" s="3"/>
      </tp>
      <tp t="s">
        <v>#N/A Requesting Data...1782054413</v>
        <stp/>
        <stp>BDP|2945707267888522961</stp>
        <tr r="AC71" s="8"/>
        <tr r="AC71" s="8"/>
      </tp>
      <tp t="s">
        <v>#N/A Requesting Data...2139271410</v>
        <stp/>
        <stp>BDP|2446019239661339223</stp>
        <tr r="N331" s="3"/>
      </tp>
      <tp t="s">
        <v>#N/A Requesting Data...3924344421</v>
        <stp/>
        <stp>BDP|4536519737264759490</stp>
        <tr r="U256" s="4"/>
        <tr r="U256" s="4"/>
      </tp>
      <tp t="s">
        <v>#N/A N/A</v>
        <stp/>
        <stp>BDP|2115389443123029477</stp>
        <tr r="W241" s="3"/>
      </tp>
      <tp t="s">
        <v>#N/A N/A</v>
        <stp/>
        <stp>BDP|8385072488631804393</stp>
        <tr r="X132" s="3"/>
      </tp>
      <tp t="s">
        <v>#N/A Requesting Data...3609955675</v>
        <stp/>
        <stp>BDP|3432293131768692871</stp>
        <tr r="AD130" s="3"/>
        <tr r="AD130" s="3"/>
      </tp>
      <tp t="s">
        <v>#N/A Requesting Data...2758324920</v>
        <stp/>
        <stp>BDP|4739949606877994815</stp>
        <tr r="AE27" s="3"/>
        <tr r="AE27" s="3"/>
      </tp>
      <tp t="s">
        <v>#N/A Requesting Data...3793743299</v>
        <stp/>
        <stp>BDP|4215086676951398029</stp>
        <tr r="Z349" s="3"/>
        <tr r="Z349" s="3"/>
      </tp>
      <tp t="s">
        <v>#N/A N/A</v>
        <stp/>
        <stp>BDP|7356131448730001052</stp>
        <tr r="W262" s="3"/>
      </tp>
      <tp t="s">
        <v>#N/A Requesting Data...1798286248</v>
        <stp/>
        <stp>BDP|6801551928976883501</stp>
        <tr r="O8" s="3"/>
      </tp>
      <tp t="s">
        <v>#N/A Requesting Data...3958086909</v>
        <stp/>
        <stp>BDP|9609348553755480886</stp>
        <tr r="K118" s="3"/>
      </tp>
      <tp t="s">
        <v>#N/A Requesting Data...1563614642</v>
        <stp/>
        <stp>BDP|6308712501793778092</stp>
        <tr r="S90" s="4"/>
        <tr r="S90" s="4"/>
      </tp>
      <tp t="s">
        <v>#N/A Requesting Data...2637363501</v>
        <stp/>
        <stp>BDP|3725779075603048289</stp>
        <tr r="Z64" s="8"/>
        <tr r="Z64" s="8"/>
      </tp>
      <tp t="s">
        <v>#N/A Requesting Data...1381927716</v>
        <stp/>
        <stp>BDP|5249778709323582347</stp>
        <tr r="L9" s="4"/>
        <tr r="L9" s="4"/>
      </tp>
      <tp t="s">
        <v>#N/A Requesting Data...3064090921</v>
        <stp/>
        <stp>BDP|5997279353003352336</stp>
        <tr r="R44" s="4"/>
      </tp>
      <tp t="s">
        <v>#N/A N/A</v>
        <stp/>
        <stp>BDP|5166435159410172675</stp>
        <tr r="Y233" s="3"/>
      </tp>
      <tp t="s">
        <v>#N/A Requesting Data...1266100776</v>
        <stp/>
        <stp>BDP|2798589225447766007</stp>
        <tr r="AI238" s="3"/>
        <tr r="AI238" s="3"/>
      </tp>
      <tp t="s">
        <v>#N/A Requesting Data...2820651205</v>
        <stp/>
        <stp>BDP|9466031330011877926</stp>
        <tr r="AA195" s="3"/>
        <tr r="AA195" s="3"/>
      </tp>
      <tp t="s">
        <v>#N/A Requesting Data...3149535456</v>
        <stp/>
        <stp>BDP|9069579386345779343</stp>
        <tr r="P112" s="3"/>
      </tp>
      <tp t="s">
        <v>#N/A Requesting Data...3036445904</v>
        <stp/>
        <stp>BDP|6329715673832655652</stp>
        <tr r="Z102" s="3"/>
        <tr r="Z102" s="3"/>
      </tp>
      <tp t="s">
        <v>#N/A Requesting Data...2080164996</v>
        <stp/>
        <stp>BDP|8805560388841677624</stp>
        <tr r="Z8" s="8"/>
        <tr r="Z8" s="8"/>
      </tp>
      <tp t="s">
        <v>#N/A N/A</v>
        <stp/>
        <stp>BDP|7667244893799370709</stp>
        <tr r="Y236" s="3"/>
      </tp>
      <tp t="s">
        <v>#N/A Requesting Data...3363843736</v>
        <stp/>
        <stp>BDP|9428234997255062528</stp>
        <tr r="J361" s="3"/>
        <tr r="J361" s="3"/>
        <tr r="J361" s="3"/>
      </tp>
      <tp t="s">
        <v>#N/A N/A</v>
        <stp/>
        <stp>BDP|9203176427991731976</stp>
        <tr r="X180" s="3"/>
      </tp>
      <tp t="s">
        <v>#N/A Requesting Data...1850495294</v>
        <stp/>
        <stp>BDP|6968730638730188014</stp>
        <tr r="AE264" s="3"/>
        <tr r="AE264" s="3"/>
      </tp>
      <tp t="s">
        <v>#N/A Requesting Data...1792839716</v>
        <stp/>
        <stp>BDP|5137013670453013329</stp>
        <tr r="AG281" s="3"/>
        <tr r="AG281" s="3"/>
      </tp>
      <tp t="s">
        <v>#N/A Requesting Data...4183952607</v>
        <stp/>
        <stp>BDP|9625518791437228060</stp>
        <tr r="AK197" s="3"/>
        <tr r="AK197" s="3"/>
      </tp>
      <tp t="s">
        <v>#N/A Requesting Data...3190388615</v>
        <stp/>
        <stp>BDP|8896781053099028115</stp>
        <tr r="Q226" s="4"/>
        <tr r="Z21" s="8"/>
      </tp>
      <tp t="s">
        <v>#N/A N/A</v>
        <stp/>
        <stp>BDP|1959094064604192171</stp>
        <tr r="X99" s="3"/>
      </tp>
      <tp t="s">
        <v>#N/A Requesting Data...3666255184</v>
        <stp/>
        <stp>BDP|9965895004000656307</stp>
        <tr r="J68" s="3"/>
        <tr r="J68" s="3"/>
        <tr r="J68" s="3"/>
      </tp>
      <tp t="s">
        <v>#N/A Requesting Data...3164131469</v>
        <stp/>
        <stp>BDP|3880303020925316590</stp>
        <tr r="D346" s="3"/>
      </tp>
      <tp t="s">
        <v>#N/A Requesting Data...1973067208</v>
        <stp/>
        <stp>BDP|1732833021779004074</stp>
        <tr r="P68" s="3"/>
      </tp>
      <tp t="s">
        <v>#N/A Requesting Data...3253929285</v>
        <stp/>
        <stp>BDP|5524263778551135384</stp>
        <tr r="P54" s="3"/>
      </tp>
      <tp t="s">
        <v>#N/A Requesting Data...3549104930</v>
        <stp/>
        <stp>BDP|4211117123684405163</stp>
        <tr r="P258" s="3"/>
      </tp>
      <tp t="s">
        <v>#N/A Requesting Data...3886657316</v>
        <stp/>
        <stp>BDP|1338463275643526377</stp>
        <tr r="U74" s="4"/>
        <tr r="U74" s="4"/>
      </tp>
      <tp t="s">
        <v>#N/A Requesting Data...3579676597</v>
        <stp/>
        <stp>BDP|3750251451621090719</stp>
        <tr r="L154" s="3"/>
      </tp>
      <tp t="s">
        <v>#N/A Requesting Data...4024722829</v>
        <stp/>
        <stp>BDP|4540733604655274424</stp>
        <tr r="AJ193" s="3"/>
        <tr r="AJ193" s="3"/>
      </tp>
      <tp t="s">
        <v>#N/A N/A</v>
        <stp/>
        <stp>BDP|3979737558335361637</stp>
        <tr r="W156" s="3"/>
      </tp>
      <tp t="s">
        <v>#N/A Requesting Data...2064100395</v>
        <stp/>
        <stp>BDP|2270242700401708334</stp>
        <tr r="N173" s="3"/>
      </tp>
      <tp t="s">
        <v>#N/A Requesting Data...2960739542</v>
        <stp/>
        <stp>BDP|1373626917073417705</stp>
        <tr r="Q54" s="4"/>
        <tr r="Q54" s="4"/>
      </tp>
      <tp t="s">
        <v>#N/A N/A</v>
        <stp/>
        <stp>BDP|5463799867721936702</stp>
        <tr r="Y229" s="3"/>
      </tp>
      <tp t="s">
        <v>#N/A Requesting Data...2424430756</v>
        <stp/>
        <stp>BDP|9125809423932685372</stp>
        <tr r="P271" s="3"/>
      </tp>
      <tp t="s">
        <v>#N/A Requesting Data...3789938718</v>
        <stp/>
        <stp>BDP|2361814841744789876</stp>
        <tr r="M18" s="3"/>
      </tp>
      <tp t="s">
        <v>#N/A Requesting Data...3300346590</v>
        <stp/>
        <stp>BDP|4764509111556479416</stp>
        <tr r="AD145" s="3"/>
        <tr r="AD145" s="3"/>
      </tp>
      <tp t="s">
        <v>#N/A Requesting Data...1299584166</v>
        <stp/>
        <stp>BDP|7554847572869390339</stp>
        <tr r="AA50" s="3"/>
        <tr r="AA50" s="3"/>
      </tp>
      <tp t="s">
        <v>#N/A Requesting Data...1229356863</v>
        <stp/>
        <stp>BDP|8702426681086742008</stp>
        <tr r="AG296" s="3"/>
        <tr r="AG296" s="3"/>
      </tp>
      <tp t="s">
        <v>#N/A Requesting Data...3787426036</v>
        <stp/>
        <stp>BDP|5888758404221305198</stp>
        <tr r="U236" s="4"/>
        <tr r="U236" s="4"/>
      </tp>
      <tp t="s">
        <v>#N/A Requesting Data...3828302423</v>
        <stp/>
        <stp>BDP|7547039539664925254</stp>
        <tr r="AC101" s="3"/>
        <tr r="AC101" s="3"/>
      </tp>
      <tp t="s">
        <v>#N/A Requesting Data...2534220105</v>
        <stp/>
        <stp>BDP|5230738246414401002</stp>
        <tr r="K195" s="3"/>
      </tp>
      <tp t="s">
        <v>#N/A Requesting Data...2424320523</v>
        <stp/>
        <stp>BDP|4621806712619179669</stp>
        <tr r="Z206" s="3"/>
        <tr r="Z206" s="3"/>
      </tp>
      <tp t="s">
        <v>#N/A N/A</v>
        <stp/>
        <stp>BDP|2397089211009075899</stp>
        <tr r="X30" s="3"/>
      </tp>
      <tp t="s">
        <v>#N/A Requesting Data...3062930317</v>
        <stp/>
        <stp>BDP|5660427923900014148</stp>
        <tr r="AB228" s="3"/>
        <tr r="AB228" s="3"/>
      </tp>
      <tp t="s">
        <v>#N/A Requesting Data...1959795804</v>
        <stp/>
        <stp>BDP|7079331537743551625</stp>
        <tr r="R7" s="4"/>
        <tr r="R7" s="4"/>
      </tp>
      <tp t="s">
        <v>#N/A Requesting Data...1311764904</v>
        <stp/>
        <stp>BDP|7173716656395519203</stp>
        <tr r="AA48" s="8"/>
        <tr r="AA48" s="8"/>
      </tp>
      <tp t="s">
        <v>#N/A Requesting Data...2250328156</v>
        <stp/>
        <stp>BDP|1398104223931700144</stp>
        <tr r="K105" s="4"/>
      </tp>
      <tp t="s">
        <v>#N/A Requesting Data...3035969747</v>
        <stp/>
        <stp>BDP|3614743874980503108</stp>
        <tr r="L307" s="3"/>
      </tp>
      <tp t="s">
        <v>#N/A Requesting Data...1703458322</v>
        <stp/>
        <stp>BDP|8049325843088508572</stp>
        <tr r="AD131" s="3"/>
        <tr r="AD131" s="3"/>
      </tp>
      <tp t="s">
        <v>#N/A Requesting Data...2552960982</v>
        <stp/>
        <stp>BDP|4762554103594324717</stp>
        <tr r="AH343" s="3"/>
        <tr r="AH343" s="3"/>
      </tp>
      <tp t="s">
        <v>#N/A Requesting Data...1429333888</v>
        <stp/>
        <stp>BDP|6947072072012878173</stp>
        <tr r="T18" s="4"/>
      </tp>
      <tp t="s">
        <v>#N/A Requesting Data...2715430812</v>
        <stp/>
        <stp>BDP|2339864170336674901</stp>
        <tr r="M35" s="3"/>
      </tp>
      <tp t="s">
        <v>#N/A Requesting Data...3882421221</v>
        <stp/>
        <stp>BDP|5070443848014640392</stp>
        <tr r="I148" s="4"/>
        <tr r="I148" s="4"/>
      </tp>
      <tp t="s">
        <v>#N/A Requesting Data...2939321006</v>
        <stp/>
        <stp>BDP|6209760924424234512</stp>
        <tr r="O297" s="3"/>
      </tp>
      <tp t="s">
        <v>#N/A N/A</v>
        <stp/>
        <stp>BDP|8051747393166538215</stp>
        <tr r="Y40" s="3"/>
      </tp>
      <tp t="s">
        <v>#N/A Requesting Data...4065954128</v>
        <stp/>
        <stp>BDP|1269170672597422205</stp>
        <tr r="V71" s="3"/>
      </tp>
      <tp t="s">
        <v>#N/A Requesting Data...3320877362</v>
        <stp/>
        <stp>BDP|5264608994751581905</stp>
        <tr r="AI156" s="3"/>
        <tr r="AI156" s="3"/>
      </tp>
      <tp t="s">
        <v>#N/A Requesting Data...2324765771</v>
        <stp/>
        <stp>BDP|9659572274941186872</stp>
        <tr r="M222" s="3"/>
      </tp>
      <tp t="s">
        <v>#N/A N/A</v>
        <stp/>
        <stp>BDP|7038221433307567370</stp>
        <tr r="Y113" s="3"/>
      </tp>
      <tp t="s">
        <v>#N/A Requesting Data...1765563558</v>
        <stp/>
        <stp>BDP|9283452005846062912</stp>
        <tr r="N257" s="3"/>
      </tp>
      <tp t="s">
        <v>#N/A Requesting Data...1443749954</v>
        <stp/>
        <stp>BDP|5641330584469804599</stp>
        <tr r="AD12" s="3"/>
        <tr r="AD12" s="3"/>
      </tp>
      <tp t="s">
        <v>#N/A Requesting Data...3112256136</v>
        <stp/>
        <stp>BDP|5967879787071044693</stp>
        <tr r="P269" s="3"/>
      </tp>
      <tp t="s">
        <v>#N/A N/A</v>
        <stp/>
        <stp>BDP|1135103675875704032</stp>
        <tr r="W114" s="3"/>
      </tp>
      <tp t="s">
        <v>#N/A Requesting Data...1993776519</v>
        <stp/>
        <stp>BDP|3161100081041334938</stp>
        <tr r="S34" s="4"/>
      </tp>
      <tp t="s">
        <v>#N/A Requesting Data...2834045919</v>
        <stp/>
        <stp>BDP|6244909942309742077</stp>
        <tr r="Z277" s="3"/>
        <tr r="Z277" s="3"/>
      </tp>
      <tp t="s">
        <v>#N/A Requesting Data...2763982793</v>
        <stp/>
        <stp>BDP|7724209965059714856</stp>
        <tr r="D332" s="3"/>
      </tp>
      <tp t="s">
        <v>#N/A Requesting Data...3583694583</v>
        <stp/>
        <stp>BDP|9369046342146143949</stp>
        <tr r="AH10" s="3"/>
        <tr r="AH10" s="3"/>
      </tp>
      <tp t="s">
        <v>#N/A Requesting Data...2005615065</v>
        <stp/>
        <stp>BDP|4587277905790221454</stp>
        <tr r="Z311" s="3"/>
        <tr r="Z311" s="3"/>
      </tp>
      <tp t="s">
        <v>#N/A Requesting Data...4232335157</v>
        <stp/>
        <stp>BDP|9738362921609190310</stp>
        <tr r="D66" s="3"/>
      </tp>
      <tp t="s">
        <v>#N/A Requesting Data...1996561185</v>
        <stp/>
        <stp>BDP|1297132730736145708</stp>
        <tr r="S174" s="4"/>
        <tr r="S174" s="4"/>
      </tp>
      <tp t="s">
        <v>#N/A N/A</v>
        <stp/>
        <stp>BDP|8669914005063528070</stp>
        <tr r="W258" s="3"/>
      </tp>
      <tp t="s">
        <v>#N/A Requesting Data...3537619601</v>
        <stp/>
        <stp>BDP|3434362917267009453</stp>
        <tr r="AG351" s="3"/>
        <tr r="AG351" s="3"/>
      </tp>
      <tp t="s">
        <v>#N/A Requesting Data...2432893493</v>
        <stp/>
        <stp>BDP|6708378374582790234</stp>
        <tr r="AE278" s="3"/>
        <tr r="AE278" s="3"/>
      </tp>
      <tp t="s">
        <v>#N/A Requesting Data...1590648367</v>
        <stp/>
        <stp>BDP|9428527905056107825</stp>
        <tr r="N82" s="3"/>
      </tp>
      <tp t="s">
        <v>#N/A Requesting Data...2310700232</v>
        <stp/>
        <stp>BDP|5619489930959807962</stp>
        <tr r="AD369" s="3"/>
      </tp>
      <tp t="s">
        <v>#N/A Requesting Data...3062026926</v>
        <stp/>
        <stp>BDP|1158275910003445321</stp>
        <tr r="AJ63" s="3"/>
        <tr r="AJ63" s="3"/>
      </tp>
      <tp t="s">
        <v>#N/A Requesting Data...3113848676</v>
        <stp/>
        <stp>BDP|4025812289134904214</stp>
        <tr r="Z42" s="8"/>
        <tr r="Z42" s="8"/>
      </tp>
      <tp t="s">
        <v>#N/A Requesting Data...3699145962</v>
        <stp/>
        <stp>BDP|3903584851406128717</stp>
        <tr r="P39" s="3"/>
      </tp>
      <tp t="s">
        <v>#N/A Requesting Data...1493204648</v>
        <stp/>
        <stp>BDP|3358265588388874350</stp>
        <tr r="AC155" s="3"/>
        <tr r="AC155" s="3"/>
      </tp>
      <tp t="s">
        <v>#N/A N/A</v>
        <stp/>
        <stp>BDP|7142798568983372736</stp>
        <tr r="Y109" s="3"/>
      </tp>
      <tp t="s">
        <v>#N/A Requesting Data...3483935355</v>
        <stp/>
        <stp>BDP|3036171888370941862</stp>
        <tr r="T135" s="4"/>
        <tr r="T135" s="4"/>
      </tp>
      <tp t="s">
        <v>#N/A Requesting Data...2747713295</v>
        <stp/>
        <stp>BDP|1605340702714623463</stp>
        <tr r="L148" s="3"/>
      </tp>
      <tp t="s">
        <v>#N/A N/A</v>
        <stp/>
        <stp>BDP|9924314082090946034</stp>
        <tr r="X54" s="3"/>
      </tp>
      <tp t="s">
        <v>#N/A Requesting Data...2876759108</v>
        <stp/>
        <stp>BDP|9049823039858338895</stp>
        <tr r="Q256" s="4"/>
        <tr r="Q256" s="4"/>
      </tp>
      <tp t="s">
        <v>#N/A Requesting Data...3327648798</v>
        <stp/>
        <stp>BDP|6593639290203790802</stp>
        <tr r="O314" s="3"/>
      </tp>
      <tp t="s">
        <v>#N/A Requesting Data...3702788230</v>
        <stp/>
        <stp>BDP|6735015026935511346</stp>
        <tr r="AA250" s="3"/>
        <tr r="AA250" s="3"/>
      </tp>
      <tp t="s">
        <v>#N/A Requesting Data...3715966456</v>
        <stp/>
        <stp>BDP|8061881681128974219</stp>
        <tr r="K114" s="3"/>
      </tp>
      <tp t="s">
        <v>#N/A Requesting Data...2463802922</v>
        <stp/>
        <stp>BDP|7590209374374399432</stp>
        <tr r="P129" s="3"/>
      </tp>
      <tp t="s">
        <v>#N/A Requesting Data...3402189808</v>
        <stp/>
        <stp>BDP|9518858730538616875</stp>
        <tr r="D25" s="3"/>
      </tp>
      <tp t="s">
        <v>#N/A Requesting Data...2412393546</v>
        <stp/>
        <stp>BDP|6893355860015851441</stp>
        <tr r="D211" s="3"/>
      </tp>
      <tp t="s">
        <v>#N/A Requesting Data...2702939712</v>
        <stp/>
        <stp>BDP|5769001357101446359</stp>
        <tr r="AI164" s="3"/>
        <tr r="AI164" s="3"/>
      </tp>
      <tp t="s">
        <v>#N/A Requesting Data...3976667067</v>
        <stp/>
        <stp>BDP|6597329146346704579</stp>
        <tr r="I201" s="4"/>
        <tr r="I201" s="4"/>
      </tp>
      <tp t="s">
        <v>#N/A Requesting Data...3353764054</v>
        <stp/>
        <stp>BDP|2039006156206391343</stp>
        <tr r="M328" s="3"/>
      </tp>
      <tp t="s">
        <v>#N/A Requesting Data...4137878742</v>
        <stp/>
        <stp>BDP|5461323521863796518</stp>
        <tr r="P273" s="3"/>
      </tp>
      <tp t="s">
        <v>#N/A Requesting Data...1321977356</v>
        <stp/>
        <stp>BDP|7620547172024906389</stp>
        <tr r="AD5" s="3"/>
        <tr r="AD5" s="3"/>
      </tp>
      <tp t="s">
        <v>#N/A Requesting Data...3957606443</v>
        <stp/>
        <stp>BDP|7864481065401692625</stp>
        <tr r="P319" s="3"/>
      </tp>
      <tp t="s">
        <v>#N/A Requesting Data...1962421304</v>
        <stp/>
        <stp>BDP|1184793618762985786</stp>
        <tr r="P279" s="3"/>
      </tp>
      <tp t="s">
        <v>#N/A Requesting Data...2787355534</v>
        <stp/>
        <stp>BDP|3316025115960093051</stp>
        <tr r="AC275" s="3"/>
        <tr r="AC275" s="3"/>
      </tp>
      <tp t="s">
        <v>#N/A Requesting Data...1579047031</v>
        <stp/>
        <stp>BDP|3682594540067703799</stp>
        <tr r="AB132" s="3"/>
        <tr r="AB132" s="3"/>
      </tp>
      <tp t="s">
        <v>#N/A Requesting Data...2486229689</v>
        <stp/>
        <stp>BDP|9914781607509014570</stp>
        <tr r="L118" s="4"/>
        <tr r="L118" s="4"/>
      </tp>
      <tp t="s">
        <v>#N/A Requesting Data...3646965189</v>
        <stp/>
        <stp>BDP|4760065573646241715</stp>
        <tr r="AG187" s="3"/>
        <tr r="AG187" s="3"/>
      </tp>
      <tp t="s">
        <v>#N/A Requesting Data...1383752339</v>
        <stp/>
        <stp>BDP|6934518723106271589</stp>
        <tr r="AG228" s="3"/>
        <tr r="AG228" s="3"/>
      </tp>
      <tp t="s">
        <v>#N/A Requesting Data...3311239789</v>
        <stp/>
        <stp>BDP|7857497750277471340</stp>
        <tr r="AC254" s="3"/>
        <tr r="AC254" s="3"/>
      </tp>
      <tp t="s">
        <v>#N/A Requesting Data...4095261533</v>
        <stp/>
        <stp>BDP|8508005452039351656</stp>
        <tr r="L193" s="4"/>
        <tr r="L193" s="4"/>
      </tp>
      <tp t="s">
        <v>#N/A Requesting Data...4006287022</v>
        <stp/>
        <stp>BDP|1897092800311721203</stp>
        <tr r="AG11" s="3"/>
        <tr r="AG11" s="3"/>
      </tp>
      <tp t="s">
        <v>#N/A Requesting Data...1505569128</v>
        <stp/>
        <stp>BDP|5377073743872450152</stp>
        <tr r="AI267" s="3"/>
        <tr r="AI267" s="3"/>
      </tp>
      <tp t="s">
        <v>#N/A Requesting Data...2872670695</v>
        <stp/>
        <stp>BDP|3567443307344191114</stp>
        <tr r="Z103" s="3"/>
        <tr r="Z103" s="3"/>
      </tp>
      <tp t="s">
        <v>#N/A N/A</v>
        <stp/>
        <stp>BDP|5682361914943683643</stp>
        <tr r="W223" s="3"/>
      </tp>
      <tp t="s">
        <v>#N/A Requesting Data...2887153373</v>
        <stp/>
        <stp>BDP|3754336509160993221</stp>
        <tr r="AI207" s="3"/>
        <tr r="AI207" s="3"/>
      </tp>
      <tp t="s">
        <v>#N/A Requesting Data...1681600730</v>
        <stp/>
        <stp>BDP|6279261075592582321</stp>
        <tr r="D288" s="3"/>
      </tp>
      <tp t="s">
        <v>#N/A Requesting Data...1523844050</v>
        <stp/>
        <stp>BDP|4484654378476649196</stp>
        <tr r="AB104" s="3"/>
        <tr r="AB104" s="3"/>
      </tp>
      <tp t="s">
        <v>#N/A Requesting Data...3418599483</v>
        <stp/>
        <stp>BDP|2794214620757071700</stp>
        <tr r="AI56" s="3"/>
        <tr r="AI56" s="3"/>
      </tp>
      <tp t="s">
        <v>#N/A Requesting Data...1423314829</v>
        <stp/>
        <stp>BDP|2005519924697554067</stp>
        <tr r="AC112" s="3"/>
        <tr r="AC112" s="3"/>
      </tp>
      <tp t="s">
        <v>#N/A Requesting Data...1428712795</v>
        <stp/>
        <stp>BDP|5273466818526817429</stp>
        <tr r="AJ332" s="3"/>
        <tr r="AJ332" s="3"/>
      </tp>
      <tp t="s">
        <v>#N/A Requesting Data...4160328158</v>
        <stp/>
        <stp>BDP|8580342312298735027</stp>
        <tr r="N219" s="3"/>
      </tp>
      <tp t="s">
        <v>#N/A Requesting Data...3984289042</v>
        <stp/>
        <stp>BDP|4865161009250287733</stp>
        <tr r="U208" s="4"/>
        <tr r="U208" s="4"/>
      </tp>
      <tp t="s">
        <v>#N/A Requesting Data...2571244886</v>
        <stp/>
        <stp>BDP|4061555350912312405</stp>
        <tr r="AE216" s="3"/>
        <tr r="AE216" s="3"/>
      </tp>
      <tp t="s">
        <v>#N/A Requesting Data...3857127695</v>
        <stp/>
        <stp>BDP|8785009412168153324</stp>
        <tr r="U34" s="4"/>
        <tr r="U34" s="4"/>
      </tp>
      <tp t="s">
        <v>#N/A Requesting Data...1535428183</v>
        <stp/>
        <stp>BDP|9838997737259246822</stp>
        <tr r="AF219" s="3"/>
        <tr r="AF219" s="3"/>
      </tp>
      <tp t="s">
        <v>#N/A Requesting Data...3873486341</v>
        <stp/>
        <stp>BDP|8644332025168534337</stp>
        <tr r="AC84" s="8"/>
        <tr r="AC84" s="8"/>
      </tp>
      <tp t="s">
        <v>#N/A Requesting Data...2859434060</v>
        <stp/>
        <stp>BDP|1127586143032556093</stp>
        <tr r="AI342" s="3"/>
        <tr r="AI342" s="3"/>
      </tp>
      <tp t="s">
        <v>#N/A N/A</v>
        <stp/>
        <stp>BDP|2119748574673054378</stp>
        <tr r="X280" s="3"/>
      </tp>
      <tp t="s">
        <v>#N/A Requesting Data...3977648179</v>
        <stp/>
        <stp>BDP|9199304564416598865</stp>
        <tr r="N66" s="3"/>
      </tp>
      <tp t="s">
        <v>#N/A Requesting Data...4216108995</v>
        <stp/>
        <stp>BDP|3854579499819660467</stp>
        <tr r="J118" s="3"/>
        <tr r="J118" s="3"/>
      </tp>
      <tp t="s">
        <v>#N/A Requesting Data...3676459251</v>
        <stp/>
        <stp>BDP|2660253650033299479</stp>
        <tr r="O250" s="3"/>
      </tp>
      <tp t="s">
        <v>#N/A N/A</v>
        <stp/>
        <stp>BDP|7245441141166597349</stp>
        <tr r="W199" s="3"/>
      </tp>
      <tp t="s">
        <v>#N/A Requesting Data...2746252869</v>
        <stp/>
        <stp>BDP|1460511012672027517</stp>
        <tr r="M172" s="3"/>
      </tp>
      <tp t="s">
        <v>#N/A Requesting Data...1768069322</v>
        <stp/>
        <stp>BDP|8618311480099774863</stp>
        <tr r="M238" s="3"/>
      </tp>
      <tp t="s">
        <v>#N/A Requesting Data...4046700967</v>
        <stp/>
        <stp>BDP|7703812852018001026</stp>
        <tr r="I252" s="4"/>
        <tr r="I252" s="4"/>
      </tp>
      <tp t="s">
        <v>#N/A N/A</v>
        <stp/>
        <stp>BDP|1710677746530070103</stp>
        <tr r="X309" s="3"/>
      </tp>
      <tp t="s">
        <v>#N/A Requesting Data...2454707663</v>
        <stp/>
        <stp>BDP|2232679332926337326</stp>
        <tr r="AH357" s="3"/>
        <tr r="AH357" s="3"/>
      </tp>
      <tp t="s">
        <v>#N/A Requesting Data...1461150666</v>
        <stp/>
        <stp>BDP|7714397129665674171</stp>
        <tr r="AC360" s="3"/>
        <tr r="AC360" s="3"/>
      </tp>
      <tp t="s">
        <v>#N/A Requesting Data...3363660766</v>
        <stp/>
        <stp>BDP|8438042980644165668</stp>
        <tr r="AA169" s="3"/>
        <tr r="AA169" s="3"/>
      </tp>
      <tp t="s">
        <v>#N/A Requesting Data...2305478574</v>
        <stp/>
        <stp>BDP|7274617715707362528</stp>
        <tr r="Q252" s="4"/>
        <tr r="Q252" s="4"/>
      </tp>
      <tp t="s">
        <v>#N/A Requesting Data...2410505363</v>
        <stp/>
        <stp>BDP|2696443275245282629</stp>
        <tr r="AE331" s="3"/>
        <tr r="AE331" s="3"/>
      </tp>
      <tp t="s">
        <v>#N/A Requesting Data...4176658818</v>
        <stp/>
        <stp>BDP|8124721002988030561</stp>
        <tr r="AD285" s="3"/>
        <tr r="AD285" s="3"/>
      </tp>
      <tp t="s">
        <v>#N/A Requesting Data...2744978635</v>
        <stp/>
        <stp>BDP|5926124764418900819</stp>
        <tr r="I42" s="4"/>
      </tp>
      <tp t="s">
        <v>#N/A Requesting Data...4293601896</v>
        <stp/>
        <stp>BDP|2297303663632597739</stp>
        <tr r="AI94" s="3"/>
        <tr r="AI94" s="3"/>
      </tp>
      <tp t="s">
        <v>#N/A Requesting Data...2502836569</v>
        <stp/>
        <stp>BDP|1098220707390406166</stp>
        <tr r="AE302" s="3"/>
        <tr r="AE302" s="3"/>
      </tp>
      <tp t="s">
        <v>#N/A Requesting Data...3472069342</v>
        <stp/>
        <stp>BDP|6196341331577106322</stp>
        <tr r="AC364" s="3"/>
        <tr r="AC364" s="3"/>
      </tp>
      <tp t="s">
        <v>#N/A N/A</v>
        <stp/>
        <stp>BDP|7451746032351369069</stp>
        <tr r="W311" s="3"/>
      </tp>
      <tp t="s">
        <v>#N/A Requesting Data...4089429258</v>
        <stp/>
        <stp>BDP|2248148671391109710</stp>
        <tr r="U218" s="4"/>
        <tr r="U218" s="4"/>
      </tp>
      <tp t="s">
        <v>#N/A Requesting Data...3916857594</v>
        <stp/>
        <stp>BDP|5382373362622915082</stp>
        <tr r="AI20" s="3"/>
        <tr r="AI20" s="3"/>
      </tp>
      <tp t="s">
        <v>#N/A Requesting Data...4182966399</v>
        <stp/>
        <stp>BDP|5094912062499261167</stp>
        <tr r="O260" s="3"/>
      </tp>
      <tp t="s">
        <v>#N/A Requesting Data...4074957177</v>
        <stp/>
        <stp>BDP|9783572691436661109</stp>
        <tr r="U247" s="4"/>
        <tr r="U247" s="4"/>
      </tp>
      <tp t="s">
        <v>#N/A Requesting Data...1724142402</v>
        <stp/>
        <stp>BDP|4420649076815834290</stp>
        <tr r="P74" s="3"/>
      </tp>
      <tp t="s">
        <v>#N/A Requesting Data...3110835390</v>
        <stp/>
        <stp>BDP|4806120819356758036</stp>
        <tr r="AE308" s="3"/>
        <tr r="AE308" s="3"/>
      </tp>
      <tp t="s">
        <v>#N/A Requesting Data...3207175112</v>
        <stp/>
        <stp>BDP|8957824127263339380</stp>
        <tr r="P311" s="3"/>
      </tp>
      <tp t="s">
        <v>#N/A Requesting Data...3458465310</v>
        <stp/>
        <stp>BDP|9635868020560442139</stp>
        <tr r="V299" s="3"/>
      </tp>
      <tp t="s">
        <v>#N/A Requesting Data...2966604286</v>
        <stp/>
        <stp>BDP|6570040642779159957</stp>
        <tr r="AB81" s="8"/>
        <tr r="AB81" s="8"/>
      </tp>
      <tp t="s">
        <v>#N/A Requesting Data...1977042244</v>
        <stp/>
        <stp>BDP|7117028392839365552</stp>
        <tr r="AK328" s="3"/>
        <tr r="AK328" s="3"/>
      </tp>
      <tp t="s">
        <v>#N/A Requesting Data...3749323982</v>
        <stp/>
        <stp>BDP|2108564331260757666</stp>
        <tr r="AD80" s="3"/>
        <tr r="AD80" s="3"/>
      </tp>
      <tp t="s">
        <v>#N/A Requesting Data...1605692447</v>
        <stp/>
        <stp>BDP|2678336225720622111</stp>
        <tr r="AH190" s="3"/>
        <tr r="AH190" s="3"/>
      </tp>
      <tp t="s">
        <v>#N/A Requesting Data...1573061879</v>
        <stp/>
        <stp>BDP|8444015601779763344</stp>
        <tr r="AA7" s="8"/>
        <tr r="AA7" s="8"/>
      </tp>
      <tp t="s">
        <v>#N/A Requesting Data...3362772953</v>
        <stp/>
        <stp>BDP|7233867833648900696</stp>
        <tr r="L69" s="4"/>
        <tr r="L69" s="4"/>
      </tp>
      <tp t="s">
        <v>#N/A Requesting Data...3202596277</v>
        <stp/>
        <stp>BDP|7536538808090856019</stp>
        <tr r="V142" s="3"/>
      </tp>
      <tp t="s">
        <v>#N/A Requesting Data...2263205124</v>
        <stp/>
        <stp>BDP|7462754992328333375</stp>
        <tr r="M358" s="3"/>
      </tp>
      <tp t="s">
        <v>#N/A Requesting Data...2964880013</v>
        <stp/>
        <stp>BDP|7503475516338463876</stp>
        <tr r="AJ187" s="3"/>
        <tr r="AJ187" s="3"/>
      </tp>
      <tp t="s">
        <v>#N/A Requesting Data...4234678503</v>
        <stp/>
        <stp>BDP|6562810066148366267</stp>
        <tr r="Z158" s="3"/>
        <tr r="Z158" s="3"/>
      </tp>
      <tp t="s">
        <v>#N/A Requesting Data...1742410577</v>
        <stp/>
        <stp>BDP|1306054841607416045</stp>
        <tr r="AB333" s="3"/>
        <tr r="AB333" s="3"/>
      </tp>
      <tp t="s">
        <v>#N/A Requesting Data...1535084390</v>
        <stp/>
        <stp>BDP|2578420145773637335</stp>
        <tr r="AB143" s="3"/>
        <tr r="AB143" s="3"/>
      </tp>
      <tp t="s">
        <v>#N/A Requesting Data...4091058472</v>
        <stp/>
        <stp>BDP|7785062464211479269</stp>
        <tr r="AK267" s="3"/>
        <tr r="AK267" s="3"/>
      </tp>
      <tp t="s">
        <v>#N/A Requesting Data...2436671238</v>
        <stp/>
        <stp>BDP|8719314791451320135</stp>
        <tr r="D222" s="3"/>
      </tp>
      <tp t="s">
        <v>#N/A Requesting Data...3312428614</v>
        <stp/>
        <stp>BDP|6704548626145470657</stp>
        <tr r="S229" s="4"/>
        <tr r="S229" s="4"/>
      </tp>
      <tp t="s">
        <v>#N/A Requesting Data...2260831604</v>
        <stp/>
        <stp>BDP|2146782602957766080</stp>
        <tr r="D356" s="3"/>
      </tp>
      <tp t="s">
        <v>#N/A Requesting Data...1795443863</v>
        <stp/>
        <stp>BDP|4284064100660648667</stp>
        <tr r="T242" s="4"/>
        <tr r="T242" s="4"/>
      </tp>
      <tp t="s">
        <v>#N/A Requesting Data...4044911176</v>
        <stp/>
        <stp>BDP|3411585929810071610</stp>
        <tr r="AC160" s="3"/>
        <tr r="AC160" s="3"/>
      </tp>
      <tp t="s">
        <v>#N/A Requesting Data...3154882402</v>
        <stp/>
        <stp>BDP|3410207642931021620</stp>
        <tr r="O346" s="3"/>
      </tp>
      <tp t="s">
        <v>#N/A Requesting Data...3088129198</v>
        <stp/>
        <stp>BDP|4277471133978764955</stp>
        <tr r="AK177" s="3"/>
        <tr r="AK177" s="3"/>
      </tp>
      <tp t="s">
        <v>#N/A Requesting Data...3459879104</v>
        <stp/>
        <stp>BDP|8494871162370024455</stp>
        <tr r="AJ12" s="3"/>
        <tr r="AJ12" s="3"/>
      </tp>
      <tp t="s">
        <v>#N/A Requesting Data...3568763553</v>
        <stp/>
        <stp>BDP|2944411050814521590</stp>
        <tr r="Z73" s="8"/>
        <tr r="Z73" s="8"/>
      </tp>
      <tp t="s">
        <v>#N/A Requesting Data...3223022019</v>
        <stp/>
        <stp>BDP|8012411114468535748</stp>
        <tr r="J87" s="3"/>
        <tr r="J87" s="3"/>
        <tr r="J87" s="3"/>
      </tp>
      <tp t="s">
        <v>#N/A Requesting Data...2682834572</v>
        <stp/>
        <stp>BDP|9373941204884206651</stp>
        <tr r="N32" s="3"/>
      </tp>
      <tp t="s">
        <v>#N/A Requesting Data...3431085995</v>
        <stp/>
        <stp>BDP|3887465801605824037</stp>
        <tr r="AJ366" s="3"/>
        <tr r="AJ366" s="3"/>
      </tp>
      <tp t="s">
        <v>#N/A Requesting Data...1697620123</v>
        <stp/>
        <stp>BDP|7395045106084193145</stp>
        <tr r="P142" s="3"/>
      </tp>
      <tp t="s">
        <v>#N/A Requesting Data...2652324580</v>
        <stp/>
        <stp>BDP|1753265375407037104</stp>
        <tr r="D123" s="3"/>
      </tp>
      <tp t="s">
        <v>#N/A Requesting Data...3316449951</v>
        <stp/>
        <stp>BDP|3110243940667349022</stp>
        <tr r="P276" s="3"/>
      </tp>
      <tp t="s">
        <v>#N/A Requesting Data...4152535709</v>
        <stp/>
        <stp>BDP|4984402263702604688</stp>
        <tr r="AH42" s="3"/>
        <tr r="AH42" s="3"/>
      </tp>
      <tp t="s">
        <v>#N/A N/A</v>
        <stp/>
        <stp>BDP|3001016340103276677</stp>
        <tr r="X56" s="3"/>
      </tp>
      <tp t="s">
        <v>#N/A Requesting Data...1510915030</v>
        <stp/>
        <stp>BDP|6335084274160825333</stp>
        <tr r="I56" s="4"/>
        <tr r="I56" s="4"/>
      </tp>
      <tp t="s">
        <v>#N/A Requesting Data...2734947346</v>
        <stp/>
        <stp>BDP|2840209837842275395</stp>
        <tr r="V94" s="3"/>
      </tp>
      <tp t="s">
        <v>#N/A Requesting Data...3297385748</v>
        <stp/>
        <stp>BDP|9621042353778468608</stp>
        <tr r="D172" s="3"/>
      </tp>
      <tp t="s">
        <v>#N/A Requesting Data...1824875108</v>
        <stp/>
        <stp>BDP|5993487621619205872</stp>
        <tr r="O18" s="3"/>
      </tp>
      <tp t="s">
        <v>#N/A Requesting Data...4232631116</v>
        <stp/>
        <stp>BDP|6244568103605450462</stp>
        <tr r="AB206" s="3"/>
        <tr r="AB206" s="3"/>
      </tp>
      <tp t="s">
        <v>#N/A Requesting Data...3209280277</v>
        <stp/>
        <stp>BDP|2690033439635877616</stp>
        <tr r="L251" s="3"/>
      </tp>
      <tp t="s">
        <v>#N/A Requesting Data...1516399393</v>
        <stp/>
        <stp>BDP|2708006420871425361</stp>
        <tr r="R231" s="4"/>
        <tr r="R231" s="4"/>
      </tp>
      <tp t="s">
        <v>#N/A Requesting Data...3207842555</v>
        <stp/>
        <stp>BDP|5462245764791388220</stp>
        <tr r="AC189" s="3"/>
        <tr r="AC189" s="3"/>
      </tp>
      <tp t="s">
        <v>#N/A Requesting Data...2726822373</v>
        <stp/>
        <stp>BDP|6679347516190674679</stp>
        <tr r="AF185" s="3"/>
        <tr r="AF185" s="3"/>
      </tp>
      <tp t="s">
        <v>#N/A Requesting Data...2677086450</v>
        <stp/>
        <stp>BDP|2526757164990836191</stp>
        <tr r="K23" s="4"/>
        <tr r="K23" s="4"/>
      </tp>
      <tp t="s">
        <v>#N/A Requesting Data...1810046599</v>
        <stp/>
        <stp>BDP|9234535167479458179</stp>
        <tr r="V55" s="3"/>
      </tp>
      <tp t="s">
        <v>#N/A Requesting Data...2013085536</v>
        <stp/>
        <stp>BDP|2709133011361861187</stp>
        <tr r="AK30" s="3"/>
        <tr r="AK30" s="3"/>
      </tp>
      <tp t="s">
        <v>#N/A Requesting Data...3678184731</v>
        <stp/>
        <stp>BDP|3773238812697388500</stp>
        <tr r="AF359" s="3"/>
        <tr r="AF359" s="3"/>
      </tp>
      <tp t="s">
        <v>#N/A Requesting Data...2574820705</v>
        <stp/>
        <stp>BDP|7400127238690324783</stp>
        <tr r="M69" s="3"/>
      </tp>
      <tp t="s">
        <v>#N/A Requesting Data...3876790110</v>
        <stp/>
        <stp>BDP|3499074665810762740</stp>
        <tr r="U156" s="4"/>
        <tr r="U156" s="4"/>
      </tp>
      <tp t="s">
        <v>#N/A Requesting Data...2589939748</v>
        <stp/>
        <stp>BDP|2079086155545965010</stp>
        <tr r="P249" s="3"/>
      </tp>
      <tp t="s">
        <v>#N/A Requesting Data...3975608367</v>
        <stp/>
        <stp>BDP|2389065762851012720</stp>
        <tr r="L130" s="4"/>
        <tr r="L130" s="4"/>
      </tp>
      <tp t="s">
        <v>#N/A Requesting Data...1699089251</v>
        <stp/>
        <stp>BDP|5862495653517364147</stp>
        <tr r="J207" s="3"/>
        <tr r="J207" s="3"/>
        <tr r="J207" s="3"/>
      </tp>
      <tp t="s">
        <v>#N/A Requesting Data...1602358281</v>
        <stp/>
        <stp>BDP|4632070073317170660</stp>
        <tr r="P297" s="3"/>
      </tp>
      <tp t="s">
        <v>#N/A Requesting Data...2948521458</v>
        <stp/>
        <stp>BDP|8996794410229208578</stp>
        <tr r="O225" s="3"/>
      </tp>
      <tp t="s">
        <v>#N/A Requesting Data...1975735498</v>
        <stp/>
        <stp>BDP|3241464305144466101</stp>
        <tr r="Q60" s="4"/>
        <tr r="Q60" s="4"/>
      </tp>
      <tp t="s">
        <v>#N/A Requesting Data...3122354595</v>
        <stp/>
        <stp>BDP|3876338008750924302</stp>
        <tr r="AH272" s="3"/>
        <tr r="AH272" s="3"/>
      </tp>
      <tp t="s">
        <v>#N/A Requesting Data...3985152273</v>
        <stp/>
        <stp>BDP|6168780843506990092</stp>
        <tr r="U162" s="4"/>
        <tr r="U162" s="4"/>
      </tp>
      <tp t="s">
        <v>#N/A Requesting Data...1772492750</v>
        <stp/>
        <stp>BDP|5075653487879108197</stp>
        <tr r="V347" s="3"/>
      </tp>
      <tp t="s">
        <v>#N/A Requesting Data...3447457234</v>
        <stp/>
        <stp>BDP|4574445693802829804</stp>
        <tr r="M210" s="3"/>
      </tp>
      <tp t="s">
        <v>#N/A Requesting Data...4094958169</v>
        <stp/>
        <stp>BDP|2006548550353940271</stp>
        <tr r="K220" s="3"/>
      </tp>
      <tp t="s">
        <v>#N/A Requesting Data...1828482159</v>
        <stp/>
        <stp>BDP|5973465355556530154</stp>
        <tr r="S144" s="4"/>
        <tr r="S144" s="4"/>
      </tp>
      <tp t="s">
        <v>#N/A Requesting Data...3031733108</v>
        <stp/>
        <stp>BDP|7641409548620283460</stp>
        <tr r="Z53" s="3"/>
        <tr r="Z53" s="3"/>
      </tp>
      <tp t="s">
        <v>#N/A N/A</v>
        <stp/>
        <stp>BDP|9911216276118265763</stp>
        <tr r="W121" s="3"/>
      </tp>
      <tp t="s">
        <v>#N/A Requesting Data...3865183544</v>
        <stp/>
        <stp>BDP|4621514548716655036</stp>
        <tr r="AJ59" s="3"/>
        <tr r="AJ59" s="3"/>
      </tp>
      <tp t="s">
        <v>#N/A Requesting Data...1451898798</v>
        <stp/>
        <stp>BDP|4783699202085016462</stp>
        <tr r="O339" s="3"/>
      </tp>
      <tp t="s">
        <v>#N/A Requesting Data...4141421277</v>
        <stp/>
        <stp>BDP|8056093189616962533</stp>
        <tr r="L171" s="3"/>
      </tp>
      <tp t="s">
        <v>#N/A Requesting Data...4192997572</v>
        <stp/>
        <stp>BDP|7636525678553412527</stp>
        <tr r="AC268" s="3"/>
        <tr r="AC268" s="3"/>
      </tp>
      <tp t="s">
        <v>#N/A N/A</v>
        <stp/>
        <stp>BDP|9082953420387786685</stp>
        <tr r="W56" s="3"/>
      </tp>
      <tp t="s">
        <v>#N/A Requesting Data...1521580038</v>
        <stp/>
        <stp>BDP|8145885867024462101</stp>
        <tr r="N293" s="3"/>
      </tp>
      <tp t="s">
        <v>#N/A Requesting Data...3099226443</v>
        <stp/>
        <stp>BDP|6593701879707224254</stp>
        <tr r="AH350" s="3"/>
        <tr r="AH350" s="3"/>
      </tp>
      <tp t="s">
        <v>#N/A Requesting Data...2722187581</v>
        <stp/>
        <stp>BDP|1870684908810633451</stp>
        <tr r="O25" s="3"/>
      </tp>
      <tp t="s">
        <v>#N/A Requesting Data...2991407701</v>
        <stp/>
        <stp>BDP|4600537579900625514</stp>
        <tr r="N211" s="3"/>
      </tp>
      <tp t="s">
        <v>#N/A Requesting Data...2215869957</v>
        <stp/>
        <stp>BDP|1314688111234158106</stp>
        <tr r="AH87" s="3"/>
        <tr r="AH87" s="3"/>
      </tp>
      <tp t="s">
        <v>#N/A Requesting Data...4285202679</v>
        <stp/>
        <stp>BDP|3614039768447679103</stp>
        <tr r="AH177" s="3"/>
        <tr r="AH177" s="3"/>
      </tp>
      <tp t="s">
        <v>#N/A Requesting Data...2373694871</v>
        <stp/>
        <stp>BDP|3717490974590970389</stp>
        <tr r="AC165" s="3"/>
        <tr r="AC165" s="3"/>
      </tp>
      <tp t="s">
        <v>#N/A Requesting Data...3684219574</v>
        <stp/>
        <stp>BDP|1208034226947502797</stp>
        <tr r="P41" s="3"/>
      </tp>
      <tp t="s">
        <v>#N/A Requesting Data...3044693784</v>
        <stp/>
        <stp>BDP|7535359024195762087</stp>
        <tr r="V291" s="3"/>
      </tp>
      <tp t="s">
        <v>#N/A Requesting Data...2873956369</v>
        <stp/>
        <stp>BDP|2472929642934884873</stp>
        <tr r="L147" s="3"/>
      </tp>
      <tp t="s">
        <v>#N/A Requesting Data...3637931655</v>
        <stp/>
        <stp>BDP|8807687211058956433</stp>
        <tr r="AF306" s="3"/>
        <tr r="AF306" s="3"/>
      </tp>
      <tp t="s">
        <v>#N/A Requesting Data...3404534367</v>
        <stp/>
        <stp>BDP|2849442349488728993</stp>
        <tr r="J37" s="3"/>
        <tr r="J37" s="3"/>
        <tr r="J37" s="3"/>
      </tp>
      <tp t="s">
        <v>#N/A Requesting Data...3650276099</v>
        <stp/>
        <stp>BDP|4161284252405449541</stp>
        <tr r="AG126" s="3"/>
        <tr r="AG126" s="3"/>
      </tp>
      <tp t="s">
        <v>#N/A Requesting Data...2378159201</v>
        <stp/>
        <stp>BDP|7262398072279575979</stp>
        <tr r="L183" s="3"/>
      </tp>
      <tp t="s">
        <v>#N/A Requesting Data...3356490327</v>
        <stp/>
        <stp>BDP|4840050641626675517</stp>
        <tr r="D120" s="3"/>
      </tp>
      <tp t="s">
        <v>#N/A Requesting Data...3425976807</v>
        <stp/>
        <stp>BDP|1199873784456896415</stp>
        <tr r="J180" s="3"/>
        <tr r="J180" s="3"/>
        <tr r="J180" s="3"/>
      </tp>
      <tp t="s">
        <v>#N/A Requesting Data...3283322220</v>
        <stp/>
        <stp>BDP|7936261325227335326</stp>
        <tr r="I243" s="4"/>
        <tr r="I243" s="4"/>
      </tp>
      <tp t="s">
        <v>#N/A Requesting Data...4087524578</v>
        <stp/>
        <stp>BDP|8894521274228690137</stp>
        <tr r="L199" s="4"/>
      </tp>
      <tp t="s">
        <v>#N/A Requesting Data...2813264438</v>
        <stp/>
        <stp>BDP|5182733533065286787</stp>
        <tr r="Z90" s="3"/>
        <tr r="Z90" s="3"/>
      </tp>
      <tp t="s">
        <v>#N/A N/A</v>
        <stp/>
        <stp>BDP|4098869116928373689</stp>
        <tr r="X124" s="3"/>
      </tp>
      <tp t="s">
        <v>#N/A Requesting Data...2905168367</v>
        <stp/>
        <stp>BDP|9185917119797490567</stp>
        <tr r="Z89" s="3"/>
        <tr r="Z89" s="3"/>
      </tp>
      <tp t="s">
        <v>#N/A Requesting Data...4038347510</v>
        <stp/>
        <stp>BDP|6822728730290893197</stp>
        <tr r="AC332" s="3"/>
        <tr r="AC332" s="3"/>
      </tp>
      <tp t="s">
        <v>#N/A Requesting Data...2571674376</v>
        <stp/>
        <stp>BDP|7482031286238001493</stp>
        <tr r="O121" s="3"/>
      </tp>
      <tp t="s">
        <v>#N/A Requesting Data...3192465130</v>
        <stp/>
        <stp>BDP|4006702925680882256</stp>
        <tr r="Z79" s="3"/>
        <tr r="Z79" s="3"/>
      </tp>
      <tp t="s">
        <v>#N/A Requesting Data...1955628199</v>
        <stp/>
        <stp>BDP|1753182557266481047</stp>
        <tr r="AA111" s="3"/>
        <tr r="AA111" s="3"/>
      </tp>
      <tp t="s">
        <v>#N/A Requesting Data...3970908788</v>
        <stp/>
        <stp>BDP|4903422107480283364</stp>
        <tr r="K168" s="4"/>
        <tr r="K168" s="4"/>
      </tp>
      <tp t="s">
        <v>#N/A Requesting Data...2372884959</v>
        <stp/>
        <stp>BDP|4372563535496194793</stp>
        <tr r="O59" s="3"/>
      </tp>
      <tp t="s">
        <v>#N/A Requesting Data...3623450531</v>
        <stp/>
        <stp>BDP|6920218762701270007</stp>
        <tr r="O112" s="3"/>
      </tp>
      <tp t="s">
        <v>#N/A Requesting Data...2266040510</v>
        <stp/>
        <stp>BDP|6354432458844949097</stp>
        <tr r="L37" s="4"/>
      </tp>
      <tp t="s">
        <v>#N/A Requesting Data...1846304240</v>
        <stp/>
        <stp>BDP|6946232818723920532</stp>
        <tr r="AJ47" s="3"/>
        <tr r="AJ47" s="3"/>
      </tp>
      <tp t="s">
        <v>#N/A Requesting Data...4013241068</v>
        <stp/>
        <stp>BDP|2851321531613158226</stp>
        <tr r="AD99" s="3"/>
        <tr r="AD99" s="3"/>
      </tp>
      <tp t="s">
        <v>#N/A Requesting Data...4077760480</v>
        <stp/>
        <stp>BDP|8594889755575763370</stp>
        <tr r="K105" s="3"/>
      </tp>
      <tp t="s">
        <v>#N/A N/A</v>
        <stp/>
        <stp>BDP|9318669681542884646</stp>
        <tr r="W284" s="3"/>
      </tp>
      <tp t="s">
        <v>#N/A Requesting Data...1574491466</v>
        <stp/>
        <stp>BDP|2043722613766119182</stp>
        <tr r="V223" s="3"/>
      </tp>
      <tp t="s">
        <v>#N/A Requesting Data...4275659519</v>
        <stp/>
        <stp>BDP|3387118220746917532</stp>
        <tr r="L250" s="3"/>
      </tp>
      <tp t="s">
        <v>#N/A Requesting Data...4018066591</v>
        <stp/>
        <stp>BDP|9915828051952722556</stp>
        <tr r="U26" s="4"/>
        <tr r="U26" s="4"/>
      </tp>
      <tp t="s">
        <v>#N/A Requesting Data...3599174080</v>
        <stp/>
        <stp>BDP|6950010972412473062</stp>
        <tr r="S235" s="4"/>
        <tr r="S235" s="4"/>
      </tp>
      <tp t="s">
        <v>#N/A Requesting Data...2044074048</v>
        <stp/>
        <stp>BDP|3339369952907952161</stp>
        <tr r="AF358" s="3"/>
        <tr r="AF358" s="3"/>
      </tp>
      <tp t="s">
        <v>#N/A Requesting Data...1705759181</v>
        <stp/>
        <stp>BDP|6906989667978604287</stp>
        <tr r="AF194" s="3"/>
        <tr r="AF194" s="3"/>
      </tp>
      <tp t="s">
        <v>#N/A Requesting Data...2876931539</v>
        <stp/>
        <stp>BDP|1776846795246727588</stp>
        <tr r="L196" s="3"/>
      </tp>
      <tp t="s">
        <v>#N/A Requesting Data...3960160104</v>
        <stp/>
        <stp>BDP|6295113732560136795</stp>
        <tr r="J339" s="3"/>
        <tr r="J339" s="3"/>
        <tr r="J339" s="3"/>
      </tp>
      <tp t="s">
        <v>#N/A Requesting Data...3208185001</v>
        <stp/>
        <stp>BDP|4870558622737466726</stp>
        <tr r="N6" s="3"/>
      </tp>
      <tp t="s">
        <v>#N/A Requesting Data...2336447061</v>
        <stp/>
        <stp>BDP|8888438259908381289</stp>
        <tr r="D162" s="3"/>
      </tp>
      <tp t="s">
        <v>#N/A Requesting Data...1606264141</v>
        <stp/>
        <stp>BDP|9681087111629424220</stp>
        <tr r="K76" s="3"/>
      </tp>
      <tp t="s">
        <v>#N/A Requesting Data...1625474035</v>
        <stp/>
        <stp>BDP|8783395636748350324</stp>
        <tr r="AK123" s="3"/>
        <tr r="AK123" s="3"/>
      </tp>
      <tp t="s">
        <v>#N/A Requesting Data...2785778148</v>
        <stp/>
        <stp>BDP|9589233439092404926</stp>
        <tr r="AG210" s="3"/>
        <tr r="AG210" s="3"/>
      </tp>
      <tp t="s">
        <v>#N/A Requesting Data...1540277380</v>
        <stp/>
        <stp>BDP|9764587424164687945</stp>
        <tr r="AF76" s="3"/>
        <tr r="AF76" s="3"/>
      </tp>
      <tp t="s">
        <v>#N/A Requesting Data...2525843613</v>
        <stp/>
        <stp>BDP|6882850164108100314</stp>
        <tr r="AK235" s="3"/>
        <tr r="AK235" s="3"/>
      </tp>
      <tp t="s">
        <v>#N/A Requesting Data...3709671626</v>
        <stp/>
        <stp>BDP|4801712040290286425</stp>
        <tr r="L227" s="4"/>
        <tr r="L227" s="4"/>
      </tp>
      <tp t="s">
        <v>#N/A Requesting Data...3681476619</v>
        <stp/>
        <stp>BDP|4308092905475014268</stp>
        <tr r="Q244" s="4"/>
        <tr r="Q244" s="4"/>
      </tp>
      <tp t="s">
        <v>#N/A Requesting Data...1475544736</v>
        <stp/>
        <stp>BDP|2779397601684172670</stp>
        <tr r="AH133" s="3"/>
        <tr r="AH133" s="3"/>
      </tp>
      <tp t="s">
        <v>#N/A Requesting Data...1577925167</v>
        <stp/>
        <stp>BDP|4302254571001655380</stp>
        <tr r="R101" s="4"/>
        <tr r="R101" s="4"/>
      </tp>
      <tp t="s">
        <v>#N/A Requesting Data...3946697285</v>
        <stp/>
        <stp>BDP|2695721833375739099</stp>
        <tr r="P153" s="3"/>
      </tp>
      <tp t="s">
        <v>#N/A Requesting Data...3763751561</v>
        <stp/>
        <stp>BDP|7808105155480737032</stp>
        <tr r="L323" s="3"/>
      </tp>
      <tp t="s">
        <v>#N/A Requesting Data...3796346222</v>
        <stp/>
        <stp>BDP|5529466329015646550</stp>
        <tr r="AC198" s="3"/>
        <tr r="AC198" s="3"/>
      </tp>
      <tp t="s">
        <v>#N/A Requesting Data...1665428644</v>
        <stp/>
        <stp>BDP|2441296914572600067</stp>
        <tr r="T74" s="4"/>
        <tr r="T74" s="4"/>
      </tp>
      <tp t="s">
        <v>#N/A Requesting Data...3417473596</v>
        <stp/>
        <stp>BDP|6756666003894916729</stp>
        <tr r="N196" s="3"/>
      </tp>
      <tp t="s">
        <v>#N/A Requesting Data...2990456178</v>
        <stp/>
        <stp>BDP|5864717040723606664</stp>
        <tr r="O67" s="3"/>
      </tp>
      <tp t="s">
        <v>#N/A Requesting Data...4095336041</v>
        <stp/>
        <stp>BDP|2307343697843994800</stp>
        <tr r="K257" s="4"/>
        <tr r="K257" s="4"/>
      </tp>
      <tp t="s">
        <v>#N/A Requesting Data...2462981983</v>
        <stp/>
        <stp>BDP|1657742803765803005</stp>
        <tr r="K76" s="4"/>
        <tr r="K76" s="4"/>
      </tp>
      <tp t="s">
        <v>#N/A Requesting Data...2799081719</v>
        <stp/>
        <stp>BDP|8172967931053946260</stp>
        <tr r="AD74" s="3"/>
        <tr r="AD74" s="3"/>
      </tp>
      <tp t="s">
        <v>#N/A Requesting Data...1546844802</v>
        <stp/>
        <stp>BDP|3919653081237027945</stp>
        <tr r="N109" s="3"/>
      </tp>
      <tp t="s">
        <v>#N/A Requesting Data...1922750952</v>
        <stp/>
        <stp>BDP|6314217872708022894</stp>
        <tr r="J346" s="3"/>
        <tr r="J346" s="3"/>
        <tr r="J346" s="3"/>
      </tp>
      <tp t="s">
        <v>#N/A Requesting Data...2153237715</v>
        <stp/>
        <stp>BDP|1403957184524475783</stp>
        <tr r="M350" s="3"/>
      </tp>
      <tp t="s">
        <v>#N/A Requesting Data...2787165218</v>
        <stp/>
        <stp>BDP|2345669578040341000</stp>
        <tr r="O193" s="3"/>
      </tp>
      <tp t="s">
        <v>#N/A N/A</v>
        <stp/>
        <stp>BDP|8030832326443986224</stp>
        <tr r="W214" s="3"/>
      </tp>
      <tp t="s">
        <v>#N/A N/A</v>
        <stp/>
        <stp>BDP|4943654651933633752</stp>
        <tr r="W78" s="3"/>
      </tp>
      <tp t="s">
        <v>#N/A Requesting Data...1633705844</v>
        <stp/>
        <stp>BDP|3992670085668057652</stp>
        <tr r="AD136" s="3"/>
        <tr r="AD136" s="3"/>
      </tp>
      <tp t="s">
        <v>#N/A Requesting Data...3427240743</v>
        <stp/>
        <stp>BDP|7791034946947585797</stp>
        <tr r="M276" s="3"/>
      </tp>
      <tp t="s">
        <v>#N/A Requesting Data...3410020985</v>
        <stp/>
        <stp>BDP|7957224328367416399</stp>
        <tr r="AD271" s="3"/>
        <tr r="AD271" s="3"/>
      </tp>
      <tp t="s">
        <v>#N/A Requesting Data...2466661506</v>
        <stp/>
        <stp>BDP|7420989450691051925</stp>
        <tr r="AE303" s="3"/>
        <tr r="AE303" s="3"/>
      </tp>
      <tp t="s">
        <v>#N/A Requesting Data...4024843444</v>
        <stp/>
        <stp>BDP|6110317120685844169</stp>
        <tr r="J252" s="3"/>
        <tr r="J252" s="3"/>
      </tp>
      <tp t="s">
        <v>#N/A Requesting Data...2083503265</v>
        <stp/>
        <stp>BDP|1955632457318189921</stp>
        <tr r="T154" s="4"/>
        <tr r="T154" s="4"/>
      </tp>
      <tp t="s">
        <v>#N/A Requesting Data...3619361730</v>
        <stp/>
        <stp>BDP|6316573588540783850</stp>
        <tr r="AE59" s="3"/>
        <tr r="AE59" s="3"/>
      </tp>
      <tp t="s">
        <v>#N/A Requesting Data...1668784900</v>
        <stp/>
        <stp>BDP|9181868650184869318</stp>
        <tr r="AA318" s="3"/>
        <tr r="AA318" s="3"/>
      </tp>
      <tp t="s">
        <v>#N/A Requesting Data...1870469445</v>
        <stp/>
        <stp>BDP|3845205449742812478</stp>
        <tr r="AK320" s="3"/>
        <tr r="AK320" s="3"/>
      </tp>
      <tp t="s">
        <v>#N/A Requesting Data...1681213040</v>
        <stp/>
        <stp>BDP|3966756125777787200</stp>
        <tr r="J22" s="3"/>
        <tr r="J22" s="3"/>
        <tr r="J22" s="3"/>
      </tp>
      <tp t="s">
        <v>#N/A Requesting Data...2084355940</v>
        <stp/>
        <stp>BDP|2812107061562359448</stp>
        <tr r="L362" s="3"/>
      </tp>
      <tp t="s">
        <v>#N/A Requesting Data...4214904871</v>
        <stp/>
        <stp>BDP|3544670311105422296</stp>
        <tr r="AC32" s="8"/>
      </tp>
      <tp t="s">
        <v>#N/A Requesting Data...3762202446</v>
        <stp/>
        <stp>BDP|5951620425476487448</stp>
        <tr r="AF97" s="3"/>
        <tr r="AF97" s="3"/>
      </tp>
      <tp t="s">
        <v>#N/A Requesting Data...2983413726</v>
        <stp/>
        <stp>BDP|6681113201664953019</stp>
        <tr r="AA72" s="8"/>
        <tr r="AA72" s="8"/>
      </tp>
      <tp t="s">
        <v>#N/A Requesting Data...4148236733</v>
        <stp/>
        <stp>BDP|8212763845771911965</stp>
        <tr r="L159" s="4"/>
      </tp>
      <tp t="s">
        <v>#N/A Requesting Data...4149731890</v>
        <stp/>
        <stp>BDP|7178090651666130763</stp>
        <tr r="U117" s="4"/>
        <tr r="U117" s="4"/>
      </tp>
      <tp t="s">
        <v>#N/A Requesting Data...1921895163</v>
        <stp/>
        <stp>BDP|8082286682761029049</stp>
        <tr r="AK346" s="3"/>
        <tr r="AK346" s="3"/>
      </tp>
      <tp t="s">
        <v>#N/A Requesting Data...2069343800</v>
        <stp/>
        <stp>BDP|9207886735187279637</stp>
        <tr r="I142" s="4"/>
        <tr r="I142" s="4"/>
      </tp>
      <tp t="s">
        <v>#N/A Requesting Data...3991691680</v>
        <stp/>
        <stp>BDP|8836936241531435704</stp>
        <tr r="U224" s="4"/>
        <tr r="U224" s="4"/>
      </tp>
      <tp t="s">
        <v>#N/A Requesting Data...2293315478</v>
        <stp/>
        <stp>BDP|9202621794586301392</stp>
        <tr r="AD16" s="3"/>
        <tr r="AD16" s="3"/>
      </tp>
      <tp t="s">
        <v>#N/A N/A</v>
        <stp/>
        <stp>BDP|9645689572158189332</stp>
        <tr r="X258" s="3"/>
      </tp>
      <tp t="s">
        <v>#N/A Requesting Data...3882266794</v>
        <stp/>
        <stp>BDP|5927439727061304112</stp>
        <tr r="AF61" s="3"/>
        <tr r="AF61" s="3"/>
      </tp>
      <tp t="s">
        <v>#N/A Requesting Data...3977142337</v>
        <stp/>
        <stp>BDP|1494595603175133204</stp>
        <tr r="U201" s="4"/>
        <tr r="U201" s="4"/>
      </tp>
      <tp t="s">
        <v>#N/A Requesting Data...2055402028</v>
        <stp/>
        <stp>BDP|3730998381175737473</stp>
        <tr r="AD79" s="3"/>
        <tr r="AD79" s="3"/>
      </tp>
      <tp t="s">
        <v>#N/A Requesting Data...1564056904</v>
        <stp/>
        <stp>BDP|6976630021891114054</stp>
        <tr r="AG234" s="3"/>
        <tr r="AG234" s="3"/>
      </tp>
      <tp t="s">
        <v>#N/A Requesting Data...1648647332</v>
        <stp/>
        <stp>BDP|2169256856930545680</stp>
        <tr r="T233" s="4"/>
      </tp>
      <tp t="s">
        <v>#N/A Requesting Data...2033255174</v>
        <stp/>
        <stp>BDP|1706759462116819574</stp>
        <tr r="AA163" s="3"/>
        <tr r="AA163" s="3"/>
      </tp>
      <tp t="s">
        <v>#N/A Requesting Data...2346426853</v>
        <stp/>
        <stp>BDP|5485812548182042822</stp>
        <tr r="L141" s="3"/>
      </tp>
      <tp t="s">
        <v>#N/A Requesting Data...2391930475</v>
        <stp/>
        <stp>BDP|2798890097156352651</stp>
        <tr r="D87" s="3"/>
      </tp>
      <tp t="s">
        <v>#N/A Requesting Data...1941582898</v>
        <stp/>
        <stp>BDP|9126697986190727469</stp>
        <tr r="AJ292" s="3"/>
        <tr r="AJ292" s="3"/>
      </tp>
      <tp t="s">
        <v>#N/A Requesting Data...1976022429</v>
        <stp/>
        <stp>BDP|9087331709480453917</stp>
        <tr r="G57" s="8"/>
        <tr r="G57" s="8"/>
      </tp>
      <tp t="s">
        <v>#N/A Requesting Data...3403923498</v>
        <stp/>
        <stp>BDP|1961886176539125499</stp>
        <tr r="M329" s="3"/>
      </tp>
      <tp t="s">
        <v>#N/A Requesting Data...3274464331</v>
        <stp/>
        <stp>BDP|3997009366995460341</stp>
        <tr r="I233" s="4"/>
        <tr r="I233" s="4"/>
      </tp>
      <tp t="s">
        <v>#N/A Requesting Data...2537648102</v>
        <stp/>
        <stp>BDP|1791279768112331443</stp>
        <tr r="AK51" s="3"/>
        <tr r="AK51" s="3"/>
      </tp>
      <tp t="s">
        <v>#N/A Requesting Data...1621819481</v>
        <stp/>
        <stp>BDP|9591867444486906019</stp>
        <tr r="L319" s="3"/>
      </tp>
      <tp t="s">
        <v>#N/A Requesting Data...3752765682</v>
        <stp/>
        <stp>BDP|8662298394207387776</stp>
        <tr r="D95" s="3"/>
      </tp>
      <tp t="s">
        <v>#N/A Requesting Data...3300361997</v>
        <stp/>
        <stp>BDP|3725894964349514706</stp>
        <tr r="L263" s="4"/>
        <tr r="L263" s="4"/>
      </tp>
      <tp t="s">
        <v>#N/A Requesting Data...1635181820</v>
        <stp/>
        <stp>BDP|3875473305097351363</stp>
        <tr r="AH41" s="3"/>
        <tr r="AH41" s="3"/>
      </tp>
      <tp t="s">
        <v>#N/A N/A</v>
        <stp/>
        <stp>BDP|3817946222453076811</stp>
        <tr r="X68" s="3"/>
      </tp>
      <tp t="s">
        <v>#N/A Requesting Data...1617743051</v>
        <stp/>
        <stp>BDP|1267475069387309707</stp>
        <tr r="AK52" s="3"/>
        <tr r="AK52" s="3"/>
      </tp>
      <tp t="s">
        <v>#N/A N/A</v>
        <stp/>
        <stp>BDP|8980443280870713755</stp>
        <tr r="X252" s="3"/>
      </tp>
      <tp t="s">
        <v>#N/A Requesting Data...1996877812</v>
        <stp/>
        <stp>BDP|8262996968570431481</stp>
        <tr r="K113" s="3"/>
      </tp>
      <tp t="s">
        <v>#N/A Requesting Data...2806834653</v>
        <stp/>
        <stp>BDP|1226927383343932053</stp>
        <tr r="AJ29" s="3"/>
        <tr r="AJ29" s="3"/>
      </tp>
      <tp t="s">
        <v>#N/A Requesting Data...3778514340</v>
        <stp/>
        <stp>BDP|4681213156384784496</stp>
        <tr r="AC99" s="3"/>
        <tr r="AC99" s="3"/>
      </tp>
      <tp t="s">
        <v>#N/A Requesting Data...3627398494</v>
        <stp/>
        <stp>BDP|5295042009351646757</stp>
        <tr r="AA342" s="3"/>
        <tr r="AA342" s="3"/>
      </tp>
      <tp t="s">
        <v>#N/A Requesting Data...1994013789</v>
        <stp/>
        <stp>BDP|7056390974711690171</stp>
        <tr r="G14" s="8"/>
        <tr r="G14" s="8"/>
      </tp>
      <tp t="s">
        <v>#N/A Requesting Data...3692446838</v>
        <stp/>
        <stp>BDP|3932215164611483546</stp>
        <tr r="Z346" s="3"/>
        <tr r="Z346" s="3"/>
      </tp>
      <tp t="s">
        <v>#N/A Requesting Data...3011550916</v>
        <stp/>
        <stp>BDP|4383204094395333982</stp>
        <tr r="AK275" s="3"/>
        <tr r="AK275" s="3"/>
      </tp>
      <tp t="s">
        <v>#N/A Requesting Data...2087066180</v>
        <stp/>
        <stp>BDP|5687714774844720287</stp>
        <tr r="S77" s="4"/>
      </tp>
      <tp t="s">
        <v>#N/A Requesting Data...2834517637</v>
        <stp/>
        <stp>BDP|1157192067063306606</stp>
        <tr r="AI140" s="3"/>
        <tr r="AI140" s="3"/>
      </tp>
      <tp t="s">
        <v>#N/A Requesting Data...3411971452</v>
        <stp/>
        <stp>BDP|7219385847607510442</stp>
        <tr r="AC344" s="3"/>
        <tr r="AC344" s="3"/>
      </tp>
      <tp t="s">
        <v>#N/A Requesting Data...3521796338</v>
        <stp/>
        <stp>BDP|5959113036551771555</stp>
        <tr r="AA231" s="3"/>
        <tr r="AA231" s="3"/>
      </tp>
      <tp t="s">
        <v>#N/A Requesting Data...3676028554</v>
        <stp/>
        <stp>BDP|8460875286672151983</stp>
        <tr r="K121" s="4"/>
        <tr r="K121" s="4"/>
      </tp>
      <tp t="s">
        <v>#N/A Requesting Data...1927768630</v>
        <stp/>
        <stp>BDP|9373531217059339780</stp>
        <tr r="T264" s="4"/>
        <tr r="T264" s="4"/>
      </tp>
      <tp t="s">
        <v>#N/A N/A</v>
        <stp/>
        <stp>BDP|1824900108899587296</stp>
        <tr r="W289" s="3"/>
      </tp>
      <tp t="s">
        <v>#N/A Requesting Data...2231589392</v>
        <stp/>
        <stp>BDP|5067067614317976073</stp>
        <tr r="I171" s="4"/>
        <tr r="I171" s="4"/>
      </tp>
      <tp t="s">
        <v>#N/A Requesting Data...2520427761</v>
        <stp/>
        <stp>BDP|7992924324779160635</stp>
        <tr r="AJ205" s="3"/>
        <tr r="AJ205" s="3"/>
      </tp>
      <tp t="s">
        <v>#N/A Requesting Data...1588703846</v>
        <stp/>
        <stp>BDP|6085492625354508740</stp>
        <tr r="L109" s="4"/>
        <tr r="L109" s="4"/>
      </tp>
      <tp t="s">
        <v>#N/A Requesting Data...4020263560</v>
        <stp/>
        <stp>BDP|2755894787372632329</stp>
        <tr r="K318" s="3"/>
      </tp>
      <tp t="s">
        <v>#N/A Requesting Data...3948325069</v>
        <stp/>
        <stp>BDP|1528253191421978859</stp>
        <tr r="AD161" s="3"/>
        <tr r="AD161" s="3"/>
      </tp>
      <tp t="s">
        <v>#N/A Requesting Data...3119555048</v>
        <stp/>
        <stp>BDP|1688502359832116038</stp>
        <tr r="AE133" s="3"/>
        <tr r="AE133" s="3"/>
      </tp>
      <tp t="s">
        <v>#N/A Requesting Data...2805741129</v>
        <stp/>
        <stp>BDP|9234687951118098166</stp>
        <tr r="K27" s="3"/>
      </tp>
      <tp t="s">
        <v>#N/A Requesting Data...4195737052</v>
        <stp/>
        <stp>BDP|7718539760784815314</stp>
        <tr r="L183" s="4"/>
      </tp>
      <tp t="s">
        <v>#N/A Requesting Data...2301527409</v>
        <stp/>
        <stp>BDP|9630604831487387896</stp>
        <tr r="S58" s="4"/>
      </tp>
      <tp t="s">
        <v>#N/A Requesting Data...3747317469</v>
        <stp/>
        <stp>BDP|2069849086211838073</stp>
        <tr r="T201" s="4"/>
        <tr r="T201" s="4"/>
      </tp>
      <tp t="s">
        <v>#N/A Requesting Data...1838088962</v>
        <stp/>
        <stp>BDP|3025529157870161098</stp>
        <tr r="AE93" s="3"/>
        <tr r="AE93" s="3"/>
      </tp>
      <tp t="s">
        <v>#N/A Requesting Data...3184289035</v>
        <stp/>
        <stp>BDP|5899326652812227278</stp>
        <tr r="P170" s="3"/>
      </tp>
      <tp t="s">
        <v>#N/A Requesting Data...3682682486</v>
        <stp/>
        <stp>BDP|2430361239086481724</stp>
        <tr r="J121" s="3"/>
        <tr r="J121" s="3"/>
        <tr r="J121" s="3"/>
      </tp>
      <tp t="s">
        <v>#N/A Requesting Data...1915350981</v>
        <stp/>
        <stp>BDP|2487637176515989553</stp>
        <tr r="K126" s="3"/>
      </tp>
      <tp t="s">
        <v>#N/A Requesting Data...2996125370</v>
        <stp/>
        <stp>BDP|5734528918527490546</stp>
        <tr r="R137" s="4"/>
        <tr r="R137" s="4"/>
      </tp>
      <tp t="s">
        <v>#N/A Requesting Data...2951226810</v>
        <stp/>
        <stp>BDP|7433009979943648067</stp>
        <tr r="L193" s="3"/>
      </tp>
      <tp t="s">
        <v>#N/A N/A</v>
        <stp/>
        <stp>BDP|2256158429463519168</stp>
        <tr r="X197" s="3"/>
      </tp>
      <tp t="s">
        <v>#N/A Requesting Data...3906576164</v>
        <stp/>
        <stp>BDP|4225723779365050244</stp>
        <tr r="AH155" s="3"/>
        <tr r="AH155" s="3"/>
      </tp>
      <tp t="s">
        <v>#N/A Requesting Data...3860277974</v>
        <stp/>
        <stp>BDP|4737100626471842540</stp>
        <tr r="AJ14" s="3"/>
        <tr r="AJ14" s="3"/>
      </tp>
      <tp t="s">
        <v>#N/A Requesting Data...2597136656</v>
        <stp/>
        <stp>BDP|2774927618489037005</stp>
        <tr r="AF355" s="3"/>
        <tr r="AF355" s="3"/>
      </tp>
      <tp t="s">
        <v>#N/A Requesting Data...3899813560</v>
        <stp/>
        <stp>BDP|4553189135517184244</stp>
        <tr r="G79" s="8"/>
        <tr r="G79" s="8"/>
      </tp>
      <tp t="s">
        <v>#N/A Requesting Data...4049785636</v>
        <stp/>
        <stp>BDP|4800574520630727055</stp>
        <tr r="R237" s="4"/>
        <tr r="R237" s="4"/>
      </tp>
      <tp t="s">
        <v>#N/A Requesting Data...3789282214</v>
        <stp/>
        <stp>BDP|4203092860531512033</stp>
        <tr r="N356" s="3"/>
      </tp>
      <tp t="s">
        <v>#N/A Requesting Data...1929788394</v>
        <stp/>
        <stp>BDP|3184348594843941958</stp>
        <tr r="N206" s="3"/>
      </tp>
      <tp t="s">
        <v>#N/A Requesting Data...4258893150</v>
        <stp/>
        <stp>BDP|7653205898036727946</stp>
        <tr r="M286" s="3"/>
      </tp>
      <tp t="s">
        <v>#N/A Requesting Data...1964869349</v>
        <stp/>
        <stp>BDP|1587728241146378782</stp>
        <tr r="Z228" s="3"/>
        <tr r="Z228" s="3"/>
      </tp>
      <tp t="s">
        <v>#N/A Requesting Data...2679765362</v>
        <stp/>
        <stp>BDP|4205457263544954100</stp>
        <tr r="AK247" s="3"/>
        <tr r="AK247" s="3"/>
      </tp>
      <tp t="s">
        <v>#N/A N/A</v>
        <stp/>
        <stp>BDP|1446523503613160491</stp>
        <tr r="X177" s="3"/>
      </tp>
      <tp t="s">
        <v>#N/A Requesting Data...1666746756</v>
        <stp/>
        <stp>BDP|5604396950177416760</stp>
        <tr r="P213" s="3"/>
      </tp>
      <tp t="s">
        <v>#N/A Requesting Data...1923916850</v>
        <stp/>
        <stp>BDP|3940415397405169835</stp>
        <tr r="AK222" s="3"/>
        <tr r="AK222" s="3"/>
      </tp>
      <tp t="s">
        <v>#N/A Requesting Data...3146693464</v>
        <stp/>
        <stp>BDP|8284325404861584937</stp>
        <tr r="L173" s="3"/>
      </tp>
      <tp t="s">
        <v>#N/A Requesting Data...2946550714</v>
        <stp/>
        <stp>BDP|1184663775667538454</stp>
        <tr r="N79" s="3"/>
      </tp>
      <tp t="s">
        <v>#N/A Requesting Data...3988140004</v>
        <stp/>
        <stp>BDP|6217120944792639208</stp>
        <tr r="N314" s="3"/>
      </tp>
      <tp t="s">
        <v>#N/A Requesting Data...2678835064</v>
        <stp/>
        <stp>BDP|9902378813840999869</stp>
        <tr r="AG77" s="3"/>
        <tr r="AG77" s="3"/>
      </tp>
      <tp t="s">
        <v>#N/A N/A</v>
        <stp/>
        <stp>BDP|9053940533740153047</stp>
        <tr r="Y65" s="3"/>
      </tp>
      <tp t="s">
        <v>#N/A Requesting Data...2964016487</v>
        <stp/>
        <stp>BDP|8385146180581131348</stp>
        <tr r="M313" s="3"/>
      </tp>
      <tp t="s">
        <v>#N/A Requesting Data...3661513901</v>
        <stp/>
        <stp>BDP|3706211771735207075</stp>
        <tr r="L233" s="4"/>
      </tp>
      <tp t="s">
        <v>#N/A Requesting Data...2806575020</v>
        <stp/>
        <stp>BDP|2263334646711174741</stp>
        <tr r="AH88" s="3"/>
        <tr r="AH88" s="3"/>
      </tp>
      <tp t="s">
        <v>#N/A Requesting Data...1615308201</v>
        <stp/>
        <stp>BDP|1171651223510563606</stp>
        <tr r="D216" s="3"/>
      </tp>
      <tp t="s">
        <v>#N/A Requesting Data...2661010023</v>
        <stp/>
        <stp>BDP|2510326810400729322</stp>
        <tr r="O305" s="3"/>
      </tp>
      <tp t="s">
        <v>#N/A Requesting Data...2725501262</v>
        <stp/>
        <stp>BDP|9340034782913625168</stp>
        <tr r="AI153" s="3"/>
        <tr r="AI153" s="3"/>
      </tp>
      <tp t="s">
        <v>#N/A Requesting Data...2257025330</v>
        <stp/>
        <stp>BDP|1801685615791250454</stp>
        <tr r="AE10" s="3"/>
        <tr r="AE10" s="3"/>
      </tp>
      <tp t="s">
        <v>#N/A Requesting Data...4083171239</v>
        <stp/>
        <stp>BDP|5508143850460748240</stp>
        <tr r="N265" s="3"/>
      </tp>
      <tp t="s">
        <v>#N/A Requesting Data...4238075014</v>
        <stp/>
        <stp>BDP|5797055640016298426</stp>
        <tr r="G45" s="8"/>
        <tr r="G45" s="8"/>
      </tp>
      <tp t="s">
        <v>#N/A Requesting Data...3613944075</v>
        <stp/>
        <stp>BDP|4840618604810953163</stp>
        <tr r="G56" s="8"/>
        <tr r="G56" s="8"/>
      </tp>
      <tp t="s">
        <v>#N/A Requesting Data...2473010840</v>
        <stp/>
        <stp>BDP|2292551010775496014</stp>
        <tr r="K45" s="3"/>
      </tp>
      <tp t="s">
        <v>#N/A Requesting Data...3562530309</v>
        <stp/>
        <stp>BDP|1803961197713807131</stp>
        <tr r="V117" s="3"/>
      </tp>
      <tp t="s">
        <v>#N/A Requesting Data...3293377677</v>
        <stp/>
        <stp>BDP|4729344504896215278</stp>
        <tr r="AH14" s="3"/>
        <tr r="AH14" s="3"/>
      </tp>
      <tp t="s">
        <v>#N/A Requesting Data...2955060115</v>
        <stp/>
        <stp>BDP|8707907452205344247</stp>
        <tr r="D61" s="3"/>
      </tp>
      <tp t="s">
        <v>#N/A Requesting Data...1750064453</v>
        <stp/>
        <stp>BDP|9250706461793647876</stp>
        <tr r="L205" s="4"/>
        <tr r="L205" s="4"/>
      </tp>
      <tp t="s">
        <v>#N/A Requesting Data...2536689485</v>
        <stp/>
        <stp>BDP|3953395391308130238</stp>
        <tr r="AA67" s="8"/>
        <tr r="AA67" s="8"/>
      </tp>
      <tp t="s">
        <v>#N/A Requesting Data...3547624835</v>
        <stp/>
        <stp>BDP|6099923454128360165</stp>
        <tr r="AI184" s="3"/>
        <tr r="AI184" s="3"/>
      </tp>
      <tp t="s">
        <v>#N/A Requesting Data...2670174729</v>
        <stp/>
        <stp>BDP|7546457149825277186</stp>
        <tr r="V62" s="3"/>
      </tp>
      <tp t="s">
        <v>#N/A Requesting Data...3681329589</v>
        <stp/>
        <stp>BDP|1387727355231680118</stp>
        <tr r="AE65" s="3"/>
        <tr r="AE65" s="3"/>
      </tp>
      <tp t="s">
        <v>#N/A Requesting Data...2884179791</v>
        <stp/>
        <stp>BDP|1405440572591386020</stp>
        <tr r="S69" s="4"/>
        <tr r="S69" s="4"/>
      </tp>
      <tp t="s">
        <v>#N/A Requesting Data...3088098524</v>
        <stp/>
        <stp>BDP|7835175708812277765</stp>
        <tr r="AA129" s="3"/>
        <tr r="AA129" s="3"/>
      </tp>
      <tp t="s">
        <v>#N/A Requesting Data...3964623636</v>
        <stp/>
        <stp>BDP|6451266252854115626</stp>
        <tr r="AB12" s="8"/>
        <tr r="AB12" s="8"/>
      </tp>
      <tp t="s">
        <v>#N/A Requesting Data...2724041094</v>
        <stp/>
        <stp>BDP|7589523823132709105</stp>
        <tr r="D101" s="3"/>
      </tp>
      <tp t="s">
        <v>#N/A Requesting Data...4054654400</v>
        <stp/>
        <stp>BDP|6495641548533346488</stp>
        <tr r="M339" s="3"/>
      </tp>
      <tp t="s">
        <v>#N/A Requesting Data...2711776010</v>
        <stp/>
        <stp>BDP|9301664553249122044</stp>
        <tr r="AE117" s="3"/>
        <tr r="AE117" s="3"/>
      </tp>
      <tp t="s">
        <v>#N/A Requesting Data...3501404987</v>
        <stp/>
        <stp>BDP|2069812392579760977</stp>
        <tr r="V138" s="3"/>
      </tp>
      <tp t="s">
        <v>#N/A Requesting Data...2149915742</v>
        <stp/>
        <stp>BDP|9975702894672833660</stp>
        <tr r="K163" s="4"/>
        <tr r="K163" s="4"/>
      </tp>
      <tp t="s">
        <v>#N/A Requesting Data...2783201090</v>
        <stp/>
        <stp>BDP|7049221810390343722</stp>
        <tr r="S28" s="4"/>
        <tr r="S28" s="4"/>
      </tp>
      <tp t="s">
        <v>#N/A Requesting Data...4215988052</v>
        <stp/>
        <stp>BDP|7506540749694860133</stp>
        <tr r="U80" s="4"/>
        <tr r="U80" s="4"/>
      </tp>
      <tp t="s">
        <v>#N/A Requesting Data...2507951615</v>
        <stp/>
        <stp>BDP|4364219213254067029</stp>
        <tr r="AG201" s="3"/>
        <tr r="AG201" s="3"/>
      </tp>
      <tp t="s">
        <v>#N/A Requesting Data...2113804414</v>
        <stp/>
        <stp>BDP|9632380883797810660</stp>
        <tr r="V227" s="3"/>
      </tp>
      <tp t="s">
        <v>#N/A Requesting Data...4248157329</v>
        <stp/>
        <stp>BDP|7700661782763723970</stp>
        <tr r="AF64" s="3"/>
        <tr r="AF64" s="3"/>
      </tp>
      <tp t="s">
        <v>#N/A Requesting Data...1744418943</v>
        <stp/>
        <stp>BDP|8010572827265170922</stp>
        <tr r="L184" s="4"/>
        <tr r="L184" s="4"/>
      </tp>
      <tp t="s">
        <v>#N/A Requesting Data...1874356722</v>
        <stp/>
        <stp>BDP|5432593249437738003</stp>
        <tr r="AK72" s="3"/>
        <tr r="AK72" s="3"/>
      </tp>
      <tp t="s">
        <v>#N/A N/A</v>
        <stp/>
        <stp>BDP|6458694638735138573</stp>
        <tr r="Y244" s="3"/>
      </tp>
      <tp t="s">
        <v>#N/A Requesting Data...2221382932</v>
        <stp/>
        <stp>BDP|6533867665118566305</stp>
        <tr r="K52" s="4"/>
        <tr r="K52" s="4"/>
      </tp>
      <tp t="s">
        <v>#N/A N/A</v>
        <stp/>
        <stp>BDP|6852239130983932710</stp>
        <tr r="W48" s="3"/>
      </tp>
      <tp t="s">
        <v>#N/A Requesting Data...3041466106</v>
        <stp/>
        <stp>BDP|5801181568852144394</stp>
        <tr r="AC285" s="3"/>
        <tr r="AC285" s="3"/>
      </tp>
      <tp t="s">
        <v>#N/A N/A</v>
        <stp/>
        <stp>BDP|1517256714457087642</stp>
        <tr r="Y231" s="3"/>
      </tp>
      <tp t="s">
        <v>#N/A Requesting Data...2898194612</v>
        <stp/>
        <stp>BDP|3229382042615996216</stp>
        <tr r="Q113" s="4"/>
        <tr r="Q113" s="4"/>
      </tp>
      <tp t="s">
        <v>#N/A N/A</v>
        <stp/>
        <stp>BDP|9170777725319413678</stp>
        <tr r="X35" s="3"/>
      </tp>
      <tp t="s">
        <v>#N/A Requesting Data...1884464083</v>
        <stp/>
        <stp>BDP|2790260542145551267</stp>
        <tr r="AB169" s="3"/>
        <tr r="AB169" s="3"/>
      </tp>
      <tp t="s">
        <v>#N/A Requesting Data...3704855896</v>
        <stp/>
        <stp>BDP|9009797959390590857</stp>
        <tr r="AC133" s="3"/>
        <tr r="AC133" s="3"/>
      </tp>
      <tp t="s">
        <v>#N/A Requesting Data...1924716324</v>
        <stp/>
        <stp>BDP|4382281685578955576</stp>
        <tr r="AJ98" s="3"/>
        <tr r="AJ98" s="3"/>
      </tp>
      <tp t="s">
        <v>#N/A Requesting Data...3341019268</v>
        <stp/>
        <stp>BDP|9743305725848043322</stp>
        <tr r="V188" s="3"/>
      </tp>
      <tp t="s">
        <v>#N/A Requesting Data...3059093529</v>
        <stp/>
        <stp>BDP|2946556388509411508</stp>
        <tr r="AE208" s="3"/>
        <tr r="AE208" s="3"/>
      </tp>
      <tp t="s">
        <v>#N/A Requesting Data...2635389888</v>
        <stp/>
        <stp>BDP|5388417517882122144</stp>
        <tr r="AK157" s="3"/>
        <tr r="AK157" s="3"/>
      </tp>
      <tp t="s">
        <v>#N/A Requesting Data...4215064291</v>
        <stp/>
        <stp>BDP|9711541791396322010</stp>
        <tr r="V164" s="3"/>
      </tp>
      <tp t="s">
        <v>#N/A Requesting Data...4029952917</v>
        <stp/>
        <stp>BDP|6036333746510736226</stp>
        <tr r="AB256" s="3"/>
        <tr r="AB256" s="3"/>
      </tp>
      <tp t="s">
        <v>#N/A Requesting Data...2360916453</v>
        <stp/>
        <stp>BDP|2264353677272022705</stp>
        <tr r="P218" s="3"/>
      </tp>
      <tp t="s">
        <v>#N/A N/A</v>
        <stp/>
        <stp>BDP|1806090016215708602</stp>
        <tr r="Y333" s="3"/>
      </tp>
      <tp t="s">
        <v>#N/A Requesting Data...3589918528</v>
        <stp/>
        <stp>BDP|7224076317310520576</stp>
        <tr r="AB21" s="3"/>
        <tr r="AB21" s="3"/>
      </tp>
      <tp t="s">
        <v>#N/A Requesting Data...2387942301</v>
        <stp/>
        <stp>BDP|8307342182485433516</stp>
        <tr r="AG120" s="3"/>
      </tp>
      <tp t="s">
        <v>#N/A Requesting Data...1654904839</v>
        <stp/>
        <stp>BDP|8987462407536058988</stp>
        <tr r="S185" s="4"/>
        <tr r="S185" s="4"/>
      </tp>
      <tp t="s">
        <v>#N/A Requesting Data...3026349029</v>
        <stp/>
        <stp>BDP|2011308274957038246</stp>
        <tr r="AE58" s="3"/>
        <tr r="AE58" s="3"/>
      </tp>
      <tp t="s">
        <v>#N/A Requesting Data...3148893860</v>
        <stp/>
        <stp>BDP|9539085947238215681</stp>
        <tr r="AF15" s="3"/>
        <tr r="AF15" s="3"/>
      </tp>
      <tp t="s">
        <v>#N/A Requesting Data...3823019655</v>
        <stp/>
        <stp>BDP|3809226541420896622</stp>
        <tr r="J196" s="3"/>
        <tr r="J196" s="3"/>
        <tr r="J196" s="3"/>
      </tp>
      <tp t="s">
        <v>#N/A Requesting Data...3986977364</v>
        <stp/>
        <stp>BDP|5198148137982228613</stp>
        <tr r="S180" s="4"/>
        <tr r="S180" s="4"/>
      </tp>
      <tp t="s">
        <v>#N/A Requesting Data...2781539456</v>
        <stp/>
        <stp>BDP|7866432020766999433</stp>
        <tr r="R186" s="4"/>
        <tr r="R186" s="4"/>
      </tp>
      <tp t="s">
        <v>#N/A Requesting Data...4094123544</v>
        <stp/>
        <stp>BDP|9532084491186984547</stp>
        <tr r="L164" s="3"/>
      </tp>
      <tp t="s">
        <v>#N/A Requesting Data...2813438924</v>
        <stp/>
        <stp>BDP|3468013748962508694</stp>
        <tr r="M362" s="3"/>
      </tp>
      <tp t="s">
        <v>#N/A Requesting Data...3448990194</v>
        <stp/>
        <stp>BDP|5190042842461602307</stp>
        <tr r="AC28" s="3"/>
        <tr r="AC28" s="3"/>
      </tp>
      <tp t="s">
        <v>#N/A N/A</v>
        <stp/>
        <stp>BDP|4868074319081704709</stp>
        <tr r="Y33" s="3"/>
      </tp>
      <tp t="s">
        <v>#N/A Requesting Data...3126084476</v>
        <stp/>
        <stp>BDP|9811851438911206064</stp>
        <tr r="AA322" s="3"/>
        <tr r="AA322" s="3"/>
      </tp>
      <tp t="s">
        <v>#N/A Requesting Data...4193249439</v>
        <stp/>
        <stp>BDP|9053800367867121373</stp>
        <tr r="AA367" s="3"/>
        <tr r="AA367" s="3"/>
      </tp>
      <tp t="s">
        <v>#N/A Requesting Data...2075205770</v>
        <stp/>
        <stp>BDP|2113437855816395658</stp>
        <tr r="M294" s="3"/>
      </tp>
      <tp t="s">
        <v>#N/A Requesting Data...2748173808</v>
        <stp/>
        <stp>BDP|7659476822302372019</stp>
        <tr r="L31" s="3"/>
      </tp>
      <tp t="s">
        <v>#N/A Requesting Data...2458085624</v>
        <stp/>
        <stp>BDP|2950690480867095815</stp>
        <tr r="O100" s="3"/>
      </tp>
      <tp t="s">
        <v>#N/A Requesting Data...3644292887</v>
        <stp/>
        <stp>BDP|4613375246440064066</stp>
        <tr r="J28" s="3"/>
        <tr r="J28" s="3"/>
        <tr r="J28" s="3"/>
      </tp>
      <tp t="s">
        <v>#N/A N/A</v>
        <stp/>
        <stp>BDP|8085727481647506379</stp>
        <tr r="W270" s="3"/>
      </tp>
      <tp t="s">
        <v>#N/A N/A</v>
        <stp/>
        <stp>BDP|3186006058883148690</stp>
        <tr r="W274" s="3"/>
      </tp>
      <tp t="s">
        <v>#N/A Requesting Data...2013425068</v>
        <stp/>
        <stp>BDP|2710440144775726416</stp>
        <tr r="AK244" s="3"/>
        <tr r="AK244" s="3"/>
      </tp>
      <tp t="s">
        <v>#N/A Requesting Data...2263780915</v>
        <stp/>
        <stp>BDP|8789821430351078148</stp>
        <tr r="K169" s="3"/>
      </tp>
      <tp t="s">
        <v>#N/A Requesting Data...4223014728</v>
        <stp/>
        <stp>BDP|9241814602200366231</stp>
        <tr r="U203" s="4"/>
        <tr r="U203" s="4"/>
      </tp>
      <tp t="s">
        <v>#N/A Requesting Data...2623513273</v>
        <stp/>
        <stp>BDP|8660722785276119212</stp>
        <tr r="S219" s="4"/>
        <tr r="S219" s="4"/>
      </tp>
      <tp t="s">
        <v>#N/A Requesting Data...1877652620</v>
        <stp/>
        <stp>BDP|2471364844280714604</stp>
        <tr r="AJ34" s="3"/>
        <tr r="AJ34" s="3"/>
      </tp>
      <tp t="s">
        <v>#N/A Requesting Data...3896988449</v>
        <stp/>
        <stp>BDP|4900403731095852512</stp>
        <tr r="P242" s="3"/>
      </tp>
      <tp t="s">
        <v>#N/A Requesting Data...2877376956</v>
        <stp/>
        <stp>BDP|9852511788415809284</stp>
        <tr r="AE112" s="3"/>
        <tr r="AE112" s="3"/>
      </tp>
      <tp t="s">
        <v>#N/A Requesting Data...2833390625</v>
        <stp/>
        <stp>BDP|4992573909115264749</stp>
        <tr r="AD96" s="3"/>
        <tr r="AD96" s="3"/>
      </tp>
      <tp t="s">
        <v>#N/A Requesting Data...4285450916</v>
        <stp/>
        <stp>BDP|9535330747794059906</stp>
        <tr r="L11" s="4"/>
        <tr r="L11" s="4"/>
      </tp>
      <tp t="s">
        <v>#N/A N/A</v>
        <stp/>
        <stp>BDP|9531748130196097804</stp>
        <tr r="Y254" s="3"/>
      </tp>
      <tp t="s">
        <v>#N/A N/A</v>
        <stp/>
        <stp>BDP|8570495911966482885</stp>
        <tr r="W30" s="3"/>
      </tp>
      <tp t="s">
        <v>#N/A Requesting Data...2118504972</v>
        <stp/>
        <stp>BDP|7463736233807268778</stp>
        <tr r="P140" s="3"/>
      </tp>
      <tp t="s">
        <v>#N/A N/A</v>
        <stp/>
        <stp>BDP|6173522944935023117</stp>
        <tr r="X77" s="3"/>
      </tp>
      <tp t="s">
        <v>#N/A Requesting Data...2902654057</v>
        <stp/>
        <stp>BDP|1332703662864444734</stp>
        <tr r="AC286" s="3"/>
        <tr r="AC286" s="3"/>
      </tp>
      <tp t="s">
        <v>#N/A Requesting Data...2382576830</v>
        <stp/>
        <stp>BDP|1334848090110368324</stp>
        <tr r="M269" s="3"/>
      </tp>
      <tp t="s">
        <v>#N/A Requesting Data...4166810913</v>
        <stp/>
        <stp>BDP|5295034931373606606</stp>
        <tr r="U233" s="4"/>
      </tp>
      <tp t="s">
        <v>#N/A Requesting Data...4186461928</v>
        <stp/>
        <stp>BDP|1244114663046621309</stp>
        <tr r="J125" s="3"/>
        <tr r="J125" s="3"/>
      </tp>
      <tp t="s">
        <v>#N/A Requesting Data...3932279356</v>
        <stp/>
        <stp>BDP|5478167314833828581</stp>
        <tr r="AC48" s="8"/>
        <tr r="AC48" s="8"/>
      </tp>
      <tp t="s">
        <v>#N/A Requesting Data...2043587582</v>
        <stp/>
        <stp>BDP|5015421190788457309</stp>
        <tr r="O299" s="3"/>
      </tp>
      <tp t="s">
        <v>#N/A N/A</v>
        <stp/>
        <stp>BDP|7652812233388383716</stp>
        <tr r="Y222" s="3"/>
      </tp>
      <tp t="s">
        <v>#N/A Requesting Data...1916043127</v>
        <stp/>
        <stp>BDP|4976617071905733387</stp>
        <tr r="AH57" s="3"/>
        <tr r="AH57" s="3"/>
      </tp>
      <tp t="s">
        <v>#N/A Requesting Data...2352083241</v>
        <stp/>
        <stp>BDP|5209595855303026589</stp>
        <tr r="D150" s="3"/>
      </tp>
      <tp t="s">
        <v>#N/A Requesting Data...3302208017</v>
        <stp/>
        <stp>BDP|1143205764896670053</stp>
        <tr r="T68" s="4"/>
        <tr r="T68" s="4"/>
      </tp>
      <tp t="s">
        <v>#N/A Requesting Data...3052600257</v>
        <stp/>
        <stp>BDP|5082701106599880889</stp>
        <tr r="D286" s="3"/>
      </tp>
      <tp t="s">
        <v>#N/A Requesting Data...3092733352</v>
        <stp/>
        <stp>BDP|6136111758690819169</stp>
        <tr r="AC235" s="3"/>
        <tr r="AC235" s="3"/>
      </tp>
      <tp t="s">
        <v>#N/A Requesting Data...3784168133</v>
        <stp/>
        <stp>BDP|3162719705452602557</stp>
        <tr r="P80" s="3"/>
      </tp>
      <tp t="s">
        <v>#N/A Requesting Data...3087968129</v>
        <stp/>
        <stp>BDP|3468551404095037038</stp>
        <tr r="N165" s="3"/>
      </tp>
      <tp t="s">
        <v>#N/A Requesting Data...2229041391</v>
        <stp/>
        <stp>BDP|1862561248364781773</stp>
        <tr r="AD229" s="3"/>
        <tr r="AD229" s="3"/>
      </tp>
      <tp t="s">
        <v>#N/A Requesting Data...4119899776</v>
        <stp/>
        <stp>BDP|2446227611273793169</stp>
        <tr r="P186" s="3"/>
      </tp>
      <tp t="s">
        <v>#N/A Requesting Data...4105020061</v>
        <stp/>
        <stp>BDP|8650722543281200934</stp>
        <tr r="N307" s="3"/>
      </tp>
      <tp t="s">
        <v>#N/A Requesting Data...2733460708</v>
        <stp/>
        <stp>BDP|9462237681279727971</stp>
        <tr r="AF366" s="3"/>
        <tr r="AF366" s="3"/>
      </tp>
      <tp t="s">
        <v>#N/A Requesting Data...3336728354</v>
        <stp/>
        <stp>BDP|4424633150146821292</stp>
        <tr r="I237" s="4"/>
        <tr r="I237" s="4"/>
      </tp>
      <tp t="s">
        <v>#N/A Requesting Data...3457422159</v>
        <stp/>
        <stp>BDP|3348512955286315625</stp>
        <tr r="N31" s="3"/>
      </tp>
      <tp t="s">
        <v>#N/A Requesting Data...4086893504</v>
        <stp/>
        <stp>BDP|1488237166126446038</stp>
        <tr r="R219" s="4"/>
        <tr r="R219" s="4"/>
      </tp>
      <tp t="s">
        <v>#N/A Requesting Data...3393889521</v>
        <stp/>
        <stp>BDP|1020149850977438164</stp>
        <tr r="AK44" s="3"/>
        <tr r="AK44" s="3"/>
      </tp>
      <tp t="s">
        <v>#N/A Requesting Data...3799043000</v>
        <stp/>
        <stp>BDP|9811944075332678694</stp>
        <tr r="J338" s="3"/>
        <tr r="J338" s="3"/>
        <tr r="J338" s="3"/>
      </tp>
      <tp t="s">
        <v>#N/A Requesting Data...3357412330</v>
        <stp/>
        <stp>BDP|8236913643806385054</stp>
        <tr r="AJ213" s="3"/>
        <tr r="AJ213" s="3"/>
      </tp>
      <tp t="s">
        <v>#N/A Requesting Data...3810267757</v>
        <stp/>
        <stp>BDP|8302374367266084859</stp>
        <tr r="AD78" s="3"/>
        <tr r="AD78" s="3"/>
      </tp>
      <tp t="s">
        <v>#N/A N/A</v>
        <stp/>
        <stp>BDP|2740270757187033111</stp>
        <tr r="X349" s="3"/>
      </tp>
      <tp t="s">
        <v>#N/A Requesting Data...3910821970</v>
        <stp/>
        <stp>BDP|5051133900805681231</stp>
        <tr r="AB359" s="3"/>
        <tr r="AB359" s="3"/>
      </tp>
      <tp t="s">
        <v>#N/A Requesting Data...2644646181</v>
        <stp/>
        <stp>BDP|1414636115663427605</stp>
        <tr r="AA92" s="3"/>
        <tr r="AA92" s="3"/>
      </tp>
      <tp t="s">
        <v>#N/A Requesting Data...2823164456</v>
        <stp/>
        <stp>BDP|1291287616158964920</stp>
        <tr r="V355" s="3"/>
      </tp>
      <tp t="s">
        <v>#N/A Requesting Data...3711893119</v>
        <stp/>
        <stp>BDP|6070017197405446959</stp>
        <tr r="AC183" s="3"/>
        <tr r="AC183" s="3"/>
      </tp>
      <tp t="s">
        <v>#N/A Requesting Data...3986480940</v>
        <stp/>
        <stp>BDP|7588054314445546067</stp>
        <tr r="U14" s="4"/>
        <tr r="U14" s="4"/>
      </tp>
      <tp t="s">
        <v>#N/A Requesting Data...2898701439</v>
        <stp/>
        <stp>BDP|3900470100897026396</stp>
        <tr r="AI17" s="3"/>
        <tr r="AI17" s="3"/>
      </tp>
      <tp t="s">
        <v>#N/A Requesting Data...2426785868</v>
        <stp/>
        <stp>BDP|4538882893976819015</stp>
        <tr r="Z123" s="3"/>
        <tr r="Z123" s="3"/>
      </tp>
      <tp t="s">
        <v>#N/A Requesting Data...1975392018</v>
        <stp/>
        <stp>BDP|9783006783624556662</stp>
        <tr r="S160" s="4"/>
        <tr r="S160" s="4"/>
      </tp>
      <tp t="s">
        <v>#N/A Requesting Data...2181245863</v>
        <stp/>
        <stp>BDP|9280814580269395379</stp>
        <tr r="S88" s="4"/>
        <tr r="S88" s="4"/>
      </tp>
      <tp t="s">
        <v>#N/A Requesting Data...2236186334</v>
        <stp/>
        <stp>BDP|7337157002563230613</stp>
        <tr r="Q207" s="4"/>
        <tr r="Q207" s="4"/>
      </tp>
      <tp t="s">
        <v>#N/A Requesting Data...4139803960</v>
        <stp/>
        <stp>BDP|3373432775330668341</stp>
        <tr r="AC61" s="8"/>
        <tr r="AC61" s="8"/>
      </tp>
      <tp t="s">
        <v>#N/A Requesting Data...2994499009</v>
        <stp/>
        <stp>BDP|2015475707115036076</stp>
        <tr r="AB159" s="3"/>
        <tr r="AB159" s="3"/>
      </tp>
      <tp t="s">
        <v>#N/A Requesting Data...2905477735</v>
        <stp/>
        <stp>BDP|1493159634305533570</stp>
        <tr r="S263" s="4"/>
        <tr r="S263" s="4"/>
      </tp>
      <tp t="s">
        <v>#N/A Requesting Data...3748390835</v>
        <stp/>
        <stp>BDP|5389450160911999588</stp>
        <tr r="AF265" s="3"/>
        <tr r="AF265" s="3"/>
      </tp>
      <tp t="s">
        <v>#N/A Requesting Data...2358294738</v>
        <stp/>
        <stp>BDP|4417274604457827280</stp>
        <tr r="Q43" s="4"/>
        <tr r="Q43" s="4"/>
      </tp>
      <tp t="s">
        <v>#N/A Requesting Data...3533632846</v>
        <stp/>
        <stp>BDP|8398588295067145087</stp>
        <tr r="O324" s="3"/>
      </tp>
      <tp t="s">
        <v>#N/A Requesting Data...4291310159</v>
        <stp/>
        <stp>BDP|1676030163595243133</stp>
        <tr r="AA115" s="3"/>
        <tr r="AA115" s="3"/>
      </tp>
      <tp t="s">
        <v>#N/A Requesting Data...2871843991</v>
        <stp/>
        <stp>BDP|8718385159708471551</stp>
        <tr r="AB39" s="3"/>
        <tr r="AB39" s="3"/>
      </tp>
      <tp t="s">
        <v>#N/A N/A</v>
        <stp/>
        <stp>BDP|4538494117447934555</stp>
        <tr r="W140" s="3"/>
      </tp>
      <tp t="s">
        <v>#N/A Requesting Data...4035678559</v>
        <stp/>
        <stp>BDP|7163820083995524129</stp>
        <tr r="V137" s="3"/>
      </tp>
      <tp t="s">
        <v>#N/A Requesting Data...2667179556</v>
        <stp/>
        <stp>BDP|7162370001290241724</stp>
        <tr r="AC56" s="8"/>
        <tr r="AC56" s="8"/>
      </tp>
      <tp t="s">
        <v>#N/A Requesting Data...2291522162</v>
        <stp/>
        <stp>BDP|6267431770222769417</stp>
        <tr r="AC207" s="3"/>
        <tr r="AC207" s="3"/>
      </tp>
      <tp t="s">
        <v>#N/A Requesting Data...3689980218</v>
        <stp/>
        <stp>BDP|6404751710216257541</stp>
        <tr r="O189" s="3"/>
      </tp>
      <tp t="s">
        <v>#N/A Requesting Data...3774787638</v>
        <stp/>
        <stp>BDP|7730304990609969790</stp>
        <tr r="R185" s="4"/>
        <tr r="R185" s="4"/>
      </tp>
      <tp t="s">
        <v>#N/A Requesting Data...2136748173</v>
        <stp/>
        <stp>BDP|7443175934686323032</stp>
        <tr r="D320" s="3"/>
      </tp>
      <tp t="s">
        <v>#N/A Requesting Data...3812247903</v>
        <stp/>
        <stp>BDP|5684319092705771957</stp>
        <tr r="O219" s="3"/>
      </tp>
      <tp t="s">
        <v>#N/A N/A</v>
        <stp/>
        <stp>BDP|4377702237070302303</stp>
        <tr r="Y267" s="3"/>
      </tp>
      <tp t="s">
        <v>#N/A Requesting Data...2792490892</v>
        <stp/>
        <stp>BDP|4044614845903076638</stp>
        <tr r="M147" s="3"/>
      </tp>
      <tp t="s">
        <v>#N/A Requesting Data...2636489974</v>
        <stp/>
        <stp>BDP|5002409932525483412</stp>
        <tr r="AA253" s="3"/>
        <tr r="AA253" s="3"/>
      </tp>
      <tp t="s">
        <v>#N/A Requesting Data...2041073699</v>
        <stp/>
        <stp>BDP|9364302716891620948</stp>
        <tr r="AH271" s="3"/>
        <tr r="AH271" s="3"/>
      </tp>
      <tp t="s">
        <v>#N/A Requesting Data...3342948571</v>
        <stp/>
        <stp>BDP|4466028433041719564</stp>
        <tr r="AJ192" s="3"/>
        <tr r="AJ192" s="3"/>
      </tp>
      <tp t="s">
        <v>#N/A Requesting Data...2940852571</v>
        <stp/>
        <stp>BDP|9881141849106866995</stp>
        <tr r="AK186" s="3"/>
        <tr r="AK186" s="3"/>
      </tp>
      <tp t="s">
        <v>#N/A Requesting Data...4290888067</v>
        <stp/>
        <stp>BDP|6403180110601058489</stp>
        <tr r="O162" s="3"/>
      </tp>
      <tp t="s">
        <v>#N/A N/A</v>
        <stp/>
        <stp>BDP|7977639339332587328</stp>
        <tr r="W144" s="3"/>
      </tp>
      <tp t="s">
        <v>#N/A Requesting Data...3052946340</v>
        <stp/>
        <stp>BDP|2385147182471732967</stp>
        <tr r="K227" s="3"/>
      </tp>
      <tp t="s">
        <v>#N/A Requesting Data...4206264050</v>
        <stp/>
        <stp>BDP|6315427515512858288</stp>
        <tr r="Z57" s="8"/>
        <tr r="Z57" s="8"/>
      </tp>
      <tp t="s">
        <v>#N/A Requesting Data...3925844905</v>
        <stp/>
        <stp>BDP|7911179514765765198</stp>
        <tr r="D301" s="3"/>
      </tp>
      <tp t="s">
        <v>#N/A Requesting Data...3677809244</v>
        <stp/>
        <stp>BDP|5054835283703107556</stp>
        <tr r="L32" s="4"/>
        <tr r="L32" s="4"/>
      </tp>
      <tp t="s">
        <v>#N/A Requesting Data...2688027175</v>
        <stp/>
        <stp>BDP|6364472652876594274</stp>
        <tr r="K100" s="3"/>
      </tp>
      <tp t="s">
        <v>#N/A N/A</v>
        <stp/>
        <stp>BDP|9552655492124185178</stp>
        <tr r="W221" s="3"/>
      </tp>
      <tp t="s">
        <v>#N/A Requesting Data...2816823825</v>
        <stp/>
        <stp>BDP|9219536672361654910</stp>
        <tr r="M299" s="3"/>
      </tp>
      <tp t="s">
        <v>#N/A Requesting Data...4107943420</v>
        <stp/>
        <stp>BDP|6297350101565452369</stp>
        <tr r="D266" s="3"/>
      </tp>
      <tp t="s">
        <v>#N/A Requesting Data...3778020219</v>
        <stp/>
        <stp>BDP|7883979566718463393</stp>
        <tr r="AJ306" s="3"/>
        <tr r="AJ306" s="3"/>
      </tp>
      <tp t="s">
        <v>#N/A Requesting Data...3464873117</v>
        <stp/>
        <stp>BDP|2160891580389803847</stp>
        <tr r="AD232" s="3"/>
        <tr r="AD232" s="3"/>
      </tp>
      <tp t="s">
        <v>#N/A Requesting Data...3125578427</v>
        <stp/>
        <stp>BDP|3551225749171848720</stp>
        <tr r="J57" s="3"/>
        <tr r="J57" s="3"/>
        <tr r="J57" s="3"/>
      </tp>
      <tp t="s">
        <v>#N/A Requesting Data...2680600141</v>
        <stp/>
        <stp>BDP|6445757287789425363</stp>
        <tr r="AI130" s="3"/>
        <tr r="AI130" s="3"/>
      </tp>
      <tp t="s">
        <v>#N/A Requesting Data...3527004346</v>
        <stp/>
        <stp>BDP|3050627573341756023</stp>
        <tr r="L137" s="3"/>
      </tp>
      <tp t="s">
        <v>#N/A N/A</v>
        <stp/>
        <stp>BDP|6874136946527023790</stp>
        <tr r="X323" s="3"/>
      </tp>
      <tp t="s">
        <v>#N/A Requesting Data...3059564756</v>
        <stp/>
        <stp>BDP|3739360515364614678</stp>
        <tr r="D20" s="3"/>
      </tp>
      <tp t="s">
        <v>#N/A Requesting Data...2934840370</v>
        <stp/>
        <stp>BDP|9134644666763119979</stp>
        <tr r="I172" s="4"/>
        <tr r="I172" s="4"/>
      </tp>
      <tp t="s">
        <v>#N/A Requesting Data...2144708613</v>
        <stp/>
        <stp>BDP|1247083688672030878</stp>
        <tr r="S251" s="4"/>
        <tr r="S251" s="4"/>
        <tr r="S39" s="4"/>
        <tr r="S39" s="4"/>
      </tp>
      <tp t="s">
        <v>#N/A Requesting Data...2651529598</v>
        <stp/>
        <stp>BDP|1063433995256441979</stp>
        <tr r="AC171" s="3"/>
        <tr r="AC171" s="3"/>
      </tp>
      <tp t="s">
        <v>#N/A Requesting Data...1808720750</v>
        <stp/>
        <stp>BDP|1937739712351807556</stp>
        <tr r="D229" s="3"/>
      </tp>
      <tp t="s">
        <v>#N/A Requesting Data...2056070058</v>
        <stp/>
        <stp>BDP|4356514622966509607</stp>
        <tr r="M72" s="3"/>
      </tp>
      <tp t="s">
        <v>#N/A Requesting Data...3564650632</v>
        <stp/>
        <stp>BDP|2148940239572821912</stp>
        <tr r="AD61" s="8"/>
        <tr r="AD61" s="8"/>
      </tp>
      <tp t="s">
        <v>#N/A Requesting Data...3780488671</v>
        <stp/>
        <stp>BDP|5271579770911500557</stp>
        <tr r="AI157" s="3"/>
        <tr r="AI157" s="3"/>
      </tp>
      <tp t="s">
        <v>#N/A Requesting Data...3338375282</v>
        <stp/>
        <stp>BDP|8541316993402764350</stp>
        <tr r="L41" s="4"/>
      </tp>
      <tp t="s">
        <v>#N/A Requesting Data...4231493061</v>
        <stp/>
        <stp>BDP|4575010758910999207</stp>
        <tr r="AE218" s="3"/>
        <tr r="AE218" s="3"/>
      </tp>
      <tp t="s">
        <v>#N/A Requesting Data...3507448641</v>
        <stp/>
        <stp>BDP|3406990319361963986</stp>
        <tr r="AK332" s="3"/>
        <tr r="AK332" s="3"/>
      </tp>
      <tp t="s">
        <v>#N/A Requesting Data...1879413321</v>
        <stp/>
        <stp>BDP|6762504626370533210</stp>
        <tr r="K233" s="3"/>
      </tp>
      <tp t="s">
        <v>#N/A Requesting Data...2449638742</v>
        <stp/>
        <stp>BDP|5030264850381770046</stp>
        <tr r="AE242" s="3"/>
        <tr r="AE242" s="3"/>
      </tp>
      <tp t="s">
        <v>#N/A N/A</v>
        <stp/>
        <stp>BDP|8745571090425236277</stp>
        <tr r="W350" s="3"/>
      </tp>
      <tp t="s">
        <v>#N/A Requesting Data...2825988493</v>
        <stp/>
        <stp>BDP|7737605024084270444</stp>
        <tr r="S150" s="4"/>
        <tr r="S150" s="4"/>
      </tp>
      <tp t="s">
        <v>#N/A Requesting Data...3157009565</v>
        <stp/>
        <stp>BDP|3563660032233021642</stp>
        <tr r="I146" s="4"/>
        <tr r="I146" s="4"/>
      </tp>
      <tp t="s">
        <v>#N/A Requesting Data...2201408500</v>
        <stp/>
        <stp>BDP|9173047493741458276</stp>
        <tr r="I79" s="4"/>
        <tr r="I79" s="4"/>
      </tp>
      <tp t="s">
        <v>#N/A Requesting Data...3907562075</v>
        <stp/>
        <stp>BDP|7492185955184895442</stp>
        <tr r="AE209" s="3"/>
        <tr r="AE209" s="3"/>
      </tp>
      <tp t="s">
        <v>#N/A Requesting Data...3052910224</v>
        <stp/>
        <stp>BDP|1517370832566256477</stp>
        <tr r="AJ243" s="3"/>
        <tr r="AJ243" s="3"/>
      </tp>
      <tp t="s">
        <v>#N/A Requesting Data...2201927909</v>
        <stp/>
        <stp>BDP|4055083813174845265</stp>
        <tr r="AI169" s="3"/>
        <tr r="AI169" s="3"/>
      </tp>
      <tp t="s">
        <v>#N/A Requesting Data...2051765016</v>
        <stp/>
        <stp>BDP|81960861770054680</stp>
        <tr r="AA202" s="3"/>
        <tr r="AA202" s="3"/>
      </tp>
      <tp t="s">
        <v>#N/A Requesting Data...3108025654</v>
        <stp/>
        <stp>BDP|12785035544882980</stp>
        <tr r="P177" s="3"/>
      </tp>
      <tp t="s">
        <v>#N/A N/A</v>
        <stp/>
        <stp>BDP|40069304929613102</stp>
        <tr r="X189" s="3"/>
      </tp>
      <tp t="s">
        <v>#N/A Requesting Data...2783070775</v>
        <stp/>
        <stp>BDP|29786548909354222</stp>
        <tr r="AB141" s="3"/>
        <tr r="AB141" s="3"/>
      </tp>
      <tp t="s">
        <v>#N/A Requesting Data...4129058414</v>
        <stp/>
        <stp>BDP|26927448135988359</stp>
        <tr r="U136" s="4"/>
        <tr r="U136" s="4"/>
      </tp>
      <tp t="s">
        <v>#N/A Requesting Data...3338316271</v>
        <stp/>
        <stp>BDP|14527681640743669</stp>
        <tr r="G74" s="8"/>
        <tr r="G74" s="8"/>
      </tp>
      <tp t="s">
        <v>#N/A Requesting Data...4249988459</v>
        <stp/>
        <stp>BDP|65968174141057408</stp>
        <tr r="L6" s="3"/>
      </tp>
      <tp t="s">
        <v>#N/A Requesting Data...3777434737</v>
        <stp/>
        <stp>BDP|15646771062241866</stp>
        <tr r="AE20" s="3"/>
        <tr r="AE20" s="3"/>
      </tp>
      <tp t="s">
        <v>#N/A Requesting Data...3114335893</v>
        <stp/>
        <stp>BDP|65167228759134151</stp>
        <tr r="N12" s="3"/>
      </tp>
      <tp t="s">
        <v>#N/A N/A</v>
        <stp/>
        <stp>BDP|55116142778441762</stp>
        <tr r="Y320" s="3"/>
      </tp>
      <tp t="s">
        <v>#N/A Requesting Data...3265684702</v>
        <stp/>
        <stp>BDP|18781072393288923</stp>
        <tr r="S101" s="4"/>
        <tr r="S101" s="4"/>
      </tp>
      <tp t="s">
        <v>#N/A Requesting Data...3605683701</v>
        <stp/>
        <stp>BDP|77999144377474016</stp>
        <tr r="Q233" s="4"/>
      </tp>
      <tp t="s">
        <v>#N/A Requesting Data...1897516527</v>
        <stp/>
        <stp>BDP|59130439999871634</stp>
        <tr r="I159" s="4"/>
      </tp>
      <tp t="s">
        <v>#N/A Requesting Data...4288518122</v>
        <stp/>
        <stp>BDP|77288526978920724</stp>
        <tr r="V292" s="3"/>
      </tp>
      <tp t="s">
        <v>#N/A N/A</v>
        <stp/>
        <stp>BDP|30748931389397264</stp>
        <tr r="X200" s="3"/>
      </tp>
      <tp t="s">
        <v>#N/A Requesting Data...3159378180</v>
        <stp/>
        <stp>BDP|92844812564048279</stp>
        <tr r="AG297" s="3"/>
        <tr r="AG297" s="3"/>
      </tp>
      <tp t="s">
        <v>#N/A Requesting Data...3578515556</v>
        <stp/>
        <stp>BDP|16117611599953648</stp>
        <tr r="AE109" s="3"/>
        <tr r="AE109" s="3"/>
      </tp>
      <tp t="s">
        <v>#N/A Requesting Data...2505378818</v>
        <stp/>
        <stp>BDP|95599134950327938</stp>
        <tr r="AI185" s="3"/>
        <tr r="AI185" s="3"/>
      </tp>
      <tp t="s">
        <v>#N/A Requesting Data...3345602539</v>
        <stp/>
        <stp>BDP|18801237287914294</stp>
        <tr r="Z255" s="3"/>
        <tr r="Z255" s="3"/>
      </tp>
      <tp t="s">
        <v>#N/A Requesting Data...3823698048</v>
        <stp/>
        <stp>BDP|24212380484297074</stp>
        <tr r="N177" s="3"/>
      </tp>
      <tp t="s">
        <v>#N/A N/A</v>
        <stp/>
        <stp>BDP|85784758639055523</stp>
        <tr r="Y141" s="3"/>
      </tp>
      <tp t="s">
        <v>#N/A Requesting Data...3877102428</v>
        <stp/>
        <stp>BDP|86888830471722452</stp>
        <tr r="AH291" s="3"/>
        <tr r="AH291" s="3"/>
      </tp>
      <tp t="s">
        <v>#N/A Requesting Data...3950007685</v>
        <stp/>
        <stp>BDP|34541242343436339</stp>
        <tr r="AC134" s="3"/>
        <tr r="AC134" s="3"/>
      </tp>
      <tp t="s">
        <v>#N/A Requesting Data...3261227183</v>
        <stp/>
        <stp>BDP|20587902980264447</stp>
        <tr r="AC73" s="3"/>
        <tr r="AC73" s="3"/>
      </tp>
      <tp t="s">
        <v>#N/A Requesting Data...3195275039</v>
        <stp/>
        <stp>BDP|50980522753052912</stp>
        <tr r="O284" s="3"/>
      </tp>
      <tp t="s">
        <v>#N/A Requesting Data...4028081775</v>
        <stp/>
        <stp>BDP|21381022468543867</stp>
        <tr r="U21" s="4"/>
        <tr r="U21" s="4"/>
      </tp>
      <tp t="s">
        <v>#N/A Requesting Data...3142059999</v>
        <stp/>
        <stp>BDP|96276876240631514</stp>
        <tr r="R133" s="4"/>
      </tp>
      <tp t="s">
        <v>#N/A N/A</v>
        <stp/>
        <stp>BDP|81201488281991856</stp>
        <tr r="Y126" s="3"/>
      </tp>
      <tp t="s">
        <v>#N/A Requesting Data...2677966954</v>
        <stp/>
        <stp>BDP|63495917172858551</stp>
        <tr r="AI160" s="3"/>
        <tr r="AI160" s="3"/>
      </tp>
      <tp t="s">
        <v>#N/A Requesting Data...2570800997</v>
        <stp/>
        <stp>BDP|89604900935636190</stp>
        <tr r="AH341" s="3"/>
        <tr r="AH341" s="3"/>
      </tp>
      <tp t="s">
        <v>#N/A Requesting Data...2707632777</v>
        <stp/>
        <stp>BDP|62198165513219199</stp>
        <tr r="AI210" s="3"/>
        <tr r="AI210" s="3"/>
      </tp>
      <tp t="s">
        <v>#N/A Requesting Data...3681755248</v>
        <stp/>
        <stp>BDP|14659222578242905</stp>
        <tr r="AA218" s="3"/>
        <tr r="AA218" s="3"/>
      </tp>
      <tp t="s">
        <v>#N/A Requesting Data...2463512978</v>
        <stp/>
        <stp>BDP|74084326996255121</stp>
        <tr r="AI13" s="3"/>
        <tr r="AI13" s="3"/>
      </tp>
      <tp t="s">
        <v>#N/A Requesting Data...3437964838</v>
        <stp/>
        <stp>BDP|72095467495938696</stp>
        <tr r="AA4" s="8"/>
        <tr r="AA4" s="8"/>
      </tp>
      <tp t="s">
        <v>#N/A Requesting Data...4141200050</v>
        <stp/>
        <stp>BDP|26255873111403193</stp>
        <tr r="Q166" s="4"/>
        <tr r="Q166" s="4"/>
      </tp>
      <tp t="s">
        <v>#N/A Requesting Data...3284381710</v>
        <stp/>
        <stp>BDP|18428694149156095</stp>
        <tr r="AE348" s="3"/>
        <tr r="AE348" s="3"/>
      </tp>
      <tp t="s">
        <v>#N/A Requesting Data...4105128321</v>
        <stp/>
        <stp>BDP|58025352902917355</stp>
        <tr r="U244" s="4"/>
        <tr r="U244" s="4"/>
      </tp>
      <tp t="s">
        <v>#N/A Requesting Data...3963366042</v>
        <stp/>
        <stp>BDP|78425870862832510</stp>
        <tr r="AC259" s="3"/>
        <tr r="AC259" s="3"/>
      </tp>
      <tp t="s">
        <v>#N/A Requesting Data...4273726641</v>
        <stp/>
        <stp>BDP|15491537576599650</stp>
        <tr r="Z367" s="3"/>
        <tr r="Z367" s="3"/>
      </tp>
      <tp t="s">
        <v>#N/A Requesting Data...3634907810</v>
        <stp/>
        <stp>BDP|96997041442452835</stp>
        <tr r="AB37" s="8"/>
        <tr r="AB37" s="8"/>
      </tp>
      <tp t="s">
        <v>#N/A Requesting Data...2268977797</v>
        <stp/>
        <stp>BDP|20699924365452669</stp>
        <tr r="Z29" s="8"/>
        <tr r="Z29" s="8"/>
      </tp>
      <tp t="s">
        <v>#N/A Requesting Data...2558403232</v>
        <stp/>
        <stp>BDP|61455020504070594</stp>
        <tr r="J79" s="3"/>
        <tr r="J79" s="3"/>
        <tr r="J79" s="3"/>
      </tp>
      <tp t="s">
        <v>#N/A N/A</v>
        <stp/>
        <stp>BDP|14254635070920629</stp>
        <tr r="W127" s="3"/>
      </tp>
      <tp t="s">
        <v>#N/A Requesting Data...3213425430</v>
        <stp/>
        <stp>BDP|97988735414583909</stp>
        <tr r="AC126" s="3"/>
        <tr r="AC126" s="3"/>
      </tp>
      <tp t="s">
        <v>#N/A Requesting Data...3912109819</v>
        <stp/>
        <stp>BDP|35673475254383280</stp>
        <tr r="AA80" s="3"/>
        <tr r="AA80" s="3"/>
      </tp>
      <tp t="s">
        <v>#N/A Requesting Data...2867849665</v>
        <stp/>
        <stp>BDP|41411613390612307</stp>
        <tr r="Z119" s="3"/>
        <tr r="Z119" s="3"/>
      </tp>
      <tp t="s">
        <v>#N/A Requesting Data...1923169078</v>
        <stp/>
        <stp>BDP|46787701225549415</stp>
        <tr r="O348" s="3"/>
      </tp>
      <tp t="s">
        <v>#N/A Requesting Data...3241807542</v>
        <stp/>
        <stp>BDP|133641453136355091</stp>
        <tr r="AD116" s="3"/>
        <tr r="AD116" s="3"/>
      </tp>
      <tp t="s">
        <v>#N/A Requesting Data...2590210124</v>
        <stp/>
        <stp>BDP|518685955735579311</stp>
        <tr r="T161" s="4"/>
        <tr r="T161" s="4"/>
      </tp>
      <tp t="s">
        <v>#N/A Requesting Data...3480474958</v>
        <stp/>
        <stp>BDP|677333381916163887</stp>
        <tr r="D190" s="3"/>
      </tp>
      <tp t="s">
        <v>#N/A Requesting Data...2106467752</v>
        <stp/>
        <stp>BDP|884437507208659975</stp>
        <tr r="AG71" s="3"/>
        <tr r="AG71" s="3"/>
      </tp>
      <tp t="s">
        <v>#N/A Requesting Data...2821687016</v>
        <stp/>
        <stp>BDP|172032657741961117</stp>
        <tr r="AA42" s="3"/>
        <tr r="AA42" s="3"/>
      </tp>
      <tp t="s">
        <v>#N/A Requesting Data...3231046206</v>
        <stp/>
        <stp>BDP|741677938849347968</stp>
        <tr r="K91" s="4"/>
      </tp>
      <tp t="s">
        <v>#N/A Requesting Data...2090364685</v>
        <stp/>
        <stp>BDP|157292221230334571</stp>
        <tr r="AB165" s="3"/>
        <tr r="AB165" s="3"/>
      </tp>
      <tp t="s">
        <v>#N/A Requesting Data...2143740536</v>
        <stp/>
        <stp>BDP|277576825604640681</stp>
        <tr r="AD338" s="3"/>
        <tr r="AD338" s="3"/>
      </tp>
      <tp t="s">
        <v>#N/A Requesting Data...2048254518</v>
        <stp/>
        <stp>BDP|823317891307045878</stp>
        <tr r="V152" s="3"/>
      </tp>
      <tp t="s">
        <v>#N/A Requesting Data...2653502997</v>
        <stp/>
        <stp>BDP|249628909722122173</stp>
        <tr r="V239" s="3"/>
      </tp>
      <tp t="s">
        <v>#N/A Requesting Data...3882959812</v>
        <stp/>
        <stp>BDP|323486584040527954</stp>
        <tr r="L249" s="3"/>
      </tp>
      <tp t="s">
        <v>#N/A Requesting Data...2268708153</v>
        <stp/>
        <stp>BDP|828524305397103714</stp>
        <tr r="AE88" s="3"/>
        <tr r="AE88" s="3"/>
      </tp>
      <tp t="s">
        <v>#N/A Requesting Data...2213545470</v>
        <stp/>
        <stp>BDP|496048250316986605</stp>
        <tr r="O79" s="3"/>
      </tp>
      <tp t="s">
        <v>#N/A Requesting Data...2196540703</v>
        <stp/>
        <stp>BDP|610285216461015724</stp>
        <tr r="L12" s="4"/>
        <tr r="L12" s="4"/>
      </tp>
      <tp t="s">
        <v>#N/A Requesting Data...4287389396</v>
        <stp/>
        <stp>BDP|415446958665486182</stp>
        <tr r="AC147" s="3"/>
        <tr r="AC147" s="3"/>
      </tp>
      <tp t="s">
        <v>#N/A Requesting Data...4225112088</v>
        <stp/>
        <stp>BDP|924673478861325515</stp>
        <tr r="AA52" s="3"/>
        <tr r="AA52" s="3"/>
      </tp>
      <tp t="s">
        <v>#N/A Requesting Data...3991643119</v>
        <stp/>
        <stp>BDP|280995247118123087</stp>
        <tr r="AI288" s="3"/>
        <tr r="AI288" s="3"/>
      </tp>
      <tp t="s">
        <v>#N/A N/A</v>
        <stp/>
        <stp>BDP|108951163512197831</stp>
        <tr r="W186" s="3"/>
      </tp>
      <tp t="s">
        <v>#N/A Requesting Data...2734481133</v>
        <stp/>
        <stp>BDP|307328237197349201</stp>
        <tr r="Z330" s="3"/>
        <tr r="Z330" s="3"/>
      </tp>
      <tp t="s">
        <v>#N/A Requesting Data...3796908488</v>
        <stp/>
        <stp>BDP|683632078353966719</stp>
        <tr r="L226" s="4"/>
        <tr r="L226" s="4"/>
      </tp>
      <tp t="s">
        <v>#N/A N/A</v>
        <stp/>
        <stp>BDP|948374919994114306</stp>
        <tr r="W297" s="3"/>
      </tp>
      <tp t="s">
        <v>#N/A Requesting Data...2520756673</v>
        <stp/>
        <stp>BDP|320550911473431252</stp>
        <tr r="M223" s="3"/>
      </tp>
      <tp t="s">
        <v>#N/A Requesting Data...2712489114</v>
        <stp/>
        <stp>BDP|393735609670974271</stp>
        <tr r="AG146" s="3"/>
        <tr r="AG146" s="3"/>
      </tp>
      <tp t="s">
        <v>#N/A Requesting Data...3224464905</v>
        <stp/>
        <stp>BDP|662179557192353328</stp>
        <tr r="K237" s="3"/>
      </tp>
      <tp t="s">
        <v>#N/A Requesting Data...2771227514</v>
        <stp/>
        <stp>BDP|591574672757189062</stp>
        <tr r="S89" s="4"/>
        <tr r="S89" s="4"/>
      </tp>
      <tp t="s">
        <v>#N/A Requesting Data...4100603714</v>
        <stp/>
        <stp>BDP|253245833413485713</stp>
        <tr r="Z144" s="3"/>
        <tr r="Z144" s="3"/>
      </tp>
      <tp t="s">
        <v>#N/A Requesting Data...2978516359</v>
        <stp/>
        <stp>BDP|837611832361942129</stp>
        <tr r="S214" s="4"/>
        <tr r="S214" s="4"/>
      </tp>
      <tp t="s">
        <v>#N/A Requesting Data...2594663609</v>
        <stp/>
        <stp>BDP|364316574794382553</stp>
        <tr r="I26" s="4"/>
        <tr r="I26" s="4"/>
      </tp>
      <tp t="s">
        <v>#N/A Requesting Data...3692130385</v>
        <stp/>
        <stp>BDP|921238329542572764</stp>
        <tr r="AJ203" s="3"/>
        <tr r="AJ203" s="3"/>
      </tp>
      <tp t="s">
        <v>#N/A Requesting Data...2973701213</v>
        <stp/>
        <stp>BDP|474447421086544544</stp>
        <tr r="AF166" s="3"/>
        <tr r="AF166" s="3"/>
      </tp>
      <tp t="s">
        <v>#N/A Requesting Data...3521147921</v>
        <stp/>
        <stp>BDP|955248229843191659</stp>
        <tr r="AA157" s="3"/>
        <tr r="AA157" s="3"/>
      </tp>
      <tp t="s">
        <v>#N/A Requesting Data...3680687270</v>
        <stp/>
        <stp>BDP|690300435126068326</stp>
        <tr r="L240" s="4"/>
      </tp>
      <tp t="s">
        <v>#N/A Requesting Data...1911267928</v>
        <stp/>
        <stp>BDP|110821369212995929</stp>
        <tr r="T19" s="4"/>
        <tr r="T19" s="4"/>
      </tp>
      <tp t="s">
        <v>#N/A Requesting Data...3983559659</v>
        <stp/>
        <stp>BDP|110363376433179212</stp>
        <tr r="Q109" s="4"/>
        <tr r="Q109" s="4"/>
      </tp>
      <tp t="s">
        <v>#N/A Requesting Data...3275022797</v>
        <stp/>
        <stp>BDP|298477936474325619</stp>
        <tr r="AD65" s="8"/>
        <tr r="AD65" s="8"/>
      </tp>
      <tp t="s">
        <v>#N/A Requesting Data...3811833260</v>
        <stp/>
        <stp>BDP|694265331185659169</stp>
        <tr r="M220" s="3"/>
      </tp>
      <tp t="s">
        <v>#N/A Requesting Data...4078110443</v>
        <stp/>
        <stp>BDP|729187547550169082</stp>
        <tr r="AG251" s="3"/>
        <tr r="AG251" s="3"/>
      </tp>
      <tp t="s">
        <v>#N/A Requesting Data...2532962836</v>
        <stp/>
        <stp>BDP|395127142145405554</stp>
        <tr r="Z341" s="3"/>
        <tr r="Z341" s="3"/>
      </tp>
      <tp t="s">
        <v>#N/A Requesting Data...4012664324</v>
        <stp/>
        <stp>BDP|266369913351647638</stp>
        <tr r="AI220" s="3"/>
        <tr r="AI220" s="3"/>
      </tp>
      <tp t="s">
        <v>#N/A Requesting Data...2151231901</v>
        <stp/>
        <stp>BDP|403876897345710114</stp>
        <tr r="AJ368" s="3"/>
        <tr r="AJ368" s="3"/>
      </tp>
      <tp t="s">
        <v>#N/A Requesting Data...3371695944</v>
        <stp/>
        <stp>BDP|458761374633250666</stp>
        <tr r="M194" s="3"/>
      </tp>
      <tp t="s">
        <v>#N/A Requesting Data...3568474581</v>
        <stp/>
        <stp>BDP|549154310562388707</stp>
        <tr r="V247" s="3"/>
      </tp>
      <tp t="s">
        <v>#N/A Requesting Data...2191644989</v>
        <stp/>
        <stp>BDP|635439939664654697</stp>
        <tr r="AH194" s="3"/>
        <tr r="AH194" s="3"/>
      </tp>
      <tp t="s">
        <v>#N/A N/A</v>
        <stp/>
        <stp>BDP|352065861496050570</stp>
        <tr r="Y95" s="3"/>
      </tp>
      <tp t="s">
        <v>#N/A Requesting Data...2961066960</v>
        <stp/>
        <stp>BDP|263697641632797416</stp>
        <tr r="K248" s="4"/>
      </tp>
      <tp t="s">
        <v>#N/A Requesting Data...2068628699</v>
        <stp/>
        <stp>BDP|760334148711559249</stp>
        <tr r="AK77" s="3"/>
        <tr r="AK77" s="3"/>
      </tp>
      <tp t="s">
        <v>#N/A Requesting Data...3589395982</v>
        <stp/>
        <stp>BDP|786300809551155627</stp>
        <tr r="O351" s="3"/>
      </tp>
      <tp t="s">
        <v>#N/A Requesting Data...3482613423</v>
        <stp/>
        <stp>BDP|183019739883438406</stp>
        <tr r="M364" s="3"/>
      </tp>
      <tp t="s">
        <v>#N/A Requesting Data...2007641868</v>
        <stp/>
        <stp>BDP|322604126992802234</stp>
        <tr r="K231" s="4"/>
      </tp>
      <tp t="s">
        <v>#N/A Requesting Data...3219416809</v>
        <stp/>
        <stp>BDP|701499820574761671</stp>
        <tr r="K125" s="3"/>
      </tp>
      <tp t="s">
        <v>#N/A Requesting Data...2299689967</v>
        <stp/>
        <stp>BDP|183648748010027636</stp>
        <tr r="K185" s="3"/>
      </tp>
      <tp t="s">
        <v>#N/A Requesting Data...3834604285</v>
        <stp/>
        <stp>BDP|901691613882983151</stp>
        <tr r="V38" s="3"/>
      </tp>
      <tp t="s">
        <v>#N/A Requesting Data...3835192727</v>
        <stp/>
        <stp>BDP|176754001775329690</stp>
        <tr r="L182" s="4"/>
        <tr r="L182" s="4"/>
      </tp>
      <tp t="s">
        <v>#N/A Requesting Data...2661049172</v>
        <stp/>
        <stp>BDP|976607971594072174</stp>
        <tr r="Z245" s="3"/>
        <tr r="Z245" s="3"/>
      </tp>
      <tp t="s">
        <v>#N/A Requesting Data...2894718512</v>
        <stp/>
        <stp>BDP|196367415755454398</stp>
        <tr r="T189" s="4"/>
        <tr r="T189" s="4"/>
      </tp>
      <tp t="s">
        <v>#N/A Requesting Data...1989677927</v>
        <stp/>
        <stp>BDP|246675597879335296</stp>
        <tr r="L172" s="4"/>
        <tr r="L172" s="4"/>
      </tp>
      <tp t="s">
        <v>#N/A Requesting Data...4136012601</v>
        <stp/>
        <stp>BDP|761000915494375183</stp>
        <tr r="M171" s="3"/>
      </tp>
      <tp t="s">
        <v>#N/A Requesting Data...3932478276</v>
        <stp/>
        <stp>BDP|302663047134863231</stp>
        <tr r="K8" s="3"/>
      </tp>
      <tp t="s">
        <v>#N/A N/A</v>
        <stp/>
        <stp>BDP|751758870330945417</stp>
        <tr r="Y116" s="3"/>
      </tp>
      <tp t="s">
        <v>#N/A Requesting Data...3359687131</v>
        <stp/>
        <stp>BDP|246016111715181086</stp>
        <tr r="AJ154" s="3"/>
        <tr r="AJ154" s="3"/>
      </tp>
      <tp t="s">
        <v>#N/A Requesting Data...3705714697</v>
        <stp/>
        <stp>BDP|883606423733627364</stp>
        <tr r="AD50" s="3"/>
        <tr r="AD50" s="3"/>
      </tp>
      <tp t="s">
        <v>#N/A Requesting Data...3811186820</v>
        <stp/>
        <stp>BDP|320490454473081652</stp>
        <tr r="AB350" s="3"/>
        <tr r="AB350" s="3"/>
      </tp>
      <tp t="s">
        <v>#N/A N/A</v>
        <stp/>
        <stp>BDP|471947898054109024</stp>
        <tr r="X184" s="3"/>
      </tp>
      <tp t="s">
        <v>#N/A Requesting Data...3580781545</v>
        <stp/>
        <stp>BDP|484450277273561464</stp>
        <tr r="AI327" s="3"/>
      </tp>
      <tp t="s">
        <v>#N/A Requesting Data...3458525527</v>
        <stp/>
        <stp>BDP|969196178557990545</stp>
        <tr r="Z122" s="3"/>
        <tr r="Z122" s="3"/>
      </tp>
      <tp t="s">
        <v>#N/A Requesting Data...3182036625</v>
        <stp/>
        <stp>BDP|968838249118728012</stp>
        <tr r="AE86" s="3"/>
        <tr r="AE86" s="3"/>
      </tp>
      <tp t="s">
        <v>#N/A Requesting Data...2223015369</v>
        <stp/>
        <stp>BDP|126383542734799793</stp>
        <tr r="AH157" s="3"/>
        <tr r="AH157" s="3"/>
      </tp>
      <tp t="s">
        <v>#N/A N/A</v>
        <stp/>
        <stp>BDP|379172201975407070</stp>
        <tr r="W182" s="3"/>
      </tp>
      <tp t="s">
        <v>#N/A Requesting Data...3349337386</v>
        <stp/>
        <stp>BDP|486775989799971250</stp>
        <tr r="R51" s="4"/>
        <tr r="R51" s="4"/>
      </tp>
      <tp t="s">
        <v>#N/A Requesting Data...2984258233</v>
        <stp/>
        <stp>BDP|131704568204630194</stp>
        <tr r="AK98" s="3"/>
        <tr r="AK98" s="3"/>
      </tp>
      <tp t="s">
        <v>#N/A Requesting Data...2361655619</v>
        <stp/>
        <stp>BDP|658007750791296028</stp>
        <tr r="D247" s="3"/>
      </tp>
      <tp t="s">
        <v>#N/A Requesting Data...1992048734</v>
        <stp/>
        <stp>BDP|892502448527603219</stp>
        <tr r="AF33" s="3"/>
        <tr r="AF33" s="3"/>
      </tp>
      <tp t="s">
        <v>#N/A Requesting Data...3859181106</v>
        <stp/>
        <stp>BDP|584679659801941626</stp>
        <tr r="AE56" s="3"/>
        <tr r="AE56" s="3"/>
      </tp>
      <tp t="s">
        <v>#N/A N/A</v>
        <stp/>
        <stp>BDP|165587809418984994</stp>
        <tr r="Y43" s="3"/>
      </tp>
      <tp t="s">
        <v>#N/A Requesting Data...3298991255</v>
        <stp/>
        <stp>BDP|388763728479488891</stp>
        <tr r="AD93" s="3"/>
        <tr r="AD93" s="3"/>
      </tp>
      <tp t="s">
        <v>#N/A Requesting Data...2405082149</v>
        <stp/>
        <stp>BDP|367564708125864450</stp>
        <tr r="AK93" s="3"/>
        <tr r="AK93" s="3"/>
      </tp>
      <tp t="s">
        <v>#N/A Requesting Data...4169430967</v>
        <stp/>
        <stp>BDP|601167442483572259</stp>
        <tr r="U178" s="4"/>
        <tr r="U178" s="4"/>
      </tp>
      <tp t="s">
        <v>#N/A Requesting Data...2060803915</v>
        <stp/>
        <stp>BDP|761139302135406015</stp>
        <tr r="T169" s="4"/>
        <tr r="T169" s="4"/>
      </tp>
      <tp t="s">
        <v>#N/A Requesting Data...3307582882</v>
        <stp/>
        <stp>BDP|400164144347509609</stp>
        <tr r="D218" s="3"/>
      </tp>
      <tp t="s">
        <v>#N/A Requesting Data...3838353512</v>
        <stp/>
        <stp>BDP|755673232756278739</stp>
        <tr r="AF325" s="3"/>
        <tr r="AF325" s="3"/>
      </tp>
      <tp t="s">
        <v>#N/A Requesting Data...3648017545</v>
        <stp/>
        <stp>BDP|790314772214319442</stp>
        <tr r="T33" s="4"/>
        <tr r="T33" s="4"/>
      </tp>
      <tp t="s">
        <v>#N/A Requesting Data...3896239739</v>
        <stp/>
        <stp>BDP|390078542586797620</stp>
        <tr r="AA302" s="3"/>
        <tr r="AA302" s="3"/>
      </tp>
      <tp t="s">
        <v>#N/A Requesting Data...2139204187</v>
        <stp/>
        <stp>BDP|733428002332505215</stp>
        <tr r="AK343" s="3"/>
        <tr r="AK343" s="3"/>
      </tp>
      <tp t="s">
        <v>#N/A Requesting Data...3374725039</v>
        <stp/>
        <stp>BDP|967107970897994532</stp>
        <tr r="O302" s="3"/>
      </tp>
      <tp t="s">
        <v>#N/A Requesting Data...3515903565</v>
        <stp/>
        <stp>BDP|934759344400006444</stp>
        <tr r="L161" s="3"/>
      </tp>
      <tp t="s">
        <v>#N/A Requesting Data...3686609611</v>
        <stp/>
        <stp>BDP|595501878080859580</stp>
        <tr r="Z48" s="3"/>
        <tr r="Z48" s="3"/>
      </tp>
      <tp t="s">
        <v>#N/A Requesting Data...2204863050</v>
        <stp/>
        <stp>BDP|888107677941366011</stp>
        <tr r="O93" s="3"/>
      </tp>
      <tp t="s">
        <v>#N/A Requesting Data...2275025379</v>
        <stp/>
        <stp>BDP|186287805377539249</stp>
        <tr r="Q168" s="4"/>
        <tr r="Q168" s="4"/>
      </tp>
      <tp t="s">
        <v>#N/A Requesting Data...3183090011</v>
        <stp/>
        <stp>BDP|532767228237678506</stp>
        <tr r="K220" s="4"/>
      </tp>
      <tp t="s">
        <v>#N/A Requesting Data...2250043740</v>
        <stp/>
        <stp>BDP|376257968616544565</stp>
        <tr r="AC317" s="3"/>
        <tr r="AC317" s="3"/>
      </tp>
      <tp t="s">
        <v>#N/A Requesting Data...3304982871</v>
        <stp/>
        <stp>BDP|267708637155951620</stp>
        <tr r="AG230" s="3"/>
        <tr r="AG230" s="3"/>
      </tp>
      <tp t="s">
        <v>#N/A Requesting Data...2582900359</v>
        <stp/>
        <stp>BDP|266888570358769032</stp>
        <tr r="AC351" s="3"/>
        <tr r="AC351" s="3"/>
      </tp>
      <tp t="s">
        <v>#N/A Requesting Data...2610604779</v>
        <stp/>
        <stp>BDP|548821683842373597</stp>
        <tr r="V109" s="3"/>
      </tp>
      <tp t="s">
        <v>#N/A Requesting Data...3448656072</v>
        <stp/>
        <stp>BDP|245049468896593759</stp>
        <tr r="AI268" s="3"/>
        <tr r="AI268" s="3"/>
      </tp>
      <tp t="s">
        <v>#N/A N/A</v>
        <stp/>
        <stp>BDP|808178373014154520</stp>
        <tr r="W97" s="3"/>
      </tp>
      <tp t="s">
        <v>#N/A Requesting Data...3474534755</v>
        <stp/>
        <stp>BDP|490564702874960660</stp>
        <tr r="AH63" s="3"/>
        <tr r="AH63" s="3"/>
      </tp>
      <tp t="s">
        <v>#N/A Requesting Data...3292443397</v>
        <stp/>
        <stp>BDP|751512135947334681</stp>
        <tr r="R123" s="4"/>
        <tr r="R123" s="4"/>
      </tp>
      <tp t="s">
        <v>#N/A Requesting Data...2134749363</v>
        <stp/>
        <stp>BDP|173784017537167672</stp>
        <tr r="N36" s="3"/>
      </tp>
      <tp t="s">
        <v>#N/A Requesting Data...2300710409</v>
        <stp/>
        <stp>BDP|131206401183977613</stp>
        <tr r="AD323" s="3"/>
      </tp>
      <tp t="s">
        <v>#N/A Requesting Data...4225196382</v>
        <stp/>
        <stp>BDP|338259426520830709</stp>
        <tr r="U45" s="4"/>
        <tr r="U45" s="4"/>
      </tp>
      <tp t="s">
        <v>#N/A Requesting Data...4004686751</v>
        <stp/>
        <stp>BDP|513954690155882213</stp>
        <tr r="U7" s="4"/>
        <tr r="U7" s="4"/>
      </tp>
      <tp t="s">
        <v>#N/A Requesting Data...3064650560</v>
        <stp/>
        <stp>BDP|310180535315482035</stp>
        <tr r="AC231" s="3"/>
        <tr r="AC231" s="3"/>
      </tp>
      <tp t="s">
        <v>#N/A Requesting Data...2590440038</v>
        <stp/>
        <stp>BDP|551404885228873314</stp>
        <tr r="I106" s="4"/>
        <tr r="I106" s="4"/>
      </tp>
      <tp t="s">
        <v>#N/A Requesting Data...3946392402</v>
        <stp/>
        <stp>BDP|932320361213999191</stp>
        <tr r="AE54" s="3"/>
        <tr r="AE54" s="3"/>
      </tp>
      <tp t="s">
        <v>#N/A Requesting Data...3010257794</v>
        <stp/>
        <stp>BDP|794680420542123156</stp>
        <tr r="AJ270" s="3"/>
        <tr r="AJ270" s="3"/>
      </tp>
      <tp t="s">
        <v>#N/A N/A</v>
        <stp/>
        <stp>BDP|654704277465947230</stp>
        <tr r="X83" s="3"/>
      </tp>
      <tp t="s">
        <v>#N/A Requesting Data...2572148633</v>
        <stp/>
        <stp>BDP|633512751692427563</stp>
        <tr r="AH305" s="3"/>
        <tr r="AH305" s="3"/>
      </tp>
      <tp t="s">
        <v>#N/A Requesting Data...3755131651</v>
        <stp/>
        <stp>BDP|179302767290516271</stp>
        <tr r="AF267" s="3"/>
        <tr r="AF267" s="3"/>
      </tp>
      <tp t="s">
        <v>#N/A Requesting Data...4188364383</v>
        <stp/>
        <stp>BDP|375305020050430636</stp>
        <tr r="D333" s="3"/>
      </tp>
      <tp t="s">
        <v>#N/A Requesting Data...2222840830</v>
        <stp/>
        <stp>BDP|668930310746544940</stp>
        <tr r="Z198" s="3"/>
        <tr r="Z198" s="3"/>
      </tp>
      <tp t="s">
        <v>#N/A Requesting Data...3419628857</v>
        <stp/>
        <stp>BDP|213043169770894127</stp>
        <tr r="AJ279" s="3"/>
        <tr r="AJ279" s="3"/>
      </tp>
      <tp t="s">
        <v>#N/A Requesting Data...3815202058</v>
        <stp/>
        <stp>BDP|245983061738671088</stp>
        <tr r="AD364" s="3"/>
      </tp>
      <tp t="s">
        <v>#N/A N/A</v>
        <stp/>
        <stp>BDP|435726191020208902</stp>
        <tr r="W228" s="3"/>
      </tp>
      <tp t="s">
        <v>#N/A Requesting Data...3603934000</v>
        <stp/>
        <stp>BDP|976442429740039128</stp>
        <tr r="L26" s="4"/>
      </tp>
      <tp t="s">
        <v>#N/A Requesting Data...3939773436</v>
        <stp/>
        <stp>BDP|298478376244159045</stp>
        <tr r="AE36" s="3"/>
        <tr r="AE36" s="3"/>
      </tp>
      <tp t="s">
        <v>#N/A Requesting Data...3955726592</v>
        <stp/>
        <stp>BDP|254499327706891727</stp>
        <tr r="AA116" s="3"/>
        <tr r="AA116" s="3"/>
      </tp>
      <tp t="s">
        <v>#N/A Requesting Data...2079475940</v>
        <stp/>
        <stp>BDP|763237857694788444</stp>
        <tr r="M280" s="3"/>
      </tp>
      <tp t="s">
        <v>#N/A Requesting Data...4217292421</v>
        <stp/>
        <stp>BDP|807295656074011476</stp>
        <tr r="U170" s="4"/>
        <tr r="U170" s="4"/>
      </tp>
      <tp t="s">
        <v>#N/A Requesting Data...3832357590</v>
        <stp/>
        <stp>BDP|400056510542002415</stp>
        <tr r="AJ280" s="3"/>
        <tr r="AJ280" s="3"/>
      </tp>
      <tp t="s">
        <v>#N/A Requesting Data...2725693685</v>
        <stp/>
        <stp>BDP|481779655906767305</stp>
        <tr r="AF120" s="3"/>
      </tp>
      <tp t="s">
        <v>#N/A N/A</v>
        <stp/>
        <stp>BDP|724553921911548175</stp>
        <tr r="W329" s="3"/>
      </tp>
      <tp t="s">
        <v>#N/A Requesting Data...3701419598</v>
        <stp/>
        <stp>BDP|289124374208236971</stp>
        <tr r="Z304" s="3"/>
        <tr r="Z304" s="3"/>
      </tp>
      <tp t="s">
        <v>#N/A N/A</v>
        <stp/>
        <stp>BDP|695507629973722394</stp>
        <tr r="X169" s="3"/>
      </tp>
      <tp t="s">
        <v>#N/A Requesting Data...2295089837</v>
        <stp/>
        <stp>BDP|802224297214856845</stp>
        <tr r="AC305" s="3"/>
        <tr r="AC305" s="3"/>
      </tp>
      <tp t="s">
        <v>#N/A Requesting Data...4159081524</v>
        <stp/>
        <stp>BDP|159739401203644370</stp>
        <tr r="U122" s="4"/>
        <tr r="U122" s="4"/>
      </tp>
      <tp t="s">
        <v>#N/A Requesting Data...3529434037</v>
        <stp/>
        <stp>BDP|235512612457769448</stp>
        <tr r="K28" s="4"/>
        <tr r="K28" s="4"/>
      </tp>
      <tp t="s">
        <v>#N/A Requesting Data...2380149034</v>
        <stp/>
        <stp>BDP|995487993998591253</stp>
        <tr r="P148" s="3"/>
      </tp>
      <tp t="s">
        <v>#N/A Requesting Data...2924091772</v>
        <stp/>
        <stp>BDP|531512276090298529</stp>
        <tr r="AJ113" s="3"/>
        <tr r="AJ113" s="3"/>
      </tp>
      <tp t="s">
        <v>#N/A Requesting Data...2958260582</v>
        <stp/>
        <stp>BDP|546655982490989986</stp>
        <tr r="J122" s="3"/>
        <tr r="J122" s="3"/>
        <tr r="J122" s="3"/>
      </tp>
      <tp t="s">
        <v>#N/A Requesting Data...2447636442</v>
        <stp/>
        <stp>BDP|951226853424925429</stp>
        <tr r="AK311" s="3"/>
        <tr r="AK311" s="3"/>
      </tp>
      <tp t="s">
        <v>#N/A Requesting Data...3892910980</v>
        <stp/>
        <stp>BDP|108071492897412939</stp>
        <tr r="AC158" s="3"/>
        <tr r="AC158" s="3"/>
      </tp>
      <tp t="s">
        <v>#N/A Requesting Data...3465253332</v>
        <stp/>
        <stp>BDP|824469866851603528</stp>
        <tr r="K239" s="4"/>
      </tp>
      <tp t="s">
        <v>#N/A Requesting Data...4084450008</v>
        <stp/>
        <stp>BDP|603635081868852007</stp>
        <tr r="AJ268" s="3"/>
        <tr r="AJ268" s="3"/>
      </tp>
      <tp t="s">
        <v>#N/A Requesting Data...3430579100</v>
        <stp/>
        <stp>BDP|336684656490528546</stp>
        <tr r="AG17" s="3"/>
        <tr r="AG17" s="3"/>
      </tp>
      <tp t="s">
        <v>#N/A Requesting Data...2229413737</v>
        <stp/>
        <stp>BDP|602105169447054630</stp>
        <tr r="AD253" s="3"/>
      </tp>
      <tp t="s">
        <v>#N/A Requesting Data...4198893460</v>
        <stp/>
        <stp>BDP|349598376736816295</stp>
        <tr r="S84" s="4"/>
        <tr r="S84" s="4"/>
      </tp>
      <tp t="s">
        <v>#N/A Requesting Data...4098020663</v>
        <stp/>
        <stp>BDP|789613907696891649</stp>
        <tr r="Q38" s="4"/>
      </tp>
      <tp t="s">
        <v>#N/A Requesting Data...3318878861</v>
        <stp/>
        <stp>BDP|550793160695159204</stp>
        <tr r="N289" s="3"/>
      </tp>
      <tp t="s">
        <v>#N/A Requesting Data...4261040900</v>
        <stp/>
        <stp>BDP|361695704848879896</stp>
        <tr r="Z59" s="8"/>
        <tr r="Z59" s="8"/>
      </tp>
      <tp t="s">
        <v>#N/A Requesting Data...4115325750</v>
        <stp/>
        <stp>BDP|915590751804855266</stp>
        <tr r="Z288" s="3"/>
        <tr r="Z288" s="3"/>
      </tp>
      <tp t="s">
        <v>#N/A Requesting Data...4265218134</v>
        <stp/>
        <stp>BDP|147102300503966475</stp>
        <tr r="J291" s="3"/>
        <tr r="J291" s="3"/>
        <tr r="J291" s="3"/>
      </tp>
      <tp t="s">
        <v>#N/A Requesting Data...3382685864</v>
        <stp/>
        <stp>BDP|524482852050579750</stp>
        <tr r="AH74" s="3"/>
        <tr r="AH74" s="3"/>
      </tp>
      <tp t="s">
        <v>#N/A Requesting Data...3371815910</v>
        <stp/>
        <stp>BDP|792715619119569920</stp>
        <tr r="T190" s="4"/>
        <tr r="T190" s="4"/>
      </tp>
      <tp t="s">
        <v>#N/A Requesting Data...2406348074</v>
        <stp/>
        <stp>BDP|342861088232496411</stp>
        <tr r="M164" s="3"/>
      </tp>
      <tp t="s">
        <v>#N/A Requesting Data...3758031709</v>
        <stp/>
        <stp>BDP|695011273257441695</stp>
        <tr r="AH47" s="3"/>
        <tr r="AH47" s="3"/>
      </tp>
      <tp t="s">
        <v>#N/A Requesting Data...3975482785</v>
        <stp/>
        <stp>BDP|725832240283468994</stp>
        <tr r="V359" s="3"/>
      </tp>
      <tp t="s">
        <v>#N/A Requesting Data...3607806818</v>
        <stp/>
        <stp>BDP|909924194697422111</stp>
        <tr r="AD43" s="8"/>
        <tr r="AD43" s="8"/>
      </tp>
      <tp t="s">
        <v>#N/A Requesting Data...4253679572</v>
        <stp/>
        <stp>BDP|590274296128944565</stp>
        <tr r="AA99" s="3"/>
        <tr r="AA99" s="3"/>
      </tp>
      <tp t="s">
        <v>#N/A N/A</v>
        <stp/>
        <stp>BDP|381931589993434499</stp>
        <tr r="Y70" s="3"/>
      </tp>
      <tp t="s">
        <v>#N/A Requesting Data...3371958626</v>
        <stp/>
        <stp>BDP|853944833205902929</stp>
        <tr r="N208" s="3"/>
      </tp>
      <tp t="s">
        <v>#N/A Requesting Data...2497593575</v>
        <stp/>
        <stp>BDP|491640007308313802</stp>
        <tr r="AF346" s="3"/>
        <tr r="AF346" s="3"/>
      </tp>
      <tp t="s">
        <v>#N/A Requesting Data...2310685970</v>
        <stp/>
        <stp>BDP|588200745468444808</stp>
        <tr r="Q83" s="4"/>
        <tr r="Q83" s="4"/>
      </tp>
      <tp t="s">
        <v>#N/A Requesting Data...3445236638</v>
        <stp/>
        <stp>BDP|603654765671333711</stp>
        <tr r="K40" s="4"/>
        <tr r="K40" s="4"/>
      </tp>
      <tp t="s">
        <v>#N/A Requesting Data...2813723825</v>
        <stp/>
        <stp>BDP|168733760386479125</stp>
        <tr r="V369" s="3"/>
      </tp>
      <tp t="s">
        <v>#N/A Requesting Data...4130041714</v>
        <stp/>
        <stp>BDP|275671519495987402</stp>
        <tr r="AJ105" s="3"/>
        <tr r="AJ105" s="3"/>
      </tp>
      <tp t="s">
        <v>#N/A Requesting Data...2720448581</v>
        <stp/>
        <stp>BDP|922780227314354708</stp>
        <tr r="AG320" s="3"/>
        <tr r="AG320" s="3"/>
      </tp>
      <tp t="s">
        <v>#N/A Requesting Data...4108101166</v>
        <stp/>
        <stp>BDP|657510822939293826</stp>
        <tr r="K104" s="3"/>
      </tp>
      <tp t="s">
        <v>#N/A Requesting Data...2988869059</v>
        <stp/>
        <stp>BDP|653934699296836010</stp>
        <tr r="AB55" s="8"/>
        <tr r="AB55" s="8"/>
      </tp>
      <tp t="s">
        <v>#N/A Requesting Data...3962192390</v>
        <stp/>
        <stp>BDP|870355030976071089</stp>
        <tr r="AH149" s="3"/>
        <tr r="AH149" s="3"/>
      </tp>
      <tp t="s">
        <v>#N/A N/A</v>
        <stp/>
        <stp>BDP|224568433179065915</stp>
        <tr r="W150" s="3"/>
      </tp>
      <tp t="s">
        <v>#N/A Requesting Data...4041563573</v>
        <stp/>
        <stp>BDP|405017450715290616</stp>
        <tr r="T96" s="4"/>
        <tr r="T96" s="4"/>
      </tp>
      <tp t="s">
        <v>#N/A Requesting Data...3978159387</v>
        <stp/>
        <stp>BDP|257965081535001233</stp>
        <tr r="Z331" s="3"/>
        <tr r="Z331" s="3"/>
      </tp>
      <tp t="s">
        <v>#N/A N/A</v>
        <stp/>
        <stp>BDP|626856758143873857</stp>
        <tr r="Y121" s="3"/>
      </tp>
      <tp t="s">
        <v>#N/A Requesting Data...3970587971</v>
        <stp/>
        <stp>BDP|491139847912473134</stp>
        <tr r="M337" s="3"/>
      </tp>
      <tp t="s">
        <v>#N/A Requesting Data...3858677704</v>
        <stp/>
        <stp>BDP|490473454304451343</stp>
        <tr r="AK173" s="3"/>
        <tr r="AK173" s="3"/>
      </tp>
      <tp t="s">
        <v>#N/A Requesting Data...3478698645</v>
        <stp/>
        <stp>BDP|211429165172669643</stp>
        <tr r="AC118" s="3"/>
        <tr r="AC118" s="3"/>
      </tp>
      <tp t="s">
        <v>#N/A Requesting Data...3228525703</v>
        <stp/>
        <stp>BDP|415528384649317215</stp>
        <tr r="Z364" s="3"/>
        <tr r="Z364" s="3"/>
      </tp>
      <tp t="s">
        <v>#N/A N/A</v>
        <stp/>
        <stp>BDP|542526453522478401</stp>
        <tr r="Y346" s="3"/>
      </tp>
      <tp t="s">
        <v>#N/A Requesting Data...3647749522</v>
        <stp/>
        <stp>BDP|996498369356813235</stp>
        <tr r="P275" s="3"/>
      </tp>
      <tp t="s">
        <v>#N/A N/A</v>
        <stp/>
        <stp>BDP|668831686016877097</stp>
        <tr r="Y351" s="3"/>
      </tp>
      <tp t="s">
        <v>#N/A Requesting Data...2687467039</v>
        <stp/>
        <stp>BDP|916670614980115180</stp>
        <tr r="AI138" s="3"/>
        <tr r="AI138" s="3"/>
      </tp>
      <tp t="s">
        <v>#N/A Requesting Data...4047889381</v>
        <stp/>
        <stp>BDP|251168762230593104</stp>
        <tr r="Z31" s="3"/>
        <tr r="Z31" s="3"/>
      </tp>
      <tp t="s">
        <v>#N/A Requesting Data...3189670464</v>
        <stp/>
        <stp>BDP|195700540837647241</stp>
        <tr r="AE279" s="3"/>
        <tr r="AE279" s="3"/>
      </tp>
      <tp t="s">
        <v>#N/A N/A</v>
        <stp/>
        <stp>BDP|931437875906144422</stp>
        <tr r="X366" s="3"/>
      </tp>
      <tp t="s">
        <v>#N/A N/A</v>
        <stp/>
        <stp>BDP|235612036626062298</stp>
        <tr r="Y105" s="3"/>
      </tp>
      <tp t="s">
        <v>#N/A Requesting Data...2379797858</v>
        <stp/>
        <stp>BDP|203432260046441590</stp>
        <tr r="AI263" s="3"/>
        <tr r="AI263" s="3"/>
      </tp>
      <tp t="s">
        <v>#N/A Requesting Data...3385255269</v>
        <stp/>
        <stp>BDP|975671778038290897</stp>
        <tr r="O209" s="3"/>
      </tp>
      <tp t="s">
        <v>#N/A Requesting Data...2732239876</v>
        <stp/>
        <stp>BDP|986742785266397861</stp>
        <tr r="Z20" s="3"/>
        <tr r="Z20" s="3"/>
      </tp>
      <tp t="s">
        <v>#N/A Requesting Data...3830902236</v>
        <stp/>
        <stp>BDP|301182441052421608</stp>
        <tr r="T88" s="4"/>
        <tr r="T88" s="4"/>
      </tp>
      <tp t="s">
        <v>#N/A Requesting Data...2301320812</v>
        <stp/>
        <stp>BDP|498650872685478596</stp>
        <tr r="L127" s="4"/>
        <tr r="L127" s="4"/>
      </tp>
      <tp t="s">
        <v>#N/A Requesting Data...4010265730</v>
        <stp/>
        <stp>BDP|717076069997634012</stp>
        <tr r="AJ155" s="3"/>
        <tr r="AJ155" s="3"/>
      </tp>
      <tp t="s">
        <v>#N/A Requesting Data...2825000451</v>
        <stp/>
        <stp>BDP|210016649763259669</stp>
        <tr r="AC63" s="8"/>
        <tr r="AC63" s="8"/>
      </tp>
      <tp t="s">
        <v>#N/A Requesting Data...2742820691</v>
        <stp/>
        <stp>BDP|689554073993720095</stp>
        <tr r="S95" s="4"/>
        <tr r="S95" s="4"/>
      </tp>
      <tp t="s">
        <v>#N/A Requesting Data...3512333048</v>
        <stp/>
        <stp>BDP|502274325650857112</stp>
        <tr r="J126" s="3"/>
        <tr r="J126" s="3"/>
        <tr r="J126" s="3"/>
      </tp>
      <tp t="s">
        <v>#N/A N/A</v>
        <stp/>
        <stp>BDP|186635045756868505</stp>
        <tr r="Y187" s="3"/>
      </tp>
      <tp t="s">
        <v>#N/A Requesting Data...2843401826</v>
        <stp/>
        <stp>BDP|854745967837452703</stp>
        <tr r="I210" s="4"/>
        <tr r="I210" s="4"/>
      </tp>
      <tp t="s">
        <v>#N/A Requesting Data...2447923574</v>
        <stp/>
        <stp>BDP|274333768656150276</stp>
        <tr r="AG184" s="3"/>
        <tr r="AG184" s="3"/>
      </tp>
      <tp t="s">
        <v>#N/A Requesting Data...3066722231</v>
        <stp/>
        <stp>BDP|488030171534670283</stp>
        <tr r="D7" s="3"/>
      </tp>
      <tp t="s">
        <v>#N/A Requesting Data...2445670392</v>
        <stp/>
        <stp>BDP|572583372633403031</stp>
        <tr r="AE62" s="3"/>
        <tr r="AE62" s="3"/>
      </tp>
      <tp t="s">
        <v>#N/A Requesting Data...3307833834</v>
        <stp/>
        <stp>BDP|607259052354951216</stp>
        <tr r="M268" s="3"/>
      </tp>
      <tp t="s">
        <v>#N/A Requesting Data...2383244889</v>
        <stp/>
        <stp>BDP|551244732155214586</stp>
        <tr r="AK296" s="3"/>
        <tr r="AK296" s="3"/>
      </tp>
      <tp t="s">
        <v>#N/A Requesting Data...2955279392</v>
        <stp/>
        <stp>BDP|669798484456056810</stp>
        <tr r="T93" s="4"/>
        <tr r="T93" s="4"/>
      </tp>
      <tp t="s">
        <v>#N/A Requesting Data...3232274077</v>
        <stp/>
        <stp>BDP|304614248763546058</stp>
        <tr r="K22" s="4"/>
        <tr r="K22" s="4"/>
      </tp>
      <tp t="s">
        <v>#N/A Requesting Data...2406787436</v>
        <stp/>
        <stp>BDP|611415476134356683</stp>
        <tr r="Z329" s="3"/>
        <tr r="Z329" s="3"/>
      </tp>
      <tp t="s">
        <v>#N/A Requesting Data...4150384404</v>
        <stp/>
        <stp>BDP|561678416447946178</stp>
        <tr r="AF332" s="3"/>
        <tr r="AF332" s="3"/>
      </tp>
      <tp t="s">
        <v>#N/A Requesting Data...2384517663</v>
        <stp/>
        <stp>BDP|867530502520692446</stp>
        <tr r="O130" s="3"/>
      </tp>
      <tp t="s">
        <v>#N/A Requesting Data...3190010331</v>
        <stp/>
        <stp>BDP|628272609381065238</stp>
        <tr r="O95" s="3"/>
      </tp>
      <tp t="s">
        <v>#N/A Requesting Data...3856515273</v>
        <stp/>
        <stp>BDP|443889048119036403</stp>
        <tr r="AH120" s="3"/>
      </tp>
      <tp t="s">
        <v>#N/A Requesting Data...2970909366</v>
        <stp/>
        <stp>BDP|568770291596342946</stp>
        <tr r="P171" s="3"/>
      </tp>
      <tp t="s">
        <v>#N/A Requesting Data...2813142908</v>
        <stp/>
        <stp>BDP|368048533434422654</stp>
        <tr r="V196" s="3"/>
      </tp>
      <tp t="s">
        <v>#N/A Requesting Data...4020265129</v>
        <stp/>
        <stp>BDP|401055233873294151</stp>
        <tr r="R148" s="4"/>
      </tp>
      <tp t="s">
        <v>#N/A Requesting Data...3623211915</v>
        <stp/>
        <stp>BDP|117941286232283271</stp>
        <tr r="AA151" s="3"/>
        <tr r="AA151" s="3"/>
      </tp>
      <tp t="s">
        <v>#N/A Requesting Data...2949778041</v>
        <stp/>
        <stp>BDP|299734219821949678</stp>
        <tr r="Q248" s="4"/>
        <tr r="Q248" s="4"/>
      </tp>
      <tp t="s">
        <v>#N/A Requesting Data...2995214301</v>
        <stp/>
        <stp>BDP|658164657324190109</stp>
        <tr r="O330" s="3"/>
      </tp>
      <tp t="s">
        <v>#N/A Requesting Data...4198561034</v>
        <stp/>
        <stp>BDP|588508150750564172</stp>
        <tr r="I147" s="4"/>
        <tr r="I147" s="4"/>
      </tp>
      <tp t="s">
        <v>#N/A Requesting Data...3204340685</v>
        <stp/>
        <stp>BDP|547001034147984582</stp>
        <tr r="P246" s="3"/>
      </tp>
      <tp t="s">
        <v>#N/A Requesting Data...3839617744</v>
        <stp/>
        <stp>BDP|924407104166984340</stp>
        <tr r="O50" s="3"/>
      </tp>
      <tp t="s">
        <v>#N/A Requesting Data...2584596822</v>
        <stp/>
        <stp>BDP|245580154835661486</stp>
        <tr r="AG207" s="3"/>
        <tr r="AG207" s="3"/>
      </tp>
      <tp t="s">
        <v>#N/A Requesting Data...3810213006</v>
        <stp/>
        <stp>BDP|183253770706050244</stp>
        <tr r="O5" s="3"/>
      </tp>
      <tp t="s">
        <v>#N/A Requesting Data...3579811022</v>
        <stp/>
        <stp>BDP|316241918625726780</stp>
        <tr r="AF142" s="3"/>
        <tr r="AF142" s="3"/>
      </tp>
      <tp t="s">
        <v>#N/A Requesting Data...4125091238</v>
        <stp/>
        <stp>BDP|508916295718074912</stp>
        <tr r="AD239" s="3"/>
        <tr r="AD239" s="3"/>
      </tp>
      <tp t="s">
        <v>#N/A Requesting Data...2635049051</v>
        <stp/>
        <stp>BDP|423193153751778481</stp>
        <tr r="Z352" s="3"/>
        <tr r="Z352" s="3"/>
      </tp>
      <tp t="s">
        <v>#N/A Requesting Data...2746456061</v>
        <stp/>
        <stp>BDP|872257286828023396</stp>
        <tr r="D10" s="3"/>
      </tp>
      <tp t="s">
        <v>#N/A N/A</v>
        <stp/>
        <stp>BDP|718910900188563006</stp>
        <tr r="X358" s="3"/>
      </tp>
      <tp t="s">
        <v>#N/A Requesting Data...3867672549</v>
        <stp/>
        <stp>BDP|934040582561545892</stp>
        <tr r="AK286" s="3"/>
        <tr r="AK286" s="3"/>
      </tp>
      <tp t="s">
        <v>#N/A Requesting Data...3647684159</v>
        <stp/>
        <stp>BDP|281902436792016979</stp>
        <tr r="AB80" s="3"/>
        <tr r="AB80" s="3"/>
      </tp>
      <tp t="s">
        <v>#N/A Requesting Data...2752940489</v>
        <stp/>
        <stp>BDP|449777544274991728</stp>
        <tr r="M181" s="3"/>
      </tp>
      <tp t="s">
        <v>#N/A Requesting Data...3921445890</v>
        <stp/>
        <stp>BDP|579781804267478009</stp>
        <tr r="K74" s="3"/>
      </tp>
      <tp t="s">
        <v>#N/A Requesting Data...3382439610</v>
        <stp/>
        <stp>BDP|420436338451767658</stp>
        <tr r="AD301" s="3"/>
      </tp>
      <tp t="s">
        <v>#N/A Requesting Data...2599233688</v>
        <stp/>
        <stp>BDP|369783114234795251</stp>
        <tr r="T85" s="4"/>
        <tr r="T85" s="4"/>
      </tp>
      <tp t="s">
        <v>#N/A Requesting Data...3348427875</v>
        <stp/>
        <stp>BDP|690329418987146509</stp>
        <tr r="R100" s="4"/>
        <tr r="R100" s="4"/>
      </tp>
      <tp t="s">
        <v>#N/A Requesting Data...3767669013</v>
        <stp/>
        <stp>BDP|371325779685352164</stp>
        <tr r="AH103" s="3"/>
        <tr r="AH103" s="3"/>
      </tp>
      <tp t="s">
        <v>#N/A Requesting Data...3958831633</v>
        <stp/>
        <stp>BDP|192291026995434536</stp>
        <tr r="T55" s="4"/>
        <tr r="T55" s="4"/>
      </tp>
      <tp t="s">
        <v>#N/A N/A</v>
        <stp/>
        <stp>BDP|570864596613855271</stp>
        <tr r="W141" s="3"/>
      </tp>
      <tp t="s">
        <v>#N/A Requesting Data...2643943090</v>
        <stp/>
        <stp>BDP|197042101721694180</stp>
        <tr r="K48" s="4"/>
        <tr r="K48" s="4"/>
      </tp>
      <tp t="s">
        <v>#N/A Requesting Data...3462609104</v>
        <stp/>
        <stp>BDP|920514732616720069</stp>
        <tr r="V91" s="3"/>
      </tp>
      <tp t="s">
        <v>#N/A Requesting Data...3334597256</v>
        <stp/>
        <stp>BDP|966673831936538316</stp>
        <tr r="AF116" s="3"/>
        <tr r="AF116" s="3"/>
      </tp>
      <tp t="s">
        <v>#N/A Requesting Data...4090796985</v>
        <stp/>
        <stp>BDP|747641378712451348</stp>
        <tr r="U144" s="4"/>
        <tr r="U144" s="4"/>
      </tp>
      <tp t="s">
        <v>#N/A Requesting Data...3132757367</v>
        <stp/>
        <stp>BDP|929767967208413977</stp>
        <tr r="J283" s="3"/>
        <tr r="J283" s="3"/>
        <tr r="J283" s="3"/>
      </tp>
      <tp t="s">
        <v>#N/A N/A</v>
        <stp/>
        <stp>BDP|102839969429619796</stp>
        <tr r="W193" s="3"/>
      </tp>
      <tp t="s">
        <v>#N/A Requesting Data...3115932741</v>
        <stp/>
        <stp>BDP|495760614135435365</stp>
        <tr r="T54" s="4"/>
        <tr r="T54" s="4"/>
      </tp>
      <tp t="s">
        <v>#N/A Requesting Data...3667880251</v>
        <stp/>
        <stp>BDP|402475279653629082</stp>
        <tr r="AD358" s="3"/>
        <tr r="AD358" s="3"/>
      </tp>
      <tp t="s">
        <v>#N/A Requesting Data...3540163699</v>
        <stp/>
        <stp>BDP|391505567822188102</stp>
        <tr r="AJ319" s="3"/>
        <tr r="AJ319" s="3"/>
      </tp>
      <tp t="s">
        <v>#N/A Requesting Data...2577730289</v>
        <stp/>
        <stp>BDP|363820587204540463</stp>
        <tr r="Q208" s="4"/>
        <tr r="Q208" s="4"/>
      </tp>
      <tp t="s">
        <v>#N/A N/A</v>
        <stp/>
        <stp>BDP|579351060973550631</stp>
        <tr r="X126" s="3"/>
      </tp>
      <tp t="s">
        <v>#N/A Requesting Data...3265762810</v>
        <stp/>
        <stp>BDP|941810038043380857</stp>
        <tr r="S155" s="4"/>
        <tr r="S155" s="4"/>
      </tp>
      <tp t="s">
        <v>#N/A Requesting Data...3225848603</v>
        <stp/>
        <stp>BDP|778752710897732135</stp>
        <tr r="K160" s="3"/>
      </tp>
      <tp t="s">
        <v>#N/A Requesting Data...4260753328</v>
        <stp/>
        <stp>BDP|333523535931442766</stp>
        <tr r="AG310" s="3"/>
        <tr r="AG310" s="3"/>
      </tp>
      <tp t="s">
        <v>#N/A Requesting Data...2598555367</v>
        <stp/>
        <stp>BDP|224266355897651018</stp>
        <tr r="AJ136" s="3"/>
        <tr r="AJ136" s="3"/>
      </tp>
      <tp t="s">
        <v>#N/A Requesting Data...4035505928</v>
        <stp/>
        <stp>BDP|815558402357198287</stp>
        <tr r="P270" s="3"/>
      </tp>
      <tp t="s">
        <v>#N/A Requesting Data...2432872730</v>
        <stp/>
        <stp>BDP|420176641367596203</stp>
        <tr r="AK175" s="3"/>
        <tr r="AK175" s="3"/>
      </tp>
      <tp t="s">
        <v>#N/A N/A</v>
        <stp/>
        <stp>BDP|645201334786343766</stp>
        <tr r="X319" s="3"/>
      </tp>
      <tp t="s">
        <v>#N/A Requesting Data...2735647808</v>
        <stp/>
        <stp>BDP|920931755369004585</stp>
        <tr r="AG34" s="3"/>
        <tr r="AG34" s="3"/>
      </tp>
      <tp t="s">
        <v>#N/A Requesting Data...4087950532</v>
        <stp/>
        <stp>BDP|691819282964788431</stp>
        <tr r="U102" s="4"/>
        <tr r="U102" s="4"/>
      </tp>
      <tp t="s">
        <v>#N/A Requesting Data...2950113551</v>
        <stp/>
        <stp>BDP|819927088916820785</stp>
        <tr r="AD63" s="3"/>
        <tr r="AD63" s="3"/>
      </tp>
      <tp t="s">
        <v>#N/A Requesting Data...3525166371</v>
        <stp/>
        <stp>BDP|610252686478203259</stp>
        <tr r="AF341" s="3"/>
        <tr r="AF341" s="3"/>
      </tp>
      <tp t="s">
        <v>#N/A Requesting Data...3061704241</v>
        <stp/>
        <stp>BDP|919640649220134272</stp>
        <tr r="AE320" s="3"/>
        <tr r="AE320" s="3"/>
      </tp>
      <tp t="s">
        <v>#N/A Requesting Data...2974542857</v>
        <stp/>
        <stp>BDP|618110970557486118</stp>
        <tr r="K272" s="3"/>
      </tp>
      <tp t="s">
        <v>#N/A Requesting Data...3043933670</v>
        <stp/>
        <stp>BDP|349160534925457760</stp>
        <tr r="AI150" s="3"/>
      </tp>
      <tp t="s">
        <v>#N/A Requesting Data...2566620016</v>
        <stp/>
        <stp>BDP|329743750562182052</stp>
        <tr r="Z280" s="3"/>
        <tr r="Z280" s="3"/>
      </tp>
      <tp t="s">
        <v>#N/A Requesting Data...2894067144</v>
        <stp/>
        <stp>BDP|707688367773358386</stp>
        <tr r="AF214" s="3"/>
        <tr r="AF214" s="3"/>
      </tp>
      <tp t="s">
        <v>#N/A Requesting Data...2564038596</v>
        <stp/>
        <stp>BDP|400579434127232167</stp>
        <tr r="P274" s="3"/>
      </tp>
      <tp t="s">
        <v>#N/A Requesting Data...3999044992</v>
        <stp/>
        <stp>BDP|116364338209527993</stp>
        <tr r="N194" s="3"/>
      </tp>
      <tp t="s">
        <v>#N/A Requesting Data...2677377890</v>
        <stp/>
        <stp>BDP|497504517583801474</stp>
        <tr r="AI133" s="3"/>
        <tr r="AI133" s="3"/>
      </tp>
      <tp t="s">
        <v>#N/A Requesting Data...2640900998</v>
        <stp/>
        <stp>BDP|594200126871783299</stp>
        <tr r="M61" s="3"/>
      </tp>
      <tp t="s">
        <v>#N/A Requesting Data...3612461261</v>
        <stp/>
        <stp>BDP|276215219740509022</stp>
        <tr r="AJ247" s="3"/>
        <tr r="AJ247" s="3"/>
      </tp>
      <tp t="s">
        <v>#N/A Requesting Data...3965084089</v>
        <stp/>
        <stp>BDP|313467329780255531</stp>
        <tr r="AA235" s="3"/>
        <tr r="AA235" s="3"/>
      </tp>
      <tp t="s">
        <v>#N/A Requesting Data...3284035913</v>
        <stp/>
        <stp>BDP|729144249996374070</stp>
        <tr r="AA347" s="3"/>
        <tr r="AA347" s="3"/>
      </tp>
      <tp t="s">
        <v>#N/A Requesting Data...3633609064</v>
        <stp/>
        <stp>BDP|271440410405904310</stp>
        <tr r="AH112" s="3"/>
        <tr r="AH112" s="3"/>
      </tp>
      <tp t="s">
        <v>#N/A Requesting Data...2782607086</v>
        <stp/>
        <stp>BDP|322445574178450895</stp>
        <tr r="Q194" s="4"/>
        <tr r="Q194" s="4"/>
      </tp>
      <tp t="s">
        <v>#N/A Requesting Data...3171311205</v>
        <stp/>
        <stp>BDP|198350506977989735</stp>
        <tr r="K26" s="4"/>
      </tp>
      <tp t="s">
        <v>#N/A N/A</v>
        <stp/>
        <stp>BDP|911561615806447174</stp>
        <tr r="Y89" s="3"/>
      </tp>
      <tp t="s">
        <v>#N/A Requesting Data...3790155208</v>
        <stp/>
        <stp>BDP|279469478207656737</stp>
        <tr r="M303" s="3"/>
      </tp>
      <tp t="s">
        <v>#N/A Requesting Data...3967382709</v>
        <stp/>
        <stp>BDP|219493341973137025</stp>
        <tr r="AA238" s="3"/>
        <tr r="AA238" s="3"/>
      </tp>
      <tp t="s">
        <v>#N/A Requesting Data...4261579164</v>
        <stp/>
        <stp>BDP|712693021402534531</stp>
        <tr r="N114" s="3"/>
      </tp>
      <tp t="s">
        <v>#N/A Requesting Data...2763261889</v>
        <stp/>
        <stp>BDP|219676317190959408</stp>
        <tr r="AD210" s="3"/>
        <tr r="AD210" s="3"/>
      </tp>
      <tp t="s">
        <v>#N/A Requesting Data...4268439227</v>
        <stp/>
        <stp>BDP|511158420013453306</stp>
        <tr r="O318" s="3"/>
      </tp>
      <tp t="s">
        <v>#N/A Requesting Data...3175385453</v>
        <stp/>
        <stp>BDP|759676375281899394</stp>
        <tr r="AI147" s="3"/>
        <tr r="AI147" s="3"/>
      </tp>
      <tp t="s">
        <v>#N/A Requesting Data...3374462933</v>
        <stp/>
        <stp>BDP|388617689829660495</stp>
        <tr r="AK18" s="3"/>
        <tr r="AK18" s="3"/>
      </tp>
      <tp t="s">
        <v>#N/A Requesting Data...2540392224</v>
        <stp/>
        <stp>BDP|114463040727494466</stp>
        <tr r="AA316" s="3"/>
        <tr r="AA316" s="3"/>
      </tp>
      <tp t="s">
        <v>#N/A Requesting Data...4076662808</v>
        <stp/>
        <stp>BDP|188344471260948788</stp>
        <tr r="I134" s="4"/>
        <tr r="I134" s="4"/>
      </tp>
      <tp t="s">
        <v>#N/A Requesting Data...3623702950</v>
        <stp/>
        <stp>BDP|364725923856460005</stp>
        <tr r="K101" s="4"/>
      </tp>
      <tp t="s">
        <v>#N/A Requesting Data...3853663428</v>
        <stp/>
        <stp>BDP|651288431780873214</stp>
        <tr r="L199" s="3"/>
      </tp>
      <tp t="s">
        <v>#N/A Requesting Data...2612903707</v>
        <stp/>
        <stp>BDP|890989134609105032</stp>
        <tr r="K49" s="3"/>
      </tp>
      <tp t="s">
        <v>#N/A Requesting Data...3251097397</v>
        <stp/>
        <stp>BDP|613206275765570303</stp>
        <tr r="AK356" s="3"/>
        <tr r="AK356" s="3"/>
      </tp>
      <tp t="s">
        <v>#N/A Requesting Data...2547812748</v>
        <stp/>
        <stp>BDP|780343953421056475</stp>
        <tr r="M5" s="3"/>
      </tp>
      <tp t="s">
        <v>#N/A Requesting Data...2813469863</v>
        <stp/>
        <stp>BDP|231724807811603562</stp>
        <tr r="R60" s="4"/>
        <tr r="R60" s="4"/>
      </tp>
      <tp t="s">
        <v>#N/A Requesting Data...3139992983</v>
        <stp/>
        <stp>BDP|381048071326494226</stp>
        <tr r="J111" s="3"/>
        <tr r="J111" s="3"/>
        <tr r="J111" s="3"/>
      </tp>
      <tp t="s">
        <v>#N/A Requesting Data...3463494442</v>
        <stp/>
        <stp>BDP|409118123440360045</stp>
        <tr r="L18" s="4"/>
        <tr r="L18" s="4"/>
      </tp>
      <tp t="s">
        <v>#N/A Requesting Data...3550844779</v>
        <stp/>
        <stp>BDP|670469651651895386</stp>
        <tr r="AK331" s="3"/>
        <tr r="AK331" s="3"/>
      </tp>
      <tp t="s">
        <v>#N/A Requesting Data...3883107048</v>
        <stp/>
        <stp>BDP|423597137185824033</stp>
        <tr r="L83" s="3"/>
      </tp>
      <tp t="s">
        <v>#N/A Requesting Data...4058535123</v>
        <stp/>
        <stp>BDP|535034315735776752</stp>
        <tr r="U205" s="4"/>
        <tr r="U205" s="4"/>
      </tp>
      <tp t="s">
        <v>#N/A Requesting Data...4097953063</v>
        <stp/>
        <stp>BDP|256286146472795793</stp>
        <tr r="AB146" s="3"/>
        <tr r="AB146" s="3"/>
      </tp>
      <tp t="s">
        <v>#N/A Requesting Data...4050270095</v>
        <stp/>
        <stp>BDP|298573867696892687</stp>
        <tr r="U148" s="4"/>
        <tr r="U148" s="4"/>
      </tp>
      <tp t="s">
        <v>#N/A Requesting Data...2566056689</v>
        <stp/>
        <stp>BDP|718462609485314296</stp>
        <tr r="AF190" s="3"/>
        <tr r="AF190" s="3"/>
      </tp>
      <tp t="s">
        <v>#N/A Requesting Data...4111490609</v>
        <stp/>
        <stp>BDP|439783764643026042</stp>
        <tr r="AD247" s="3"/>
        <tr r="AD247" s="3"/>
      </tp>
      <tp t="s">
        <v>#N/A Requesting Data...2683192538</v>
        <stp/>
        <stp>BDP|932029893482369968</stp>
        <tr r="Z358" s="3"/>
        <tr r="Z358" s="3"/>
      </tp>
      <tp t="s">
        <v>#N/A Requesting Data...2577235172</v>
        <stp/>
        <stp>BDP|879254500565293514</stp>
        <tr r="Z100" s="3"/>
        <tr r="Z100" s="3"/>
      </tp>
      <tp t="s">
        <v>#N/A Requesting Data...3856282411</v>
        <stp/>
        <stp>BDP|573844010838607394</stp>
        <tr r="M160" s="3"/>
      </tp>
      <tp t="s">
        <v>#N/A Requesting Data...3690991040</v>
        <stp/>
        <stp>BDP|178800369589715511</stp>
        <tr r="Z267" s="3"/>
        <tr r="Z267" s="3"/>
      </tp>
      <tp t="s">
        <v>#N/A Requesting Data...2569953495</v>
        <stp/>
        <stp>BDP|137107613455507794</stp>
        <tr r="L322" s="3"/>
      </tp>
      <tp t="s">
        <v>#N/A Requesting Data...2845418203</v>
        <stp/>
        <stp>BDP|574035628807563747</stp>
        <tr r="D102" s="3"/>
      </tp>
      <tp t="s">
        <v>#N/A Requesting Data...4257067478</v>
        <stp/>
        <stp>BDP|655100867193637689</stp>
        <tr r="K139" s="3"/>
      </tp>
      <tp t="s">
        <v>#N/A Requesting Data...3141102862</v>
        <stp/>
        <stp>BDP|848377817576498633</stp>
        <tr r="M93" s="3"/>
      </tp>
      <tp t="s">
        <v>#N/A Requesting Data...3549805247</v>
        <stp/>
        <stp>BDP|630068820881091189</stp>
        <tr r="AG76" s="3"/>
        <tr r="AG76" s="3"/>
      </tp>
      <tp t="s">
        <v>#N/A Requesting Data...4052745701</v>
        <stp/>
        <stp>BDP|926054550885018254</stp>
        <tr r="L21" s="3"/>
      </tp>
      <tp t="s">
        <v>#N/A N/A</v>
        <stp/>
        <stp>BDP|962432163992207220</stp>
        <tr r="W95" s="3"/>
      </tp>
      <tp t="s">
        <v>#N/A Requesting Data...3785291134</v>
        <stp/>
        <stp>BDP|925182973472813632</stp>
        <tr r="AD121" s="3"/>
        <tr r="AD121" s="3"/>
      </tp>
      <tp t="s">
        <v>#N/A Requesting Data...4217034666</v>
        <stp/>
        <stp>BDP|686098830678268947</stp>
        <tr r="AA57" s="3"/>
        <tr r="AA57" s="3"/>
      </tp>
      <tp t="s">
        <v>#N/A Requesting Data...3540261615</v>
        <stp/>
        <stp>BDP|867814570919703453</stp>
        <tr r="AH347" s="3"/>
        <tr r="AH347" s="3"/>
      </tp>
      <tp t="s">
        <v>#N/A Requesting Data...3316056525</v>
        <stp/>
        <stp>BDP|795003809035338766</stp>
        <tr r="I76" s="4"/>
        <tr r="I76" s="4"/>
      </tp>
      <tp t="s">
        <v>#N/A Requesting Data...4164722252</v>
        <stp/>
        <stp>BDP|288441325863040785</stp>
        <tr r="AJ346" s="3"/>
        <tr r="AJ346" s="3"/>
      </tp>
      <tp t="s">
        <v>#N/A Requesting Data...3426189185</v>
        <stp/>
        <stp>BDP|810224463764720254</stp>
        <tr r="Q153" s="4"/>
      </tp>
      <tp t="s">
        <v>#N/A Requesting Data...2971894894</v>
        <stp/>
        <stp>BDP|394166030714332422</stp>
        <tr r="AG158" s="3"/>
        <tr r="AG158" s="3"/>
      </tp>
      <tp t="s">
        <v>#N/A Requesting Data...3937935843</v>
        <stp/>
        <stp>BDP|109738952356144650</stp>
        <tr r="AB346" s="3"/>
        <tr r="AB346" s="3"/>
      </tp>
      <tp t="s">
        <v>#N/A Requesting Data...3377412724</v>
        <stp/>
        <stp>BDP|626344261540114761</stp>
        <tr r="AB112" s="3"/>
        <tr r="AB112" s="3"/>
      </tp>
      <tp t="s">
        <v>#N/A Requesting Data...3618540933</v>
        <stp/>
        <stp>BDP|237268300017821792</stp>
        <tr r="R154" s="4"/>
        <tr r="R154" s="4"/>
      </tp>
      <tp t="s">
        <v>#N/A Requesting Data...3953085580</v>
        <stp/>
        <stp>BDP|359259485878543039</stp>
        <tr r="N204" s="3"/>
      </tp>
      <tp t="s">
        <v>#N/A Requesting Data...3973375726</v>
        <stp/>
        <stp>BDP|698874447586710844</stp>
        <tr r="J366" s="3"/>
        <tr r="J366" s="3"/>
        <tr r="J366" s="3"/>
      </tp>
      <tp t="s">
        <v>#N/A Requesting Data...2748116297</v>
        <stp/>
        <stp>BDP|733527215996194041</stp>
        <tr r="AG43" s="3"/>
        <tr r="AG43" s="3"/>
      </tp>
      <tp t="s">
        <v>#N/A Requesting Data...2949581206</v>
        <stp/>
        <stp>BDP|438008515415733600</stp>
        <tr r="D13" s="3"/>
      </tp>
      <tp t="s">
        <v>#N/A Requesting Data...3944587029</v>
        <stp/>
        <stp>BDP|596703125953656405</stp>
        <tr r="L247" s="3"/>
      </tp>
      <tp t="s">
        <v>#N/A Requesting Data...4111189218</v>
        <stp/>
        <stp>BDP|165501631083426725</stp>
        <tr r="O158" s="3"/>
      </tp>
      <tp t="s">
        <v>#N/A Requesting Data...3804731206</v>
        <stp/>
        <stp>BDP|132423014563541447</stp>
        <tr r="AK254" s="3"/>
        <tr r="AK254" s="3"/>
      </tp>
      <tp t="s">
        <v>#N/A Requesting Data...3739860825</v>
        <stp/>
        <stp>BDP|176608724822502463</stp>
        <tr r="Z289" s="3"/>
        <tr r="Z289" s="3"/>
      </tp>
      <tp t="s">
        <v>#N/A Requesting Data...3151136658</v>
        <stp/>
        <stp>BDP|299417955596217536</stp>
        <tr r="AJ326" s="3"/>
        <tr r="AJ326" s="3"/>
      </tp>
      <tp t="s">
        <v>#N/A Requesting Data...3009694433</v>
        <stp/>
        <stp>BDP|826585837702439639</stp>
        <tr r="M272" s="3"/>
      </tp>
      <tp t="s">
        <v>#N/A N/A</v>
        <stp/>
        <stp>BDP|735800483046293462</stp>
        <tr r="X260" s="3"/>
      </tp>
      <tp t="s">
        <v>#N/A Requesting Data...2764771871</v>
        <stp/>
        <stp>BDP|929767765457377490</stp>
        <tr r="AH71" s="3"/>
        <tr r="AH71" s="3"/>
      </tp>
      <tp t="s">
        <v>#N/A N/A</v>
        <stp/>
        <stp>BDP|698438319182526596</stp>
        <tr r="X48" s="3"/>
      </tp>
      <tp t="s">
        <v>#N/A Requesting Data...3620709787</v>
        <stp/>
        <stp>BDP|881610502394870020</stp>
        <tr r="K221" s="3"/>
      </tp>
      <tp t="s">
        <v>#N/A N/A</v>
        <stp/>
        <stp>BDP|471154571127288336</stp>
        <tr r="Y200" s="3"/>
      </tp>
      <tp t="s">
        <v>#N/A Requesting Data...2691460144</v>
        <stp/>
        <stp>BDP|990833309348561272</stp>
        <tr r="N179" s="3"/>
      </tp>
      <tp t="s">
        <v>#N/A Requesting Data...3611032231</v>
        <stp/>
        <stp>BDP|115433146414310665</stp>
        <tr r="Z225" s="3"/>
        <tr r="Z225" s="3"/>
      </tp>
      <tp t="s">
        <v>#N/A Requesting Data...2967737399</v>
        <stp/>
        <stp>BDP|767864197466436536</stp>
        <tr r="AG172" s="3"/>
        <tr r="AG172" s="3"/>
      </tp>
      <tp t="s">
        <v>#N/A Requesting Data...2693858199</v>
        <stp/>
        <stp>BDP|819079924304190489</stp>
        <tr r="M369" s="3"/>
      </tp>
      <tp t="s">
        <v>#N/A Requesting Data...4128542340</v>
        <stp/>
        <stp>BDP|760138341154628311</stp>
        <tr r="AF55" s="3"/>
        <tr r="AF55" s="3"/>
      </tp>
      <tp t="s">
        <v>#N/A Requesting Data...3078287093</v>
        <stp/>
        <stp>BDP|592055804797604507</stp>
        <tr r="AH73" s="3"/>
        <tr r="AH73" s="3"/>
      </tp>
      <tp t="s">
        <v>#N/A Requesting Data...2576090600</v>
        <stp/>
        <stp>BDP|303659765412884096</stp>
        <tr r="J144" s="3"/>
        <tr r="J144" s="3"/>
        <tr r="J144" s="3"/>
      </tp>
      <tp t="s">
        <v>#N/A Requesting Data...2730421499</v>
        <stp/>
        <stp>BDP|881390486088517112</stp>
        <tr r="AA262" s="3"/>
        <tr r="AA262" s="3"/>
      </tp>
      <tp t="s">
        <v>#N/A Requesting Data...3386550617</v>
        <stp/>
        <stp>BDP|699452051240416350</stp>
        <tr r="Z137" s="3"/>
        <tr r="Z137" s="3"/>
      </tp>
      <tp t="s">
        <v>#N/A Requesting Data...3411372905</v>
        <stp/>
        <stp>BDP|255762577861872385</stp>
        <tr r="L233" s="3"/>
      </tp>
      <tp t="s">
        <v>#N/A Requesting Data...3804463450</v>
        <stp/>
        <stp>BDP|387515089976077983</stp>
        <tr r="AC49" s="3"/>
        <tr r="AC49" s="3"/>
      </tp>
      <tp t="s">
        <v>#N/A Requesting Data...4076310463</v>
        <stp/>
        <stp>BDP|416293474338420019</stp>
        <tr r="L124" s="4"/>
        <tr r="L124" s="4"/>
      </tp>
      <tp t="s">
        <v>#N/A Requesting Data...3975997052</v>
        <stp/>
        <stp>BDP|728498662768352736</stp>
        <tr r="AH294" s="3"/>
        <tr r="AH294" s="3"/>
      </tp>
      <tp t="s">
        <v>#N/A Requesting Data...2918723831</v>
        <stp/>
        <stp>BDP|352062421517030883</stp>
        <tr r="AH321" s="3"/>
      </tp>
      <tp t="s">
        <v>#N/A Requesting Data...2995259903</v>
        <stp/>
        <stp>BDP|263615728750302954</stp>
        <tr r="AC237" s="3"/>
        <tr r="AC237" s="3"/>
      </tp>
      <tp t="s">
        <v>#N/A Requesting Data...4015802342</v>
        <stp/>
        <stp>BDP|192509289053325365</stp>
        <tr r="T241" s="4"/>
        <tr r="T241" s="4"/>
      </tp>
      <tp t="s">
        <v>#N/A Requesting Data...4237285180</v>
        <stp/>
        <stp>BDP|526388727939304547</stp>
        <tr r="AD65" s="3"/>
        <tr r="AD65" s="3"/>
      </tp>
      <tp t="s">
        <v>#N/A Requesting Data...3582675465</v>
        <stp/>
        <stp>BDP|226987906110482467</stp>
        <tr r="Z185" s="3"/>
        <tr r="Z185" s="3"/>
      </tp>
      <tp t="s">
        <v>#N/A Requesting Data...3022723213</v>
        <stp/>
        <stp>BDP|972520450908045551</stp>
        <tr r="AD37" s="3"/>
        <tr r="AD37" s="3"/>
      </tp>
      <tp t="s">
        <v>#N/A Requesting Data...3414215149</v>
        <stp/>
        <stp>BDP|316046619678556455</stp>
        <tr r="Q85" s="4"/>
        <tr r="Q85" s="4"/>
      </tp>
      <tp t="s">
        <v>#N/A Requesting Data...3364304720</v>
        <stp/>
        <stp>BDP|923222134058611463</stp>
        <tr r="J199" s="3"/>
        <tr r="J199" s="3"/>
        <tr r="J199" s="3"/>
      </tp>
      <tp t="s">
        <v>#N/A Requesting Data...3867591495</v>
        <stp/>
        <stp>BDP|141179178833717865</stp>
        <tr r="AA311" s="3"/>
        <tr r="AA311" s="3"/>
      </tp>
      <tp t="s">
        <v>#N/A Requesting Data...4108046394</v>
        <stp/>
        <stp>BDP|946772904452584878</stp>
        <tr r="O342" s="3"/>
      </tp>
      <tp t="s">
        <v>#N/A Requesting Data...3612760554</v>
        <stp/>
        <stp>BDP|449068188444736158</stp>
        <tr r="AH11" s="3"/>
        <tr r="AH11" s="3"/>
      </tp>
      <tp t="s">
        <v>#N/A Requesting Data...3353081274</v>
        <stp/>
        <stp>BDP|651313778101041877</stp>
        <tr r="I51" s="4"/>
        <tr r="I51" s="4"/>
      </tp>
      <tp t="s">
        <v>#N/A Requesting Data...4089105721</v>
        <stp/>
        <stp>BDP|384165852338825160</stp>
        <tr r="Z365" s="3"/>
        <tr r="Z365" s="3"/>
      </tp>
      <tp t="s">
        <v>#N/A Requesting Data...3555673024</v>
        <stp/>
        <stp>BDP|986659194693320126</stp>
        <tr r="D359" s="3"/>
      </tp>
      <tp t="s">
        <v>#N/A Requesting Data...2675848703</v>
        <stp/>
        <stp>BDP|514010345749846031</stp>
        <tr r="L281" s="3"/>
      </tp>
      <tp t="s">
        <v>#N/A Requesting Data...3064802320</v>
        <stp/>
        <stp>BDP|321538091954286583</stp>
        <tr r="AI83" s="3"/>
        <tr r="AI83" s="3"/>
      </tp>
      <tp t="s">
        <v>#N/A Requesting Data...3320345350</v>
        <stp/>
        <stp>BDP|998237586887008078</stp>
        <tr r="D325" s="3"/>
      </tp>
      <tp t="s">
        <v>#N/A Requesting Data...3110976299</v>
        <stp/>
        <stp>BDP|429477043899486405</stp>
        <tr r="Z344" s="3"/>
        <tr r="Z344" s="3"/>
      </tp>
      <tp t="s">
        <v>#N/A Requesting Data...3820867621</v>
        <stp/>
        <stp>BDP|418094351790949817</stp>
        <tr r="AJ165" s="3"/>
        <tr r="AJ165" s="3"/>
      </tp>
      <tp t="s">
        <v>#N/A Requesting Data...2798826693</v>
        <stp/>
        <stp>BDP|720327860050635871</stp>
        <tr r="V245" s="3"/>
      </tp>
      <tp t="s">
        <v>#N/A Requesting Data...3347334180</v>
        <stp/>
        <stp>BDP|889167388387333303</stp>
        <tr r="AD178" s="3"/>
        <tr r="AD178" s="3"/>
      </tp>
      <tp t="s">
        <v>#N/A Requesting Data...3198467911</v>
        <stp/>
        <stp>BDP|959534199296693708</stp>
        <tr r="K369" s="3"/>
      </tp>
      <tp t="s">
        <v>#N/A Requesting Data...3042553346</v>
        <stp/>
        <stp>BDP|429226224445013874</stp>
        <tr r="AE235" s="3"/>
        <tr r="AE235" s="3"/>
      </tp>
      <tp t="s">
        <v>#N/A Requesting Data...3325334145</v>
        <stp/>
        <stp>BDP|968805061710780390</stp>
        <tr r="L262" s="3"/>
      </tp>
      <tp t="s">
        <v>#N/A Requesting Data...4218795274</v>
        <stp/>
        <stp>BDP|762623290273466172</stp>
        <tr r="AD77" s="8"/>
        <tr r="AD77" s="8"/>
      </tp>
      <tp t="s">
        <v>#N/A Requesting Data...3291958099</v>
        <stp/>
        <stp>BDP|515240194374529260</stp>
        <tr r="AB63" s="8"/>
        <tr r="AB63" s="8"/>
      </tp>
      <tp t="s">
        <v>#N/A Requesting Data...2865247409</v>
        <stp/>
        <stp>BDP|431000578639863322</stp>
        <tr r="AJ351" s="3"/>
        <tr r="AJ351" s="3"/>
      </tp>
      <tp t="s">
        <v>#N/A Requesting Data...3185244357</v>
        <stp/>
        <stp>BDP|168281510007945964</stp>
        <tr r="AC8" s="8"/>
        <tr r="AC8" s="8"/>
      </tp>
      <tp t="s">
        <v>#N/A Requesting Data...2657902769</v>
        <stp/>
        <stp>BDP|865114462929981344</stp>
        <tr r="AK266" s="3"/>
        <tr r="AK266" s="3"/>
      </tp>
      <tp t="s">
        <v>#N/A N/A</v>
        <stp/>
        <stp>BDP|298915546980293007</stp>
        <tr r="Y185" s="3"/>
      </tp>
      <tp t="s">
        <v>#N/A Requesting Data...3325412392</v>
        <stp/>
        <stp>BDP|473118548161969936</stp>
        <tr r="AE14" s="3"/>
        <tr r="AE14" s="3"/>
      </tp>
      <tp t="s">
        <v>#N/A Requesting Data...3626537373</v>
        <stp/>
        <stp>BDP|456612004539428221</stp>
        <tr r="AK206" s="3"/>
        <tr r="AK206" s="3"/>
      </tp>
      <tp t="s">
        <v>#N/A Requesting Data...3827204497</v>
        <stp/>
        <stp>BDP|719916102797217310</stp>
        <tr r="AC20" s="8"/>
        <tr r="AC28" s="8"/>
      </tp>
      <tp t="s">
        <v>#N/A Requesting Data...3372508411</v>
        <stp/>
        <stp>BDP|468348439818730592</stp>
        <tr r="AD296" s="3"/>
        <tr r="AD296" s="3"/>
      </tp>
      <tp t="s">
        <v>#N/A Requesting Data...3441575236</v>
        <stp/>
        <stp>BDP|898815036351797788</stp>
        <tr r="L188" s="3"/>
      </tp>
      <tp t="s">
        <v>#N/A Requesting Data...3166132293</v>
        <stp/>
        <stp>BDP|338723984883164143</stp>
        <tr r="AG252" s="3"/>
        <tr r="AG252" s="3"/>
      </tp>
      <tp t="s">
        <v>#N/A N/A</v>
        <stp/>
        <stp>BDP|298972703137403332</stp>
        <tr r="W224" s="3"/>
      </tp>
      <tp t="s">
        <v>#N/A Requesting Data...4202785579</v>
        <stp/>
        <stp>BDP|256402697850124054</stp>
        <tr r="D73" s="3"/>
      </tp>
      <tp t="s">
        <v>#N/A Requesting Data...3962587148</v>
        <stp/>
        <stp>BDP|252917212047098234</stp>
        <tr r="AC363" s="3"/>
        <tr r="AC363" s="3"/>
      </tp>
      <tp t="s">
        <v>#N/A Requesting Data...2899785617</v>
        <stp/>
        <stp>BDP|703230588320691786</stp>
        <tr r="L257" s="3"/>
      </tp>
      <tp t="s">
        <v>#N/A Requesting Data...3858512629</v>
        <stp/>
        <stp>BDP|457726604429574352</stp>
        <tr r="I30" s="4"/>
        <tr r="I30" s="4"/>
      </tp>
      <tp t="s">
        <v>#N/A Requesting Data...3111812091</v>
        <stp/>
        <stp>BDP|641809440455710422</stp>
        <tr r="P327" s="3"/>
      </tp>
      <tp t="s">
        <v>#N/A Requesting Data...3270703690</v>
        <stp/>
        <stp>BDP|423024353320617807</stp>
        <tr r="M191" s="3"/>
      </tp>
      <tp t="s">
        <v>#N/A Requesting Data...3744525644</v>
        <stp/>
        <stp>BDP|961493032072538847</stp>
        <tr r="O70" s="3"/>
      </tp>
      <tp t="s">
        <v>#N/A Requesting Data...3682173635</v>
        <stp/>
        <stp>BDP|208870004487833356</stp>
        <tr r="AC77" s="3"/>
        <tr r="AC77" s="3"/>
      </tp>
      <tp t="s">
        <v>#N/A Requesting Data...3967412267</v>
        <stp/>
        <stp>BDP|994203663039233166</stp>
        <tr r="AH254" s="3"/>
        <tr r="AH254" s="3"/>
      </tp>
      <tp t="s">
        <v>#N/A Requesting Data...3625280082</v>
        <stp/>
        <stp>BDP|532085356821240879</stp>
        <tr r="AJ265" s="3"/>
        <tr r="AJ265" s="3"/>
      </tp>
      <tp t="s">
        <v>#N/A Requesting Data...4226150566</v>
        <stp/>
        <stp>BDP|898922145108566949</stp>
        <tr r="T178" s="4"/>
        <tr r="T178" s="4"/>
      </tp>
      <tp t="s">
        <v>#N/A N/A</v>
        <stp/>
        <stp>BDP|415043028199540725</stp>
        <tr r="X55" s="3"/>
      </tp>
      <tp t="s">
        <v>#N/A Requesting Data...3987840873</v>
        <stp/>
        <stp>BDP|481822702871350582</stp>
        <tr r="K148" s="4"/>
        <tr r="K148" s="4"/>
      </tp>
      <tp t="s">
        <v>#N/A Requesting Data...3492500482</v>
        <stp/>
        <stp>BDP|421466901950953824</stp>
        <tr r="M166" s="3"/>
      </tp>
      <tp t="s">
        <v>#N/A Requesting Data...4081921651</v>
        <stp/>
        <stp>BDP|450984406267715254</stp>
        <tr r="AH235" s="3"/>
        <tr r="AH235" s="3"/>
      </tp>
      <tp t="s">
        <v>#N/A Requesting Data...3830504272</v>
        <stp/>
        <stp>BDP|500133418559101573</stp>
        <tr r="M215" s="3"/>
      </tp>
      <tp t="s">
        <v>#N/A Requesting Data...4053016181</v>
        <stp/>
        <stp>BDP|273352532299448587</stp>
        <tr r="I9" s="4"/>
        <tr r="I9" s="4"/>
        <tr r="G13" s="8"/>
        <tr r="G13" s="8"/>
      </tp>
      <tp t="s">
        <v>#N/A Requesting Data...4211873035</v>
        <stp/>
        <stp>BDP|314862657389975810</stp>
        <tr r="AB286" s="3"/>
        <tr r="AB286" s="3"/>
      </tp>
      <tp t="s">
        <v>#N/A Requesting Data...3026122127</v>
        <stp/>
        <stp>BDP|619634826970173865</stp>
        <tr r="L131" s="3"/>
      </tp>
      <tp t="s">
        <v>#N/A Requesting Data...3568484009</v>
        <stp/>
        <stp>BDP|553801651957898688</stp>
        <tr r="M285" s="3"/>
      </tp>
      <tp t="s">
        <v>#N/A Requesting Data...4010347801</v>
        <stp/>
        <stp>BDP|693775792887109568</stp>
        <tr r="J163" s="3"/>
        <tr r="J163" s="3"/>
        <tr r="J163" s="3"/>
      </tp>
      <tp t="s">
        <v>#N/A Requesting Data...3557012014</v>
        <stp/>
        <stp>BDP|542719528950086992</stp>
        <tr r="AB78" s="3"/>
        <tr r="AB78" s="3"/>
      </tp>
      <tp t="s">
        <v>#N/A Requesting Data...2756312523</v>
        <stp/>
        <stp>BDP|975366948229344212</stp>
        <tr r="S98" s="4"/>
        <tr r="S98" s="4"/>
      </tp>
      <tp t="s">
        <v>#N/A Requesting Data...3369184066</v>
        <stp/>
        <stp>BDP|613564490563504330</stp>
        <tr r="M278" s="3"/>
      </tp>
      <tp t="s">
        <v>#N/A Requesting Data...4235782158</v>
        <stp/>
        <stp>BDP|517323385401008641</stp>
        <tr r="L48" s="3"/>
      </tp>
      <tp t="s">
        <v>#N/A Requesting Data...3772179437</v>
        <stp/>
        <stp>BDP|223266835018567538</stp>
        <tr r="J216" s="3"/>
        <tr r="J216" s="3"/>
        <tr r="J216" s="3"/>
      </tp>
      <tp t="s">
        <v>#N/A Requesting Data...4076883643</v>
        <stp/>
        <stp>BDP|900443744048695488</stp>
        <tr r="AE334" s="3"/>
        <tr r="AE334" s="3"/>
      </tp>
      <tp t="s">
        <v>#N/A Requesting Data...3282413494</v>
        <stp/>
        <stp>BDP|469451977259310624</stp>
        <tr r="AG289" s="3"/>
        <tr r="AG289" s="3"/>
      </tp>
      <tp t="s">
        <v>#N/A Requesting Data...2911587153</v>
        <stp/>
        <stp>BDP|443544954239303504</stp>
        <tr r="AE173" s="3"/>
        <tr r="AE173" s="3"/>
      </tp>
      <tp t="s">
        <v>#N/A Requesting Data...2973991165</v>
        <stp/>
        <stp>BDP|180953014176138212</stp>
        <tr r="AD14" s="3"/>
        <tr r="AD14" s="3"/>
      </tp>
      <tp t="s">
        <v>#N/A Requesting Data...3677845333</v>
        <stp/>
        <stp>BDP|785255489607311191</stp>
        <tr r="AG264" s="3"/>
        <tr r="AG264" s="3"/>
      </tp>
      <tp t="s">
        <v>#N/A Requesting Data...3348840191</v>
        <stp/>
        <stp>BDP|859505899703706378</stp>
        <tr r="AC261" s="3"/>
        <tr r="AC261" s="3"/>
      </tp>
      <tp t="s">
        <v>#N/A Requesting Data...3337396711</v>
        <stp/>
        <stp>BDP|400140855079154157</stp>
        <tr r="D121" s="3"/>
      </tp>
      <tp t="s">
        <v>#N/A Requesting Data...4111907720</v>
        <stp/>
        <stp>BDP|687862920726619079</stp>
        <tr r="AD32" s="3"/>
        <tr r="AD32" s="3"/>
      </tp>
      <tp t="s">
        <v>#N/A Requesting Data...4240832345</v>
        <stp/>
        <stp>BDP|870885325831019775</stp>
        <tr r="D134" s="3"/>
      </tp>
      <tp t="s">
        <v>#N/A Requesting Data...2931835426</v>
        <stp/>
        <stp>BDP|350801062693340109</stp>
        <tr r="AC43" s="3"/>
        <tr r="AC43" s="3"/>
      </tp>
      <tp t="s">
        <v>#N/A Requesting Data...3432191298</v>
        <stp/>
        <stp>BDP|266338201677328816</stp>
        <tr r="M76" s="3"/>
      </tp>
      <tp t="s">
        <v>#N/A N/A</v>
        <stp/>
        <stp>BDP|178301382921276621</stp>
        <tr r="X131" s="3"/>
      </tp>
      <tp t="s">
        <v>#N/A Requesting Data...4207602357</v>
        <stp/>
        <stp>BDP|560206799595800276</stp>
        <tr r="T174" s="4"/>
        <tr r="T174" s="4"/>
      </tp>
      <tp t="s">
        <v>#N/A Requesting Data...3749203168</v>
        <stp/>
        <stp>BDP|875727782762015255</stp>
        <tr r="D5" s="3"/>
      </tp>
      <tp t="s">
        <v>#N/A Requesting Data...4265916062</v>
        <stp/>
        <stp>BDP|761274405155867802</stp>
        <tr r="U94" s="4"/>
        <tr r="U94" s="4"/>
      </tp>
      <tp t="s">
        <v>#N/A Requesting Data...2900378420</v>
        <stp/>
        <stp>BDP|967341685410038469</stp>
        <tr r="G12" s="8"/>
        <tr r="G12" s="8"/>
      </tp>
      <tp t="s">
        <v>#N/A Requesting Data...3432012556</v>
        <stp/>
        <stp>BDP|770557412422736998</stp>
        <tr r="D317" s="3"/>
      </tp>
      <tp t="s">
        <v>#N/A Requesting Data...4286514432</v>
        <stp/>
        <stp>BDP|867982171777814670</stp>
        <tr r="AJ188" s="3"/>
        <tr r="AJ188" s="3"/>
      </tp>
      <tp t="s">
        <v>#N/A Requesting Data...4232096550</v>
        <stp/>
        <stp>BDP|102811616525620388</stp>
        <tr r="U35" s="4"/>
        <tr r="U35" s="4"/>
      </tp>
      <tp t="s">
        <v>#N/A Requesting Data...4249223340</v>
        <stp/>
        <stp>BDP|289323529227569949</stp>
        <tr r="AF352" s="3"/>
        <tr r="AF352" s="3"/>
      </tp>
      <tp t="s">
        <v>#N/A Requesting Data...3671752342</v>
        <stp/>
        <stp>BDP|241069819126312841</stp>
        <tr r="AK126" s="3"/>
        <tr r="AK126" s="3"/>
      </tp>
      <tp t="s">
        <v>#N/A Requesting Data...4080198770</v>
        <stp/>
        <stp>BDP|202885666187265642</stp>
        <tr r="AC319" s="3"/>
        <tr r="AC319" s="3"/>
      </tp>
      <tp t="s">
        <v>#N/A Requesting Data...3835749188</v>
        <stp/>
        <stp>BDP|548145674319290034</stp>
        <tr r="AF333" s="3"/>
        <tr r="AF333" s="3"/>
      </tp>
      <tp t="s">
        <v>#N/A Requesting Data...3862229630</v>
        <stp/>
        <stp>BDP|788611193199002914</stp>
        <tr r="AH281" s="3"/>
        <tr r="AH281" s="3"/>
      </tp>
      <tp t="s">
        <v>#N/A Requesting Data...3519423883</v>
        <stp/>
        <stp>BDP|657211252051746965</stp>
        <tr r="I182" s="4"/>
      </tp>
      <tp t="s">
        <v>#N/A Requesting Data...4095093242</v>
        <stp/>
        <stp>BDP|260724374558761769</stp>
        <tr r="AA61" s="3"/>
        <tr r="AA61" s="3"/>
      </tp>
      <tp t="s">
        <v>#N/A Requesting Data...3436513564</v>
        <stp/>
        <stp>BDP|481624326348766327</stp>
        <tr r="R239" s="4"/>
        <tr r="R239" s="4"/>
      </tp>
      <tp t="s">
        <v>#N/A Requesting Data...3159441580</v>
        <stp/>
        <stp>BDP|633046524454528965</stp>
        <tr r="AI361" s="3"/>
      </tp>
      <tp t="s">
        <v>#N/A Requesting Data...3714719984</v>
        <stp/>
        <stp>BDP|156337585632413662</stp>
        <tr r="AF91" s="3"/>
        <tr r="AF91" s="3"/>
      </tp>
      <tp t="s">
        <v>#N/A Requesting Data...2859520317</v>
        <stp/>
        <stp>BDP|760942096628906795</stp>
        <tr r="S260" s="4"/>
        <tr r="S260" s="4"/>
      </tp>
      <tp t="s">
        <v>#N/A Requesting Data...3845503677</v>
        <stp/>
        <stp>BDP|392200673263477924</stp>
        <tr r="J342" s="3"/>
        <tr r="J342" s="3"/>
        <tr r="J342" s="3"/>
      </tp>
      <tp t="s">
        <v>#N/A Requesting Data...3992448779</v>
        <stp/>
        <stp>BDP|583701695507359650</stp>
        <tr r="K199" s="4"/>
      </tp>
      <tp t="s">
        <v>#N/A Requesting Data...3547040856</v>
        <stp/>
        <stp>BDP|143819132553604721</stp>
        <tr r="AG361" s="3"/>
        <tr r="AG361" s="3"/>
      </tp>
      <tp t="s">
        <v>#N/A Requesting Data...4252173201</v>
        <stp/>
        <stp>BDP|567650172098744623</stp>
        <tr r="AB276" s="3"/>
        <tr r="AB276" s="3"/>
      </tp>
      <tp t="s">
        <v>#N/A N/A</v>
        <stp/>
        <stp>BDP|862626234792871865</stp>
        <tr r="W232" s="3"/>
      </tp>
      <tp t="s">
        <v>#N/A Requesting Data...3933746075</v>
        <stp/>
        <stp>BDP|605074089360965702</stp>
        <tr r="AD149" s="3"/>
        <tr r="AD149" s="3"/>
      </tp>
      <tp t="s">
        <v>#N/A Requesting Data...3609635759</v>
        <stp/>
        <stp>BDP|803017398874583251</stp>
        <tr r="AF40" s="3"/>
        <tr r="AF40" s="3"/>
      </tp>
      <tp t="s">
        <v>#N/A Requesting Data...3854447794</v>
        <stp/>
        <stp>BDP|400978162463723344</stp>
        <tr r="J15" s="3"/>
        <tr r="J15" s="3"/>
        <tr r="J15" s="3"/>
      </tp>
      <tp t="s">
        <v>#N/A Requesting Data...3496799845</v>
        <stp/>
        <stp>BDP|792426083231146251</stp>
        <tr r="N298" s="3"/>
      </tp>
      <tp t="s">
        <v>#N/A Requesting Data...3283563114</v>
        <stp/>
        <stp>BDP|632976116650196749</stp>
        <tr r="N353" s="3"/>
      </tp>
      <tp t="s">
        <v>#N/A Requesting Data...3423804962</v>
        <stp/>
        <stp>BDP|687273094971049571</stp>
        <tr r="AK115" s="3"/>
        <tr r="AK115" s="3"/>
      </tp>
      <tp t="s">
        <v>#N/A Requesting Data...3336032142</v>
        <stp/>
        <stp>BDP|473436690307511516</stp>
        <tr r="D93" s="3"/>
      </tp>
      <tp t="s">
        <v>#N/A Requesting Data...3357726208</v>
        <stp/>
        <stp>BDP|917058055173739820</stp>
        <tr r="AH9" s="3"/>
        <tr r="AH9" s="3"/>
      </tp>
      <tp t="s">
        <v>#N/A Requesting Data...3342399164</v>
        <stp/>
        <stp>BDP|290178438655653965</stp>
        <tr r="AE307" s="3"/>
        <tr r="AE307" s="3"/>
      </tp>
      <tp t="s">
        <v>#N/A Requesting Data...3109872260</v>
        <stp/>
        <stp>BDP|653402799774319714</stp>
        <tr r="AK314" s="3"/>
        <tr r="AK314" s="3"/>
      </tp>
      <tp t="s">
        <v>#N/A Requesting Data...3178824465</v>
        <stp/>
        <stp>BDP|243467882702326083</stp>
        <tr r="AE356" s="3"/>
        <tr r="AE356" s="3"/>
      </tp>
      <tp t="s">
        <v>#N/A Requesting Data...4235654843</v>
        <stp/>
        <stp>BDP|633299459600007987</stp>
        <tr r="AE202" s="3"/>
        <tr r="AE202" s="3"/>
      </tp>
      <tp t="s">
        <v>#N/A Requesting Data...3315258983</v>
        <stp/>
        <stp>BDP|672297304878034450</stp>
        <tr r="K6" s="4"/>
        <tr r="K6" s="4"/>
      </tp>
      <tp t="s">
        <v>#N/A Requesting Data...4092486278</v>
        <stp/>
        <stp>BDP|687682333529384209</stp>
        <tr r="N93" s="3"/>
      </tp>
      <tp t="s">
        <v>#N/A Requesting Data...3009443062</v>
        <stp/>
        <stp>BDP|893535121048330169</stp>
        <tr r="AB240" s="3"/>
        <tr r="AB240" s="3"/>
      </tp>
      <tp t="s">
        <v>#N/A Requesting Data...3653755639</v>
        <stp/>
        <stp>BDP|369821559731623269</stp>
        <tr r="T36" s="4"/>
        <tr r="T36" s="4"/>
      </tp>
      <tp t="s">
        <v>#N/A Requesting Data...3597499122</v>
        <stp/>
        <stp>BDP|478266415359893474</stp>
        <tr r="D355" s="3"/>
      </tp>
      <tp t="s">
        <v>#N/A Requesting Data...4244738177</v>
        <stp/>
        <stp>BDP|785978863331848030</stp>
        <tr r="AH231" s="3"/>
        <tr r="AH231" s="3"/>
      </tp>
      <tp t="s">
        <v>#N/A Requesting Data...4196673955</v>
        <stp/>
        <stp>BDP|888653527703165929</stp>
        <tr r="U107" s="4"/>
        <tr r="U107" s="4"/>
      </tp>
      <tp t="s">
        <v>#N/A Requesting Data...3051604478</v>
        <stp/>
        <stp>BDP|748405931328716183</stp>
        <tr r="K251" s="3"/>
      </tp>
      <tp t="s">
        <v>#N/A Requesting Data...3668911638</v>
        <stp/>
        <stp>BDP|378591100013299819</stp>
        <tr r="AI89" s="3"/>
        <tr r="AI89" s="3"/>
      </tp>
      <tp t="s">
        <v>#N/A Requesting Data...4188819638</v>
        <stp/>
        <stp>BDP|852130170970182808</stp>
        <tr r="K304" s="3"/>
      </tp>
      <tp t="s">
        <v>#N/A Requesting Data...3917791104</v>
        <stp/>
        <stp>BDP|245518419662041815</stp>
        <tr r="AH256" s="3"/>
        <tr r="AH256" s="3"/>
      </tp>
      <tp t="s">
        <v>#N/A Requesting Data...4272813118</v>
        <stp/>
        <stp>BDP|580157118668954656</stp>
        <tr r="U213" s="4"/>
        <tr r="U213" s="4"/>
      </tp>
      <tp t="s">
        <v>#N/A Requesting Data...3528860466</v>
        <stp/>
        <stp>BDP|543243648919857141</stp>
        <tr r="N49" s="3"/>
      </tp>
      <tp t="s">
        <v>#N/A Requesting Data...3086331446</v>
        <stp/>
        <stp>BDP|698902050183064137</stp>
        <tr r="Q174" s="4"/>
        <tr r="Q174" s="4"/>
      </tp>
      <tp t="s">
        <v>#N/A Requesting Data...3249858503</v>
        <stp/>
        <stp>BDP|666914810763786555</stp>
        <tr r="L231" s="4"/>
      </tp>
      <tp t="s">
        <v>#N/A Requesting Data...3839577007</v>
        <stp/>
        <stp>BDP|147828347953446168</stp>
        <tr r="AE21" s="3"/>
        <tr r="AE21" s="3"/>
      </tp>
      <tp t="s">
        <v>#N/A Requesting Data...2984902491</v>
        <stp/>
        <stp>BDP|793800427490018461</stp>
        <tr r="I216" s="4"/>
        <tr r="I216" s="4"/>
      </tp>
      <tp t="s">
        <v>#N/A N/A</v>
        <stp/>
        <stp>BDP|640337976498676234</stp>
        <tr r="X204" s="3"/>
      </tp>
      <tp t="s">
        <v>#N/A Requesting Data...4288909972</v>
        <stp/>
        <stp>BDP|313369421909445678</stp>
        <tr r="AB316" s="3"/>
        <tr r="AB316" s="3"/>
      </tp>
      <tp t="s">
        <v>#N/A Requesting Data...2927906175</v>
        <stp/>
        <stp>BDP|430645387911900198</stp>
        <tr r="J235" s="3"/>
        <tr r="J235" s="3"/>
        <tr r="J235" s="3"/>
      </tp>
      <tp t="s">
        <v>#N/A Requesting Data...4230021724</v>
        <stp/>
        <stp>BDP|385625974869399671</stp>
        <tr r="T40" s="4"/>
      </tp>
      <tp t="s">
        <v>#N/A Requesting Data...4040387514</v>
        <stp/>
        <stp>BDP|320898878390842180</stp>
        <tr r="J189" s="3"/>
        <tr r="J189" s="3"/>
        <tr r="J189" s="3"/>
      </tp>
      <tp t="s">
        <v>#N/A Requesting Data...4237643942</v>
        <stp/>
        <stp>BDP|977841360517804772</stp>
        <tr r="AD208" s="3"/>
        <tr r="AD208" s="3"/>
      </tp>
      <tp t="s">
        <v>#N/A Requesting Data...3530081645</v>
        <stp/>
        <stp>BDP|884919868665520462</stp>
        <tr r="AG105" s="3"/>
        <tr r="AG105" s="3"/>
      </tp>
      <tp t="s">
        <v>#N/A Requesting Data...2949338092</v>
        <stp/>
        <stp>BDP|812692523449568349</stp>
        <tr r="AC313" s="3"/>
        <tr r="AC313" s="3"/>
      </tp>
      <tp t="s">
        <v>#N/A Requesting Data...3999521106</v>
        <stp/>
        <stp>BDP|532552785432374156</stp>
        <tr r="N241" s="3"/>
      </tp>
      <tp t="s">
        <v>#N/A Requesting Data...3066066923</v>
        <stp/>
        <stp>BDP|993635796043063509</stp>
        <tr r="AG138" s="3"/>
        <tr r="AG138" s="3"/>
      </tp>
      <tp t="s">
        <v>#N/A Requesting Data...3333959630</v>
        <stp/>
        <stp>BDP|512179796736012796</stp>
        <tr r="D53" s="3"/>
      </tp>
      <tp t="s">
        <v>#N/A Requesting Data...3601843184</v>
        <stp/>
        <stp>BDP|519947897020272992</stp>
        <tr r="AA181" s="3"/>
        <tr r="AA181" s="3"/>
      </tp>
      <tp t="s">
        <v>#N/A Requesting Data...3772014937</v>
        <stp/>
        <stp>BDP|126744084345650398</stp>
        <tr r="AB74" s="8"/>
        <tr r="AB74" s="8"/>
      </tp>
      <tp t="s">
        <v>#N/A Requesting Data...2998821388</v>
        <stp/>
        <stp>BDP|366569127586964852</stp>
        <tr r="O82" s="3"/>
      </tp>
      <tp t="s">
        <v>#N/A N/A</v>
        <stp/>
        <stp>BDP|559462716489945526</stp>
        <tr r="Y277" s="3"/>
      </tp>
      <tp t="s">
        <v>#N/A N/A</v>
        <stp/>
        <stp>BDP|865051357065021928</stp>
        <tr r="Y202" s="3"/>
      </tp>
      <tp t="s">
        <v>#N/A Requesting Data...4147133447</v>
        <stp/>
        <stp>BDP|306312799030752355</stp>
        <tr r="K110" s="3"/>
      </tp>
      <tp t="s">
        <v>#N/A Requesting Data...3399195341</v>
        <stp/>
        <stp>BDP|567187862568508633</stp>
        <tr r="AE205" s="3"/>
        <tr r="AE205" s="3"/>
      </tp>
      <tp t="s">
        <v>#N/A Requesting Data...4211950567</v>
        <stp/>
        <stp>BDP|797686546528618355</stp>
        <tr r="U49" s="4"/>
        <tr r="U49" s="4"/>
      </tp>
      <tp t="s">
        <v>#N/A Requesting Data...3863314935</v>
        <stp/>
        <stp>BDP|712047556874642861</stp>
        <tr r="AC192" s="3"/>
        <tr r="AC192" s="3"/>
      </tp>
      <tp t="s">
        <v>#N/A N/A</v>
        <stp/>
        <stp>BDP|569799549272238820</stp>
        <tr r="X75" s="3"/>
      </tp>
      <tp t="s">
        <v>#N/A Requesting Data...3613567839</v>
        <stp/>
        <stp>BDP|216120598651552080</stp>
        <tr r="Z88" s="3"/>
        <tr r="Z88" s="3"/>
      </tp>
      <tp t="s">
        <v>#N/A Requesting Data...4239370507</v>
        <stp/>
        <stp>BDP|672884108509717846</stp>
        <tr r="N201" s="3"/>
      </tp>
      <tp t="s">
        <v>#N/A Requesting Data...3014229438</v>
        <stp/>
        <stp>BDP|764803015042207253</stp>
        <tr r="AF72" s="3"/>
        <tr r="AF72" s="3"/>
      </tp>
      <tp t="s">
        <v>#N/A Requesting Data...4276448358</v>
        <stp/>
        <stp>BDP|574009881228337905</stp>
        <tr r="U185" s="4"/>
        <tr r="U185" s="4"/>
      </tp>
      <tp t="s">
        <v>#N/A Requesting Data...3144758563</v>
        <stp/>
        <stp>BDP|521545542339157152</stp>
        <tr r="AB91" s="3"/>
        <tr r="AB91" s="3"/>
      </tp>
      <tp t="s">
        <v>#N/A Requesting Data...3290285657</v>
        <stp/>
        <stp>BDP|193704919068907711</stp>
        <tr r="AD30" s="8"/>
        <tr r="AD30" s="8"/>
      </tp>
      <tp t="s">
        <v>#N/A Requesting Data...3462147959</v>
        <stp/>
        <stp>BDP|791620780426433112</stp>
        <tr r="AD207" s="3"/>
        <tr r="AD207" s="3"/>
      </tp>
      <tp t="s">
        <v>#N/A Requesting Data...3260193395</v>
        <stp/>
        <stp>BDP|116251676409713558</stp>
        <tr r="AE198" s="3"/>
        <tr r="AE198" s="3"/>
      </tp>
      <tp t="s">
        <v>#N/A Requesting Data...4285871447</v>
        <stp/>
        <stp>BDP|299869225983079018</stp>
        <tr r="S9" s="4"/>
        <tr r="S9" s="4"/>
        <tr r="AC13" s="8"/>
        <tr r="AC13" s="8"/>
      </tp>
      <tp t="s">
        <v>#N/A Requesting Data...3760867536</v>
        <stp/>
        <stp>BDP|831423964332829973</stp>
        <tr r="AE45" s="3"/>
        <tr r="AE45" s="3"/>
      </tp>
      <tp t="s">
        <v>#N/A Requesting Data...3256920666</v>
        <stp/>
        <stp>BDP|824189987810649038</stp>
        <tr r="V230" s="3"/>
      </tp>
      <tp t="s">
        <v>#N/A Requesting Data...3889108702</v>
        <stp/>
        <stp>BDP|949077365248107786</stp>
        <tr r="D82" s="3"/>
      </tp>
      <tp t="s">
        <v>#N/A Requesting Data...3386112375</v>
        <stp/>
        <stp>BDP|886660606076830935</stp>
        <tr r="AC323" s="3"/>
        <tr r="AC323" s="3"/>
      </tp>
      <tp t="s">
        <v>#N/A Requesting Data...3205568916</v>
        <stp/>
        <stp>BDP|286187322602302886</stp>
        <tr r="N119" s="3"/>
      </tp>
      <tp t="s">
        <v>#N/A Requesting Data...4131282043</v>
        <stp/>
        <stp>BDP|742626382603015446</stp>
        <tr r="D34" s="3"/>
      </tp>
      <tp t="s">
        <v>#N/A Requesting Data...4078635548</v>
        <stp/>
        <stp>BDP|841541387901030476</stp>
        <tr r="AE248" s="3"/>
        <tr r="AE248" s="3"/>
      </tp>
      <tp t="s">
        <v>#N/A N/A</v>
        <stp/>
        <stp>BDP|606301205502840959</stp>
        <tr r="W179" s="3"/>
      </tp>
      <tp t="s">
        <v>#N/A Requesting Data...3158952126</v>
        <stp/>
        <stp>BDP|629281333798524169</stp>
        <tr r="Z47" s="8"/>
        <tr r="Z47" s="8"/>
      </tp>
      <tp t="s">
        <v>#N/A Requesting Data...4101357017</v>
        <stp/>
        <stp>BDP|596335789717912490</stp>
        <tr r="J137" s="3"/>
        <tr r="J137" s="3"/>
        <tr r="J137" s="3"/>
      </tp>
      <tp t="s">
        <v>#N/A Requesting Data...2941353934</v>
        <stp/>
        <stp>BDP|202858199748306120</stp>
        <tr r="AH353" s="3"/>
        <tr r="AH353" s="3"/>
      </tp>
      <tp t="s">
        <v>#N/A Requesting Data...3978101132</v>
        <stp/>
        <stp>BDP|629711748499796206</stp>
        <tr r="I138" s="4"/>
      </tp>
      <tp t="s">
        <v>#N/A Requesting Data...3007808175</v>
        <stp/>
        <stp>BDP|696538387112955737</stp>
        <tr r="K96" s="4"/>
        <tr r="K96" s="4"/>
      </tp>
      <tp t="s">
        <v>#N/A Requesting Data...3150115079</v>
        <stp/>
        <stp>BDP|838832382531402944</stp>
        <tr r="AC88" s="3"/>
        <tr r="AC88" s="3"/>
      </tp>
      <tp t="s">
        <v>#N/A Requesting Data...3782943157</v>
        <stp/>
        <stp>BDP|922060266868136637</stp>
        <tr r="AE326" s="3"/>
        <tr r="AE326" s="3"/>
      </tp>
      <tp t="s">
        <v>#N/A Requesting Data...3916140415</v>
        <stp/>
        <stp>BDP|495462581854076088</stp>
        <tr r="AE15" s="3"/>
        <tr r="AE15" s="3"/>
      </tp>
      <tp t="s">
        <v>#N/A Requesting Data...3846678538</v>
        <stp/>
        <stp>BDP|702728709656614912</stp>
        <tr r="K218" s="3"/>
      </tp>
      <tp t="s">
        <v>#N/A N/A</v>
        <stp/>
        <stp>BDP|908975201768670923</stp>
        <tr r="X312" s="3"/>
      </tp>
      <tp t="s">
        <v>#N/A Requesting Data...4282052662</v>
        <stp/>
        <stp>BDP|328347770844093832</stp>
        <tr r="AK33" s="3"/>
        <tr r="AK33" s="3"/>
      </tp>
      <tp t="s">
        <v>#N/A Requesting Data...4020384280</v>
        <stp/>
        <stp>BDP|119344668848870502</stp>
        <tr r="K315" s="3"/>
      </tp>
      <tp t="s">
        <v>#N/A Requesting Data...4084883820</v>
        <stp/>
        <stp>BDP|493845395588046126</stp>
        <tr r="D182" s="3"/>
      </tp>
      <tp t="s">
        <v>#N/A Requesting Data...3347537738</v>
        <stp/>
        <stp>BDP|716524383182433753</stp>
        <tr r="AJ156" s="3"/>
        <tr r="AJ156" s="3"/>
      </tp>
      <tp t="s">
        <v>#N/A N/A</v>
        <stp/>
        <stp>BDP|302644320388580429</stp>
        <tr r="W202" s="3"/>
      </tp>
      <tp t="s">
        <v>#N/A Requesting Data...2973823998</v>
        <stp/>
        <stp>BDP|645344370338710454</stp>
        <tr r="P352" s="3"/>
      </tp>
      <tp t="s">
        <v>#N/A Requesting Data...3845607007</v>
        <stp/>
        <stp>BDP|409443310858640578</stp>
        <tr r="P28" s="3"/>
      </tp>
      <tp t="s">
        <v>#N/A Requesting Data...3951546995</v>
        <stp/>
        <stp>BDP|469364099393032195</stp>
        <tr r="AF7" s="3"/>
        <tr r="AF7" s="3"/>
      </tp>
      <tp t="s">
        <v>#N/A Requesting Data...3533926285</v>
        <stp/>
        <stp>BDP|330922563620461756</stp>
        <tr r="J50" s="3"/>
        <tr r="J50" s="3"/>
        <tr r="J50" s="3"/>
      </tp>
      <tp t="s">
        <v>#N/A Requesting Data...3202163652</v>
        <stp/>
        <stp>BDP|232824938446183651</stp>
        <tr r="P302" s="3"/>
      </tp>
      <tp t="s">
        <v>#N/A Requesting Data...4249805326</v>
        <stp/>
        <stp>BDP|203850213373957112</stp>
        <tr r="AG134" s="3"/>
        <tr r="AG134" s="3"/>
      </tp>
      <tp t="s">
        <v>#N/A Requesting Data...3483810015</v>
        <stp/>
        <stp>BDP|512872676425824128</stp>
        <tr r="AA307" s="3"/>
        <tr r="AA307" s="3"/>
      </tp>
      <tp t="s">
        <v>#N/A Requesting Data...3186411948</v>
        <stp/>
        <stp>BDP|252110944778927601</stp>
        <tr r="Q203" s="4"/>
        <tr r="Q203" s="4"/>
      </tp>
      <tp t="s">
        <v>#N/A Requesting Data...3249154827</v>
        <stp/>
        <stp>BDP|501915144217787188</stp>
        <tr r="AK137" s="3"/>
        <tr r="AK137" s="3"/>
      </tp>
      <tp t="s">
        <v>#N/A Requesting Data...3590343062</v>
        <stp/>
        <stp>BDP|147920465096960279</stp>
        <tr r="L149" s="4"/>
        <tr r="L149" s="4"/>
      </tp>
      <tp t="s">
        <v>#N/A Requesting Data...3493782926</v>
        <stp/>
        <stp>BDP|588462585633667482</stp>
        <tr r="P196" s="3"/>
      </tp>
      <tp t="s">
        <v>#N/A Requesting Data...3231021601</v>
        <stp/>
        <stp>BDP|742918609132601012</stp>
        <tr r="D99" s="3"/>
      </tp>
      <tp t="s">
        <v>#N/A Requesting Data...3357593180</v>
        <stp/>
        <stp>BDP|713620079612047856</stp>
        <tr r="AG263" s="3"/>
        <tr r="AG263" s="3"/>
      </tp>
      <tp t="s">
        <v>#N/A Requesting Data...3920406737</v>
        <stp/>
        <stp>BDP|832468811456025850</stp>
        <tr r="N111" s="3"/>
      </tp>
      <tp t="s">
        <v>#N/A Requesting Data...3946688020</v>
        <stp/>
        <stp>BDP|212884472223436785</stp>
        <tr r="AG288" s="3"/>
        <tr r="AG288" s="3"/>
      </tp>
      <tp t="s">
        <v>#N/A Requesting Data...4229887902</v>
        <stp/>
        <stp>BDP|648241021882088970</stp>
        <tr r="I121" s="4"/>
        <tr r="I121" s="4"/>
      </tp>
      <tp t="s">
        <v>#N/A Requesting Data...3425506014</v>
        <stp/>
        <stp>BDP|350825801691180245</stp>
        <tr r="N41" s="3"/>
      </tp>
      <tp t="s">
        <v>#N/A Requesting Data...3343356851</v>
        <stp/>
        <stp>BDP|644227827772194974</stp>
        <tr r="P79" s="3"/>
      </tp>
      <tp t="s">
        <v>#N/A Requesting Data...3123866125</v>
        <stp/>
        <stp>BDP|635539237478547528</stp>
        <tr r="AB207" s="3"/>
        <tr r="AB207" s="3"/>
      </tp>
      <tp t="s">
        <v>#N/A Requesting Data...3371435073</v>
        <stp/>
        <stp>BDP|740025582725452662</stp>
        <tr r="AK270" s="3"/>
        <tr r="AK270" s="3"/>
      </tp>
      <tp t="s">
        <v>#N/A Requesting Data...3659373900</v>
        <stp/>
        <stp>BDP|480632520656290925</stp>
        <tr r="K18" s="3"/>
      </tp>
      <tp t="s">
        <v>#N/A Requesting Data...3897849044</v>
        <stp/>
        <stp>BDP|124911243730383678</stp>
        <tr r="AJ57" s="3"/>
        <tr r="AJ57" s="3"/>
      </tp>
      <tp t="s">
        <v>#N/A Requesting Data...3442070752</v>
        <stp/>
        <stp>BDP|291171781886790437</stp>
        <tr r="K171" s="4"/>
        <tr r="K171" s="4"/>
      </tp>
      <tp t="s">
        <v>#N/A Requesting Data...3209667417</v>
        <stp/>
        <stp>BDP|484438882604579304</stp>
        <tr r="P38" s="3"/>
      </tp>
      <tp t="s">
        <v>#N/A Requesting Data...3986418439</v>
        <stp/>
        <stp>BDP|510655560399298231</stp>
        <tr r="V40" s="3"/>
      </tp>
      <tp t="s">
        <v>#N/A N/A</v>
        <stp/>
        <stp>BDP|538503374640402969</stp>
        <tr r="W368" s="3"/>
      </tp>
      <tp t="s">
        <v>#N/A Requesting Data...3448080405</v>
        <stp/>
        <stp>BDP|300641797572952758</stp>
        <tr r="N63" s="3"/>
      </tp>
      <tp t="s">
        <v>#N/A N/A</v>
        <stp/>
        <stp>BDP|570568386897934002</stp>
        <tr r="W75" s="3"/>
      </tp>
      <tp t="s">
        <v>#N/A Requesting Data...3676272641</v>
        <stp/>
        <stp>BDP|143892456815651254</stp>
        <tr r="AA42" s="8"/>
        <tr r="AA42" s="8"/>
      </tp>
      <tp t="s">
        <v>#N/A Requesting Data...3917478547</v>
        <stp/>
        <stp>BDP|273138073619862543</stp>
        <tr r="AA329" s="3"/>
        <tr r="AA329" s="3"/>
      </tp>
      <tp t="s">
        <v>#N/A Requesting Data...3713626756</v>
        <stp/>
        <stp>BDP|162611894593893634</stp>
        <tr r="Z52" s="3"/>
        <tr r="Z52" s="3"/>
      </tp>
      <tp t="s">
        <v>#N/A Requesting Data...3064849078</v>
        <stp/>
        <stp>BDP|581620521239749786</stp>
        <tr r="Z58" s="3"/>
        <tr r="Z58" s="3"/>
      </tp>
      <tp t="s">
        <v>#N/A Requesting Data...3177070800</v>
        <stp/>
        <stp>BDP|675925010082915042</stp>
        <tr r="AH207" s="3"/>
        <tr r="AH207" s="3"/>
      </tp>
      <tp t="s">
        <v>#N/A Requesting Data...4141222955</v>
        <stp/>
        <stp>BDP|965554885501044605</stp>
        <tr r="M79" s="3"/>
      </tp>
      <tp t="s">
        <v>#N/A Requesting Data...4263737986</v>
        <stp/>
        <stp>BDP|832072994034259738</stp>
        <tr r="AE104" s="3"/>
        <tr r="AE104" s="3"/>
      </tp>
      <tp t="s">
        <v>#N/A Requesting Data...3748576098</v>
        <stp/>
        <stp>BDP|300996700523018000</stp>
        <tr r="V54" s="3"/>
      </tp>
      <tp t="s">
        <v>#N/A Requesting Data...3379695577</v>
        <stp/>
        <stp>BDP|756307399180640025</stp>
        <tr r="J354" s="3"/>
        <tr r="J354" s="3"/>
        <tr r="J354" s="3"/>
      </tp>
      <tp t="s">
        <v>#N/A Requesting Data...3558286888</v>
        <stp/>
        <stp>BDP|544528525174935902</stp>
        <tr r="AA223" s="3"/>
        <tr r="AA223" s="3"/>
      </tp>
      <tp t="s">
        <v>#N/A N/A</v>
        <stp/>
        <stp>BDP|484011787765083790</stp>
        <tr r="Y24" s="3"/>
      </tp>
      <tp t="s">
        <v>#N/A Requesting Data...3087901663</v>
        <stp/>
        <stp>BDP|795516634004624807</stp>
        <tr r="Q90" s="4"/>
        <tr r="Q90" s="4"/>
      </tp>
      <tp t="s">
        <v>#N/A Requesting Data...3149508218</v>
        <stp/>
        <stp>BDP|852770914694965866</stp>
        <tr r="L231" s="3"/>
      </tp>
      <tp t="s">
        <v>#N/A Requesting Data...3868371109</v>
        <stp/>
        <stp>BDP|718383378477807996</stp>
        <tr r="D39" s="3"/>
      </tp>
      <tp t="s">
        <v>#N/A Requesting Data...4123713146</v>
        <stp/>
        <stp>BDP|604711971369713372</stp>
        <tr r="P337" s="3"/>
      </tp>
      <tp t="s">
        <v>#N/A Requesting Data...3471215621</v>
        <stp/>
        <stp>BDP|561064113999249248</stp>
        <tr r="O280" s="3"/>
      </tp>
      <tp t="s">
        <v>#N/A Requesting Data...3381282351</v>
        <stp/>
        <stp>BDP|731943111594423603</stp>
        <tr r="S257" s="4"/>
        <tr r="S257" s="4"/>
      </tp>
      <tp t="s">
        <v>#N/A Requesting Data...4201443211</v>
        <stp/>
        <stp>BDP|775570747792601974</stp>
        <tr r="AI61" s="3"/>
        <tr r="AI61" s="3"/>
      </tp>
      <tp t="s">
        <v>#N/A Requesting Data...4099231625</v>
        <stp/>
        <stp>BDP|201356397022242258</stp>
        <tr r="AA313" s="3"/>
        <tr r="AA313" s="3"/>
      </tp>
      <tp t="s">
        <v>#N/A Requesting Data...3558050937</v>
        <stp/>
        <stp>BDP|439338763247312805</stp>
        <tr r="Q199" s="4"/>
        <tr r="Q199" s="4"/>
      </tp>
      <tp t="s">
        <v>#N/A Requesting Data...3738414984</v>
        <stp/>
        <stp>BDP|350270905471599946</stp>
        <tr r="AD11" s="3"/>
        <tr r="AD11" s="3"/>
      </tp>
      <tp t="s">
        <v>#N/A Requesting Data...3587504484</v>
        <stp/>
        <stp>BDP|539665571308550373</stp>
        <tr r="AA133" s="3"/>
        <tr r="AA133" s="3"/>
      </tp>
      <tp t="s">
        <v>#N/A Requesting Data...4147467916</v>
        <stp/>
        <stp>BDP|451852893408569361</stp>
        <tr r="AE309" s="3"/>
        <tr r="AE309" s="3"/>
      </tp>
      <tp t="s">
        <v>#N/A Requesting Data...3360836502</v>
        <stp/>
        <stp>BDP|619419645323809987</stp>
        <tr r="AB251" s="3"/>
        <tr r="AB251" s="3"/>
      </tp>
      <tp t="s">
        <v>#N/A N/A</v>
        <stp/>
        <stp>BDP|980988469584246182</stp>
        <tr r="W54" s="3"/>
      </tp>
      <tp t="s">
        <v>#N/A Requesting Data...3870841618</v>
        <stp/>
        <stp>BDP|635412024719886583</stp>
        <tr r="K78" s="4"/>
      </tp>
      <tp t="s">
        <v>#N/A Requesting Data...4200819037</v>
        <stp/>
        <stp>BDP|605876242684891289</stp>
        <tr r="J257" s="3"/>
        <tr r="J257" s="3"/>
      </tp>
      <tp t="s">
        <v>#N/A Requesting Data...4181630587</v>
        <stp/>
        <stp>BDP|785644080066640268</stp>
        <tr r="Z75" s="8"/>
        <tr r="Z75" s="8"/>
      </tp>
      <tp t="s">
        <v>#N/A Requesting Data...4082253923</v>
        <stp/>
        <stp>BDP|337470116717276834</stp>
        <tr r="I236" s="4"/>
        <tr r="I236" s="4"/>
      </tp>
      <tp t="s">
        <v>#N/A Requesting Data...3334283804</v>
        <stp/>
        <stp>BDP|346603981627464352</stp>
        <tr r="M352" s="3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haredStrings" Target="sharedStrings.xml"/><Relationship Id="rId17" Type="http://schemas.microsoft.com/office/2023/09/relationships/Python" Target="python.xml"/><Relationship Id="rId2" Type="http://schemas.openxmlformats.org/officeDocument/2006/relationships/worksheet" Target="worksheets/sheet2.xml"/><Relationship Id="rId16" Type="http://schemas.openxmlformats.org/officeDocument/2006/relationships/volatileDependencies" Target="volatileDependenci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franklintempleton-my.sharepoint.com/personal/s_rkoonadi_benefitstreetpartners_com/Documents/Documents/PORTFOLIO/Loan%20Index%20Positioning.xlsx" TargetMode="External"/><Relationship Id="rId1" Type="http://schemas.openxmlformats.org/officeDocument/2006/relationships/externalLinkPath" Target="/personal/s_rkoonadi_benefitstreetpartners_com/Documents/Documents/PORTFOLIO/Loan%20Index%20Positioning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franklintempleton-my.sharepoint.com/personal/s_rkoonadi_benefitstreetpartners_com/Documents/Documents/FRIDAY%20STUFF/WAS%20WARF%20PF%20REVIEW/Sector%20WAS%20WARF.xlsx" TargetMode="External"/><Relationship Id="rId1" Type="http://schemas.openxmlformats.org/officeDocument/2006/relationships/externalLinkPath" Target="/personal/s_rkoonadi_benefitstreetpartners_com/Documents/Documents/FRIDAY%20STUFF/WAS%20WARF%20PF%20REVIEW/Sector%20WAS%20WARF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franklintempleton.sharepoint.com/teams/PMTraderResearch/Shared%20Documents/Healthcare/Relative%20Value/HC%20RelVal.xlsb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franklintempleton.sharepoint.com/Users/mark.alexander/AppData/Local/Temp/Bloomberg/data/XYA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ositioning"/>
      <sheetName val="Overall-TopExp"/>
      <sheetName val="Portfolio"/>
      <sheetName val="Overall"/>
      <sheetName val="Healthcare-LLI"/>
      <sheetName val="LLI"/>
      <sheetName val="Documentation"/>
    </sheetNames>
    <sheetDataSet>
      <sheetData sheetId="0"/>
      <sheetData sheetId="1"/>
      <sheetData sheetId="2"/>
      <sheetData sheetId="3"/>
      <sheetData sheetId="4">
        <row r="4">
          <cell r="E4" t="str">
            <v>LX245513</v>
          </cell>
          <cell r="F4">
            <v>631001</v>
          </cell>
          <cell r="G4" t="str">
            <v>AHP Health Partners Inc</v>
          </cell>
          <cell r="H4" t="str">
            <v>2024 Term B Loan</v>
          </cell>
          <cell r="I4" t="str">
            <v>B1</v>
          </cell>
          <cell r="J4" t="str">
            <v>B</v>
          </cell>
          <cell r="K4" t="str">
            <v>B</v>
          </cell>
          <cell r="L4" t="str">
            <v>SENIOR SECURED</v>
          </cell>
          <cell r="M4" t="str">
            <v>HEALTHCARE</v>
          </cell>
          <cell r="N4" t="str">
            <v>Defensive</v>
          </cell>
          <cell r="O4" t="str">
            <v>HEALTHCARE SERVICES</v>
          </cell>
          <cell r="P4">
            <v>5.4212562183966295E-4</v>
          </cell>
          <cell r="Q4" t="str">
            <v>-</v>
          </cell>
          <cell r="R4" t="str">
            <v>-</v>
          </cell>
          <cell r="S4">
            <v>5.9607787411503402E-4</v>
          </cell>
        </row>
        <row r="5">
          <cell r="E5" t="str">
            <v>LX193763</v>
          </cell>
          <cell r="F5">
            <v>577963</v>
          </cell>
          <cell r="G5" t="str">
            <v>Acadia Healthcare</v>
          </cell>
          <cell r="H5" t="str">
            <v>Term Loan A</v>
          </cell>
          <cell r="I5" t="str">
            <v>Baa3</v>
          </cell>
          <cell r="J5" t="str">
            <v>BB+</v>
          </cell>
          <cell r="K5" t="str">
            <v>Split BBB</v>
          </cell>
          <cell r="L5" t="str">
            <v>SENIOR SECURED</v>
          </cell>
          <cell r="M5" t="str">
            <v>HEALTHCARE</v>
          </cell>
          <cell r="N5" t="str">
            <v>Defensive</v>
          </cell>
          <cell r="O5" t="str">
            <v>HEALTHCARE SERVICES</v>
          </cell>
          <cell r="P5" t="str">
            <v>-</v>
          </cell>
          <cell r="Q5" t="str">
            <v>-</v>
          </cell>
          <cell r="R5" t="str">
            <v>-</v>
          </cell>
          <cell r="S5" t="str">
            <v>-</v>
          </cell>
        </row>
        <row r="6">
          <cell r="E6" t="str">
            <v>LX202374</v>
          </cell>
          <cell r="F6">
            <v>592000</v>
          </cell>
          <cell r="G6" t="str">
            <v>Accelerated Health Systems</v>
          </cell>
          <cell r="H6" t="str">
            <v>TLB (Cov-lite)</v>
          </cell>
          <cell r="I6" t="str">
            <v>Caa2</v>
          </cell>
          <cell r="J6" t="str">
            <v>CCC+</v>
          </cell>
          <cell r="K6" t="str">
            <v>CCC/Split CCC</v>
          </cell>
          <cell r="L6" t="str">
            <v>SENIOR SECURED</v>
          </cell>
          <cell r="M6" t="str">
            <v>HEALTHCARE</v>
          </cell>
          <cell r="N6" t="str">
            <v>Defensive</v>
          </cell>
          <cell r="O6" t="str">
            <v>HEALTHCARE SERVICES</v>
          </cell>
          <cell r="P6">
            <v>4.52279354870081E-4</v>
          </cell>
          <cell r="Q6" t="str">
            <v>-</v>
          </cell>
          <cell r="R6" t="str">
            <v>-</v>
          </cell>
          <cell r="S6" t="str">
            <v>-</v>
          </cell>
        </row>
        <row r="7">
          <cell r="E7" t="str">
            <v>LX226475</v>
          </cell>
          <cell r="F7">
            <v>620886</v>
          </cell>
          <cell r="G7" t="str">
            <v>AccentCare Inc</v>
          </cell>
          <cell r="H7" t="str">
            <v>Tranche B Term Loan</v>
          </cell>
          <cell r="I7" t="str">
            <v>Caa3</v>
          </cell>
          <cell r="J7" t="str">
            <v>B-</v>
          </cell>
          <cell r="K7" t="str">
            <v>Split B</v>
          </cell>
          <cell r="L7" t="str">
            <v>SENIOR SECURED</v>
          </cell>
          <cell r="M7" t="str">
            <v>HEALTHCARE</v>
          </cell>
          <cell r="N7" t="str">
            <v>Defensive</v>
          </cell>
          <cell r="O7" t="str">
            <v>HEALTHCARE SERVICES</v>
          </cell>
          <cell r="P7">
            <v>5.3067699162486805E-4</v>
          </cell>
          <cell r="Q7" t="str">
            <v>-</v>
          </cell>
          <cell r="R7" t="str">
            <v>-</v>
          </cell>
          <cell r="S7" t="str">
            <v>-</v>
          </cell>
        </row>
        <row r="8">
          <cell r="E8" t="str">
            <v>LX226474</v>
          </cell>
          <cell r="F8">
            <v>620885</v>
          </cell>
          <cell r="G8" t="str">
            <v>AccentCare Inc</v>
          </cell>
          <cell r="H8" t="str">
            <v>Term Loan A (Cov-lite)</v>
          </cell>
          <cell r="I8" t="str">
            <v>B3</v>
          </cell>
          <cell r="J8" t="str">
            <v>B+</v>
          </cell>
          <cell r="K8" t="str">
            <v>B</v>
          </cell>
          <cell r="L8" t="str">
            <v>SENIOR SECURED</v>
          </cell>
          <cell r="M8" t="str">
            <v>HEALTHCARE</v>
          </cell>
          <cell r="N8" t="str">
            <v>Defensive</v>
          </cell>
          <cell r="O8" t="str">
            <v>HEALTHCARE SERVICES</v>
          </cell>
          <cell r="P8" t="str">
            <v>-</v>
          </cell>
          <cell r="Q8" t="str">
            <v>-</v>
          </cell>
          <cell r="R8" t="str">
            <v>-</v>
          </cell>
          <cell r="S8" t="str">
            <v>-</v>
          </cell>
        </row>
        <row r="9">
          <cell r="E9" t="str">
            <v>LX205296</v>
          </cell>
          <cell r="F9">
            <v>597418</v>
          </cell>
          <cell r="G9" t="str">
            <v>Advancing Eyecare</v>
          </cell>
          <cell r="H9" t="str">
            <v>TLB (Cov-lite)</v>
          </cell>
          <cell r="I9" t="str">
            <v>Caa1</v>
          </cell>
          <cell r="J9" t="str">
            <v>B-</v>
          </cell>
          <cell r="K9" t="str">
            <v>Split B</v>
          </cell>
          <cell r="L9" t="str">
            <v>SENIOR SECURED</v>
          </cell>
          <cell r="M9" t="str">
            <v>HEALTHCARE</v>
          </cell>
          <cell r="N9" t="str">
            <v>Defensive</v>
          </cell>
          <cell r="O9" t="str">
            <v>MEDICAL DEVICES TECHNOLOGIES AND OTHER SOLUTIONS</v>
          </cell>
          <cell r="P9">
            <v>1.3727860774128699E-4</v>
          </cell>
          <cell r="Q9" t="str">
            <v>-</v>
          </cell>
          <cell r="R9" t="str">
            <v>-</v>
          </cell>
          <cell r="S9" t="str">
            <v>-</v>
          </cell>
        </row>
        <row r="10">
          <cell r="E10" t="str">
            <v>LX173030</v>
          </cell>
          <cell r="F10">
            <v>542669</v>
          </cell>
          <cell r="G10" t="str">
            <v>Aegis Toxicology</v>
          </cell>
          <cell r="H10" t="str">
            <v>1st Lien TL</v>
          </cell>
          <cell r="I10" t="str">
            <v>Caa1</v>
          </cell>
          <cell r="J10" t="str">
            <v>CCC-</v>
          </cell>
          <cell r="K10" t="str">
            <v>CCC/Split CCC</v>
          </cell>
          <cell r="L10" t="str">
            <v>SENIOR SECURED</v>
          </cell>
          <cell r="M10" t="str">
            <v>HEALTHCARE</v>
          </cell>
          <cell r="N10" t="str">
            <v>Defensive</v>
          </cell>
          <cell r="O10" t="str">
            <v>HEALTHCARE SERVICES</v>
          </cell>
          <cell r="P10" t="str">
            <v>-</v>
          </cell>
          <cell r="Q10" t="str">
            <v>-</v>
          </cell>
          <cell r="R10" t="str">
            <v>-</v>
          </cell>
          <cell r="S10" t="str">
            <v>-</v>
          </cell>
        </row>
        <row r="11">
          <cell r="E11" t="str">
            <v>LX211451</v>
          </cell>
          <cell r="F11">
            <v>608617</v>
          </cell>
          <cell r="G11" t="str">
            <v>Agiliti Health</v>
          </cell>
          <cell r="H11" t="str">
            <v>TLB (Cov-lite)</v>
          </cell>
          <cell r="I11" t="str">
            <v>B2</v>
          </cell>
          <cell r="J11" t="str">
            <v>B-</v>
          </cell>
          <cell r="K11" t="str">
            <v>B</v>
          </cell>
          <cell r="L11" t="str">
            <v>SENIOR SECURED</v>
          </cell>
          <cell r="M11" t="str">
            <v>HEALTHCARE</v>
          </cell>
          <cell r="N11" t="str">
            <v>Defensive</v>
          </cell>
          <cell r="O11" t="str">
            <v>MEDICAL DEVICES TECHNOLOGIES AND OTHER SOLUTIONS</v>
          </cell>
          <cell r="P11">
            <v>9.9300811035845206E-4</v>
          </cell>
          <cell r="Q11" t="str">
            <v>-</v>
          </cell>
          <cell r="R11" t="str">
            <v>-</v>
          </cell>
          <cell r="S11">
            <v>1.0918321133630399E-3</v>
          </cell>
        </row>
        <row r="12">
          <cell r="E12" t="str">
            <v>LX230155</v>
          </cell>
          <cell r="F12">
            <v>624186</v>
          </cell>
          <cell r="G12" t="str">
            <v>Air Medical Group Holdings</v>
          </cell>
          <cell r="H12" t="str">
            <v>2024 Extended Term Loan (Cov-lite)</v>
          </cell>
          <cell r="I12" t="str">
            <v>B3</v>
          </cell>
          <cell r="J12" t="str">
            <v>B-</v>
          </cell>
          <cell r="K12" t="str">
            <v>B</v>
          </cell>
          <cell r="L12" t="str">
            <v>SENIOR SECURED</v>
          </cell>
          <cell r="M12" t="str">
            <v>HEALTHCARE</v>
          </cell>
          <cell r="N12" t="str">
            <v>Defensive</v>
          </cell>
          <cell r="O12" t="str">
            <v>HEALTHCARE SERVICES</v>
          </cell>
          <cell r="P12" t="str">
            <v>-</v>
          </cell>
          <cell r="Q12" t="str">
            <v>-</v>
          </cell>
          <cell r="R12" t="str">
            <v>-</v>
          </cell>
          <cell r="S12" t="str">
            <v>-</v>
          </cell>
        </row>
        <row r="13">
          <cell r="E13" t="str">
            <v>LX237375</v>
          </cell>
          <cell r="F13">
            <v>627955</v>
          </cell>
          <cell r="G13" t="str">
            <v>Air Methods</v>
          </cell>
          <cell r="H13" t="str">
            <v>Amendment No. 1 Term Loan</v>
          </cell>
          <cell r="I13" t="str">
            <v>B3</v>
          </cell>
          <cell r="J13" t="str">
            <v>B-</v>
          </cell>
          <cell r="K13" t="str">
            <v>B</v>
          </cell>
          <cell r="L13" t="str">
            <v>SENIOR SECURED</v>
          </cell>
          <cell r="M13" t="str">
            <v>HEALTHCARE</v>
          </cell>
          <cell r="N13" t="str">
            <v>Defensive</v>
          </cell>
          <cell r="O13" t="str">
            <v>HEALTHCARE SERVICES</v>
          </cell>
          <cell r="P13">
            <v>1.7366539449585299E-4</v>
          </cell>
          <cell r="Q13" t="str">
            <v>-</v>
          </cell>
          <cell r="R13" t="str">
            <v>-</v>
          </cell>
          <cell r="S13">
            <v>1.9094854585023299E-4</v>
          </cell>
        </row>
        <row r="14">
          <cell r="E14" t="str">
            <v>LX210062</v>
          </cell>
          <cell r="F14">
            <v>606063</v>
          </cell>
          <cell r="G14" t="str">
            <v>Alcami Carolinas</v>
          </cell>
          <cell r="H14" t="str">
            <v>Initial Term Loan</v>
          </cell>
          <cell r="I14" t="str">
            <v>NR</v>
          </cell>
          <cell r="J14" t="str">
            <v>NR</v>
          </cell>
          <cell r="K14" t="str">
            <v>Not Rated</v>
          </cell>
          <cell r="L14" t="str">
            <v>SENIOR SECURED</v>
          </cell>
          <cell r="M14" t="str">
            <v>HEALTHCARE</v>
          </cell>
          <cell r="N14" t="str">
            <v>Defensive</v>
          </cell>
          <cell r="O14" t="str">
            <v>PHARMA AND RELATED</v>
          </cell>
          <cell r="P14">
            <v>1.73391267081014E-4</v>
          </cell>
          <cell r="Q14" t="str">
            <v>-</v>
          </cell>
          <cell r="R14" t="str">
            <v>-</v>
          </cell>
          <cell r="S14" t="str">
            <v>-</v>
          </cell>
        </row>
        <row r="15">
          <cell r="E15" t="str">
            <v>LX162034</v>
          </cell>
          <cell r="F15">
            <v>529403</v>
          </cell>
          <cell r="G15" t="str">
            <v>Alita Care</v>
          </cell>
          <cell r="H15" t="str">
            <v>2017 Incremental Term Loan</v>
          </cell>
          <cell r="I15" t="str">
            <v>NR</v>
          </cell>
          <cell r="J15" t="str">
            <v>NR</v>
          </cell>
          <cell r="K15" t="str">
            <v>Not Rated</v>
          </cell>
          <cell r="L15" t="str">
            <v>SENIOR SECURED</v>
          </cell>
          <cell r="M15" t="str">
            <v>HEALTHCARE</v>
          </cell>
          <cell r="N15" t="str">
            <v>Defensive</v>
          </cell>
          <cell r="O15" t="str">
            <v>HEALTHCARE SERVICES</v>
          </cell>
          <cell r="P15" t="str">
            <v>-</v>
          </cell>
          <cell r="Q15" t="str">
            <v>-</v>
          </cell>
          <cell r="R15" t="str">
            <v>-</v>
          </cell>
          <cell r="S15" t="str">
            <v>-</v>
          </cell>
        </row>
        <row r="16">
          <cell r="E16" t="str">
            <v>LX193220</v>
          </cell>
          <cell r="F16">
            <v>577092</v>
          </cell>
          <cell r="G16" t="str">
            <v>Alkermes Plc</v>
          </cell>
          <cell r="H16" t="str">
            <v>2026 Term Loan (Cov-lite)</v>
          </cell>
          <cell r="I16" t="str">
            <v>Ba3</v>
          </cell>
          <cell r="J16" t="str">
            <v>BB+</v>
          </cell>
          <cell r="K16" t="str">
            <v>BB</v>
          </cell>
          <cell r="L16" t="str">
            <v>SENIOR SECURED</v>
          </cell>
          <cell r="M16" t="str">
            <v>HEALTHCARE</v>
          </cell>
          <cell r="N16" t="str">
            <v>Defensive</v>
          </cell>
          <cell r="O16" t="str">
            <v>PHARMA AND RELATED</v>
          </cell>
          <cell r="P16">
            <v>2.0010587578777001E-4</v>
          </cell>
          <cell r="Q16" t="str">
            <v>-</v>
          </cell>
          <cell r="R16" t="str">
            <v>-</v>
          </cell>
          <cell r="S16">
            <v>2.2002037946986899E-4</v>
          </cell>
        </row>
        <row r="17">
          <cell r="E17" t="str">
            <v>LX206739</v>
          </cell>
          <cell r="F17">
            <v>600282</v>
          </cell>
          <cell r="G17" t="str">
            <v>Alvogen Pharma</v>
          </cell>
          <cell r="H17" t="str">
            <v>June 2022 Loan (Cov-lite)</v>
          </cell>
          <cell r="I17" t="str">
            <v>B3</v>
          </cell>
          <cell r="J17" t="str">
            <v>B-</v>
          </cell>
          <cell r="K17" t="str">
            <v>B</v>
          </cell>
          <cell r="L17" t="str">
            <v>SENIOR SECURED</v>
          </cell>
          <cell r="M17" t="str">
            <v>HEALTHCARE</v>
          </cell>
          <cell r="N17" t="str">
            <v>Defensive</v>
          </cell>
          <cell r="O17" t="str">
            <v>PHARMA AND RELATED</v>
          </cell>
          <cell r="P17" t="str">
            <v>-</v>
          </cell>
          <cell r="Q17" t="str">
            <v>-</v>
          </cell>
          <cell r="R17" t="str">
            <v>-</v>
          </cell>
          <cell r="S17" t="str">
            <v>-</v>
          </cell>
        </row>
        <row r="18">
          <cell r="E18" t="str">
            <v>LX191634</v>
          </cell>
          <cell r="F18">
            <v>574421</v>
          </cell>
          <cell r="G18" t="str">
            <v>American Addiction Centers</v>
          </cell>
          <cell r="H18" t="str">
            <v>Term Loan (PIK)</v>
          </cell>
          <cell r="I18" t="str">
            <v>NR</v>
          </cell>
          <cell r="J18" t="str">
            <v>NR</v>
          </cell>
          <cell r="K18" t="str">
            <v>Not Rated</v>
          </cell>
          <cell r="L18" t="str">
            <v>SENIOR SECURED</v>
          </cell>
          <cell r="M18" t="str">
            <v>HEALTHCARE</v>
          </cell>
          <cell r="N18" t="str">
            <v>Defensive</v>
          </cell>
          <cell r="O18" t="str">
            <v>HEALTHCARE SERVICES</v>
          </cell>
          <cell r="P18" t="str">
            <v>-</v>
          </cell>
          <cell r="Q18" t="str">
            <v>-</v>
          </cell>
          <cell r="R18" t="str">
            <v>-</v>
          </cell>
          <cell r="S18" t="str">
            <v>-</v>
          </cell>
        </row>
        <row r="19">
          <cell r="E19" t="str">
            <v>LX203145</v>
          </cell>
          <cell r="F19">
            <v>593366</v>
          </cell>
          <cell r="G19" t="str">
            <v>Amerivet Partners Management</v>
          </cell>
          <cell r="H19" t="str">
            <v>Funded Term Loan</v>
          </cell>
          <cell r="I19" t="str">
            <v>NR</v>
          </cell>
          <cell r="J19" t="str">
            <v>NR</v>
          </cell>
          <cell r="K19" t="str">
            <v>Not Rated</v>
          </cell>
          <cell r="L19" t="str">
            <v>SENIOR SECURED</v>
          </cell>
          <cell r="M19" t="str">
            <v>HEALTHCARE</v>
          </cell>
          <cell r="N19" t="str">
            <v>Defensive</v>
          </cell>
          <cell r="O19" t="str">
            <v>HEALTHCARE SERVICES</v>
          </cell>
          <cell r="P19">
            <v>3.2823212645656698E-4</v>
          </cell>
          <cell r="Q19" t="str">
            <v>-</v>
          </cell>
          <cell r="R19" t="str">
            <v>-</v>
          </cell>
          <cell r="S19" t="str">
            <v>-</v>
          </cell>
        </row>
        <row r="20">
          <cell r="E20" t="str">
            <v>LX219030</v>
          </cell>
          <cell r="F20">
            <v>616525</v>
          </cell>
          <cell r="G20" t="str">
            <v>Amneal Pharmaceuticals</v>
          </cell>
          <cell r="H20" t="str">
            <v>TLB (Cov-lite)</v>
          </cell>
          <cell r="I20" t="str">
            <v>B1</v>
          </cell>
          <cell r="J20" t="str">
            <v>B+</v>
          </cell>
          <cell r="K20" t="str">
            <v>B</v>
          </cell>
          <cell r="L20" t="str">
            <v>SENIOR SECURED</v>
          </cell>
          <cell r="M20" t="str">
            <v>HEALTHCARE</v>
          </cell>
          <cell r="N20" t="str">
            <v>Defensive</v>
          </cell>
          <cell r="O20" t="str">
            <v>PHARMA AND RELATED</v>
          </cell>
          <cell r="P20">
            <v>1.64025173773386E-3</v>
          </cell>
          <cell r="Q20" t="str">
            <v>-</v>
          </cell>
          <cell r="R20">
            <v>5.2819847402232204E-3</v>
          </cell>
          <cell r="S20">
            <v>1.80348931954937E-3</v>
          </cell>
        </row>
        <row r="21">
          <cell r="E21" t="str">
            <v>LX181742</v>
          </cell>
          <cell r="F21">
            <v>558409</v>
          </cell>
          <cell r="G21" t="str">
            <v>ArisGlobal</v>
          </cell>
          <cell r="H21" t="str">
            <v>1st Lien TL (Cov-lite)</v>
          </cell>
          <cell r="I21" t="str">
            <v>B3</v>
          </cell>
          <cell r="J21" t="str">
            <v>B-</v>
          </cell>
          <cell r="K21" t="str">
            <v>B</v>
          </cell>
          <cell r="L21" t="str">
            <v>SENIOR SECURED</v>
          </cell>
          <cell r="M21" t="str">
            <v>HEALTHCARE</v>
          </cell>
          <cell r="N21" t="str">
            <v>Cyclical</v>
          </cell>
          <cell r="O21" t="str">
            <v>HEALTHCARE TECHNOLOGY</v>
          </cell>
          <cell r="P21">
            <v>1.4871629610511999E-4</v>
          </cell>
          <cell r="Q21" t="str">
            <v>-</v>
          </cell>
          <cell r="R21" t="str">
            <v>-</v>
          </cell>
          <cell r="S21">
            <v>1.6351651731158999E-4</v>
          </cell>
        </row>
        <row r="22">
          <cell r="E22" t="str">
            <v>LX192321</v>
          </cell>
          <cell r="F22">
            <v>575710</v>
          </cell>
          <cell r="G22" t="str">
            <v>Aspen Dental Management</v>
          </cell>
          <cell r="H22" t="str">
            <v>Amendment No. 4 Refinancing Term Loan</v>
          </cell>
          <cell r="I22" t="str">
            <v>B3</v>
          </cell>
          <cell r="J22" t="str">
            <v>B-</v>
          </cell>
          <cell r="K22" t="str">
            <v>B</v>
          </cell>
          <cell r="L22" t="str">
            <v>SENIOR SECURED</v>
          </cell>
          <cell r="M22" t="str">
            <v>HEALTHCARE</v>
          </cell>
          <cell r="N22" t="str">
            <v>Defensive</v>
          </cell>
          <cell r="O22" t="str">
            <v>HEALTHCARE SERVICES</v>
          </cell>
          <cell r="P22">
            <v>7.8356151515979503E-4</v>
          </cell>
          <cell r="Q22" t="str">
            <v>-</v>
          </cell>
          <cell r="R22" t="str">
            <v>-</v>
          </cell>
          <cell r="S22">
            <v>8.61541427630481E-4</v>
          </cell>
        </row>
        <row r="23">
          <cell r="E23" t="str">
            <v>LX195710</v>
          </cell>
          <cell r="F23">
            <v>581093</v>
          </cell>
          <cell r="G23" t="str">
            <v>Aspen Dental Management</v>
          </cell>
          <cell r="H23" t="str">
            <v>Incr. 1st Lien TL (Cov-lite)</v>
          </cell>
          <cell r="I23" t="str">
            <v>B3</v>
          </cell>
          <cell r="J23" t="str">
            <v>B-</v>
          </cell>
          <cell r="K23" t="str">
            <v>B</v>
          </cell>
          <cell r="L23" t="str">
            <v>SENIOR SECURED</v>
          </cell>
          <cell r="M23" t="str">
            <v>HEALTHCARE</v>
          </cell>
          <cell r="N23" t="str">
            <v>Defensive</v>
          </cell>
          <cell r="O23" t="str">
            <v>HEALTHCARE SERVICES</v>
          </cell>
          <cell r="P23">
            <v>4.6120802929603902E-4</v>
          </cell>
          <cell r="Q23" t="str">
            <v>-</v>
          </cell>
          <cell r="R23" t="str">
            <v>-</v>
          </cell>
          <cell r="S23">
            <v>5.0710737613666101E-4</v>
          </cell>
        </row>
        <row r="24">
          <cell r="E24" t="str">
            <v>LX221816</v>
          </cell>
          <cell r="F24">
            <v>618449</v>
          </cell>
          <cell r="G24" t="str">
            <v>Aspen Dental Management</v>
          </cell>
          <cell r="H24" t="str">
            <v>TLB-5 (Cov-lite)</v>
          </cell>
          <cell r="I24" t="str">
            <v>B3</v>
          </cell>
          <cell r="J24" t="str">
            <v>B-</v>
          </cell>
          <cell r="K24" t="str">
            <v>B</v>
          </cell>
          <cell r="L24" t="str">
            <v>SENIOR SECURED</v>
          </cell>
          <cell r="M24" t="str">
            <v>HEALTHCARE</v>
          </cell>
          <cell r="N24" t="str">
            <v>Defensive</v>
          </cell>
          <cell r="O24" t="str">
            <v>HEALTHCARE SERVICES</v>
          </cell>
          <cell r="P24">
            <v>5.3684303191972604E-4</v>
          </cell>
          <cell r="Q24" t="str">
            <v>-</v>
          </cell>
          <cell r="R24" t="str">
            <v>-</v>
          </cell>
          <cell r="S24">
            <v>5.9026956171944595E-4</v>
          </cell>
        </row>
        <row r="25">
          <cell r="E25" t="str">
            <v>LX181054</v>
          </cell>
          <cell r="F25">
            <v>557147</v>
          </cell>
          <cell r="G25" t="str">
            <v>Aspen Medical Products</v>
          </cell>
          <cell r="H25" t="str">
            <v>Term Loan A</v>
          </cell>
          <cell r="I25" t="str">
            <v>NR</v>
          </cell>
          <cell r="J25" t="str">
            <v>NR</v>
          </cell>
          <cell r="K25" t="str">
            <v>Not Rated</v>
          </cell>
          <cell r="L25" t="str">
            <v>SENIOR SECURED</v>
          </cell>
          <cell r="M25" t="str">
            <v>HEALTHCARE</v>
          </cell>
          <cell r="N25" t="str">
            <v>Defensive</v>
          </cell>
          <cell r="O25" t="str">
            <v>MEDICAL DEVICES TECHNOLOGIES AND OTHER SOLUTIONS</v>
          </cell>
          <cell r="P25" t="str">
            <v>-</v>
          </cell>
          <cell r="Q25" t="str">
            <v>-</v>
          </cell>
          <cell r="R25" t="str">
            <v>-</v>
          </cell>
          <cell r="S25" t="str">
            <v>-</v>
          </cell>
        </row>
        <row r="26">
          <cell r="E26" t="str">
            <v>LX228374</v>
          </cell>
          <cell r="F26">
            <v>622554</v>
          </cell>
          <cell r="G26" t="str">
            <v>Avantor Inc</v>
          </cell>
          <cell r="H26" t="str">
            <v>TLB (Cov-lite)</v>
          </cell>
          <cell r="I26" t="str">
            <v>Ba1</v>
          </cell>
          <cell r="J26" t="str">
            <v>BBB-</v>
          </cell>
          <cell r="K26" t="str">
            <v>Split BBB</v>
          </cell>
          <cell r="L26" t="str">
            <v>SENIOR SECURED</v>
          </cell>
          <cell r="M26" t="str">
            <v>HEALTHCARE</v>
          </cell>
          <cell r="N26" t="str">
            <v>Defensive</v>
          </cell>
          <cell r="O26" t="str">
            <v>PHARMA AND RELATED</v>
          </cell>
          <cell r="P26">
            <v>1.7977060922265799E-4</v>
          </cell>
          <cell r="Q26" t="str">
            <v>-</v>
          </cell>
          <cell r="R26" t="str">
            <v>-</v>
          </cell>
          <cell r="S26">
            <v>1.9766135053749399E-4</v>
          </cell>
        </row>
        <row r="27">
          <cell r="E27" t="str">
            <v>LX195993</v>
          </cell>
          <cell r="F27">
            <v>581440</v>
          </cell>
          <cell r="G27" t="str">
            <v>Aveanna Healthcare LLC</v>
          </cell>
          <cell r="H27" t="str">
            <v>1st Lien TL (Cov-lite)</v>
          </cell>
          <cell r="I27" t="str">
            <v>B3</v>
          </cell>
          <cell r="J27" t="str">
            <v>B-</v>
          </cell>
          <cell r="K27" t="str">
            <v>B</v>
          </cell>
          <cell r="L27" t="str">
            <v>SENIOR SECURED</v>
          </cell>
          <cell r="M27" t="str">
            <v>HEALTHCARE</v>
          </cell>
          <cell r="N27" t="str">
            <v>Defensive</v>
          </cell>
          <cell r="O27" t="str">
            <v>HEALTHCARE SERVICES</v>
          </cell>
          <cell r="P27">
            <v>6.11482303767575E-4</v>
          </cell>
          <cell r="Q27" t="str">
            <v>-</v>
          </cell>
          <cell r="R27" t="str">
            <v>-</v>
          </cell>
          <cell r="S27">
            <v>6.7233692156416899E-4</v>
          </cell>
        </row>
        <row r="28">
          <cell r="E28" t="str">
            <v>LX201027</v>
          </cell>
          <cell r="F28">
            <v>589429</v>
          </cell>
          <cell r="G28" t="str">
            <v>Aveanna Healthcare LLC</v>
          </cell>
          <cell r="H28" t="str">
            <v>2nd lien TL (Cov-lite)</v>
          </cell>
          <cell r="I28" t="str">
            <v>Caa3</v>
          </cell>
          <cell r="J28" t="str">
            <v>CCC</v>
          </cell>
          <cell r="K28" t="str">
            <v>CCC/Split CCC</v>
          </cell>
          <cell r="L28" t="str">
            <v>2ND/3RD LIEN SECURED</v>
          </cell>
          <cell r="M28" t="str">
            <v>HEALTHCARE</v>
          </cell>
          <cell r="N28" t="str">
            <v>Defensive</v>
          </cell>
          <cell r="O28" t="str">
            <v>HEALTHCARE SERVICES</v>
          </cell>
          <cell r="P28" t="str">
            <v>-</v>
          </cell>
          <cell r="Q28">
            <v>1.1166322645757801E-2</v>
          </cell>
          <cell r="R28" t="str">
            <v>-</v>
          </cell>
          <cell r="S28" t="str">
            <v>-</v>
          </cell>
        </row>
        <row r="29">
          <cell r="E29" t="str">
            <v>LX198245</v>
          </cell>
          <cell r="F29">
            <v>585065</v>
          </cell>
          <cell r="G29" t="str">
            <v>Azurity Pharmaceuticals</v>
          </cell>
          <cell r="H29" t="str">
            <v>Facility B (Cov-lite)</v>
          </cell>
          <cell r="I29" t="str">
            <v>B2</v>
          </cell>
          <cell r="J29" t="str">
            <v>B</v>
          </cell>
          <cell r="K29" t="str">
            <v>B</v>
          </cell>
          <cell r="L29" t="str">
            <v>SENIOR SECURED</v>
          </cell>
          <cell r="M29" t="str">
            <v>HEALTHCARE</v>
          </cell>
          <cell r="N29" t="str">
            <v>Defensive</v>
          </cell>
          <cell r="O29" t="str">
            <v>PHARMA AND RELATED</v>
          </cell>
          <cell r="P29">
            <v>3.8399678842306701E-4</v>
          </cell>
          <cell r="Q29" t="str">
            <v>-</v>
          </cell>
          <cell r="R29" t="str">
            <v>-</v>
          </cell>
          <cell r="S29">
            <v>4.2221208533456601E-4</v>
          </cell>
        </row>
        <row r="30">
          <cell r="E30" t="str">
            <v>LX204291</v>
          </cell>
          <cell r="F30">
            <v>595645</v>
          </cell>
          <cell r="G30" t="str">
            <v>Bausch + Lomb Corporation</v>
          </cell>
          <cell r="H30" t="str">
            <v>TLB (Cov-lite)</v>
          </cell>
          <cell r="I30" t="str">
            <v>B1</v>
          </cell>
          <cell r="J30" t="str">
            <v>B-</v>
          </cell>
          <cell r="K30" t="str">
            <v>B</v>
          </cell>
          <cell r="L30" t="str">
            <v>SENIOR SECURED</v>
          </cell>
          <cell r="M30" t="str">
            <v>HEALTHCARE</v>
          </cell>
          <cell r="N30" t="str">
            <v>Defensive</v>
          </cell>
          <cell r="O30" t="str">
            <v>MEDICAL DEVICES TECHNOLOGIES AND OTHER SOLUTIONS</v>
          </cell>
          <cell r="P30">
            <v>1.6961004327446601E-3</v>
          </cell>
          <cell r="Q30" t="str">
            <v>-</v>
          </cell>
          <cell r="R30">
            <v>5.4618302773576299E-3</v>
          </cell>
          <cell r="S30">
            <v>1.86489606745618E-3</v>
          </cell>
        </row>
        <row r="31">
          <cell r="E31" t="str">
            <v>LX216777</v>
          </cell>
          <cell r="F31">
            <v>614663</v>
          </cell>
          <cell r="G31" t="str">
            <v>Bausch + Lomb Corporation</v>
          </cell>
          <cell r="H31" t="str">
            <v>TLB (Cov-lite)</v>
          </cell>
          <cell r="I31" t="str">
            <v>B1</v>
          </cell>
          <cell r="J31" t="str">
            <v>B-</v>
          </cell>
          <cell r="K31" t="str">
            <v>B</v>
          </cell>
          <cell r="L31" t="str">
            <v>SENIOR SECURED</v>
          </cell>
          <cell r="M31" t="str">
            <v>HEALTHCARE</v>
          </cell>
          <cell r="N31" t="str">
            <v>Defensive</v>
          </cell>
          <cell r="O31" t="str">
            <v>MEDICAL DEVICES TECHNOLOGIES AND OTHER SOLUTIONS</v>
          </cell>
          <cell r="P31">
            <v>3.4396903311701701E-4</v>
          </cell>
          <cell r="Q31" t="str">
            <v>-</v>
          </cell>
          <cell r="R31" t="str">
            <v>-</v>
          </cell>
          <cell r="S31">
            <v>3.7820077443680503E-4</v>
          </cell>
        </row>
        <row r="32">
          <cell r="E32" t="str">
            <v>LX202351</v>
          </cell>
          <cell r="F32">
            <v>591958</v>
          </cell>
          <cell r="G32" t="str">
            <v>Bausch Health Companies</v>
          </cell>
          <cell r="H32" t="str">
            <v>TLB (Cov-lite)</v>
          </cell>
          <cell r="I32" t="str">
            <v>Caa1</v>
          </cell>
          <cell r="J32" t="str">
            <v>B-</v>
          </cell>
          <cell r="K32" t="str">
            <v>Split B</v>
          </cell>
          <cell r="L32" t="str">
            <v>SENIOR SECURED</v>
          </cell>
          <cell r="M32" t="str">
            <v>HEALTHCARE</v>
          </cell>
          <cell r="N32" t="str">
            <v>Defensive</v>
          </cell>
          <cell r="O32" t="str">
            <v>PHARMA AND RELATED</v>
          </cell>
          <cell r="P32">
            <v>1.49758737240841E-3</v>
          </cell>
          <cell r="Q32" t="str">
            <v>-</v>
          </cell>
          <cell r="R32">
            <v>4.8225729418466196E-3</v>
          </cell>
          <cell r="S32" t="str">
            <v>-</v>
          </cell>
        </row>
        <row r="33">
          <cell r="E33" t="str">
            <v>LX199150</v>
          </cell>
          <cell r="F33">
            <v>586425</v>
          </cell>
          <cell r="G33" t="str">
            <v>Baxter International</v>
          </cell>
          <cell r="H33" t="str">
            <v>Tranche 1 Advance</v>
          </cell>
          <cell r="I33" t="str">
            <v>NR</v>
          </cell>
          <cell r="J33" t="str">
            <v>NR</v>
          </cell>
          <cell r="K33" t="str">
            <v>Not Rated</v>
          </cell>
          <cell r="L33" t="str">
            <v>SENIOR UNSECURED</v>
          </cell>
          <cell r="M33" t="str">
            <v>HEALTHCARE</v>
          </cell>
          <cell r="N33" t="str">
            <v>Defensive</v>
          </cell>
          <cell r="O33" t="str">
            <v>MEDICAL DEVICES TECHNOLOGIES AND OTHER SOLUTIONS</v>
          </cell>
          <cell r="P33" t="str">
            <v>-</v>
          </cell>
          <cell r="Q33" t="str">
            <v>-</v>
          </cell>
          <cell r="R33" t="str">
            <v>-</v>
          </cell>
          <cell r="S33" t="str">
            <v>-</v>
          </cell>
        </row>
        <row r="34">
          <cell r="E34" t="str">
            <v>LX199151</v>
          </cell>
          <cell r="F34">
            <v>586426</v>
          </cell>
          <cell r="G34" t="str">
            <v>Baxter International</v>
          </cell>
          <cell r="H34" t="str">
            <v>Tranche 2 Advance</v>
          </cell>
          <cell r="I34" t="str">
            <v>NR</v>
          </cell>
          <cell r="J34" t="str">
            <v>NR</v>
          </cell>
          <cell r="K34" t="str">
            <v>Not Rated</v>
          </cell>
          <cell r="L34" t="str">
            <v>SENIOR UNSECURED</v>
          </cell>
          <cell r="M34" t="str">
            <v>HEALTHCARE</v>
          </cell>
          <cell r="N34" t="str">
            <v>Defensive</v>
          </cell>
          <cell r="O34" t="str">
            <v>MEDICAL DEVICES TECHNOLOGIES AND OTHER SOLUTIONS</v>
          </cell>
          <cell r="P34" t="str">
            <v>-</v>
          </cell>
          <cell r="Q34" t="str">
            <v>-</v>
          </cell>
          <cell r="R34" t="str">
            <v>-</v>
          </cell>
          <cell r="S34" t="str">
            <v>-</v>
          </cell>
        </row>
        <row r="35">
          <cell r="E35" t="str">
            <v>LX195155</v>
          </cell>
          <cell r="F35">
            <v>580308</v>
          </cell>
          <cell r="G35" t="str">
            <v>BayMark Health Services</v>
          </cell>
          <cell r="H35" t="str">
            <v>1st Lien TL</v>
          </cell>
          <cell r="I35" t="str">
            <v>NR</v>
          </cell>
          <cell r="J35" t="str">
            <v>NR</v>
          </cell>
          <cell r="K35" t="str">
            <v>Not Rated</v>
          </cell>
          <cell r="L35" t="str">
            <v>SENIOR SECURED</v>
          </cell>
          <cell r="M35" t="str">
            <v>HEALTHCARE</v>
          </cell>
          <cell r="N35" t="str">
            <v>Defensive</v>
          </cell>
          <cell r="O35" t="str">
            <v>HEALTHCARE SERVICES</v>
          </cell>
          <cell r="P35">
            <v>2.7357461825391102E-4</v>
          </cell>
          <cell r="Q35" t="str">
            <v>-</v>
          </cell>
          <cell r="R35" t="str">
            <v>-</v>
          </cell>
          <cell r="S35" t="str">
            <v>-</v>
          </cell>
        </row>
        <row r="36">
          <cell r="E36" t="str">
            <v>LX195156</v>
          </cell>
          <cell r="F36">
            <v>580309</v>
          </cell>
          <cell r="G36" t="str">
            <v>BayMark Health Services</v>
          </cell>
          <cell r="H36" t="str">
            <v>DD-1st Lien TL</v>
          </cell>
          <cell r="I36" t="str">
            <v>NR</v>
          </cell>
          <cell r="J36" t="str">
            <v>NR</v>
          </cell>
          <cell r="K36" t="str">
            <v>Not Rated</v>
          </cell>
          <cell r="L36" t="str">
            <v>SENIOR SECURED</v>
          </cell>
          <cell r="M36" t="str">
            <v>HEALTHCARE</v>
          </cell>
          <cell r="N36" t="str">
            <v>Defensive</v>
          </cell>
          <cell r="O36" t="str">
            <v>HEALTHCARE SERVICES</v>
          </cell>
          <cell r="P36" t="str">
            <v>-</v>
          </cell>
          <cell r="Q36" t="str">
            <v>-</v>
          </cell>
          <cell r="R36" t="str">
            <v>-</v>
          </cell>
          <cell r="S36" t="str">
            <v>-</v>
          </cell>
        </row>
        <row r="37">
          <cell r="E37" t="str">
            <v>LX255553</v>
          </cell>
          <cell r="G37" t="str">
            <v>Brightspring Health Services</v>
          </cell>
          <cell r="H37" t="str">
            <v>Term Loan B-5</v>
          </cell>
          <cell r="I37" t="str">
            <v>B1</v>
          </cell>
          <cell r="J37" t="str">
            <v>B+</v>
          </cell>
          <cell r="K37" t="str">
            <v>B</v>
          </cell>
          <cell r="L37" t="str">
            <v>SENIOR SECURED</v>
          </cell>
          <cell r="M37" t="str">
            <v>HEALTHCARE</v>
          </cell>
          <cell r="N37" t="str">
            <v>Defensive</v>
          </cell>
          <cell r="O37" t="str">
            <v>HEALTHCARE SERVICES</v>
          </cell>
          <cell r="P37">
            <v>1.77207942855495E-3</v>
          </cell>
          <cell r="Q37" t="str">
            <v>-</v>
          </cell>
          <cell r="R37" t="str">
            <v>-</v>
          </cell>
          <cell r="S37">
            <v>1.9484364803706499E-3</v>
          </cell>
        </row>
        <row r="38">
          <cell r="E38" t="str">
            <v>LX255579</v>
          </cell>
          <cell r="F38">
            <v>636350</v>
          </cell>
          <cell r="G38" t="str">
            <v>CHG Healthcare Services</v>
          </cell>
          <cell r="H38" t="str">
            <v>Term Loan B-1</v>
          </cell>
          <cell r="I38" t="str">
            <v>B2</v>
          </cell>
          <cell r="J38" t="str">
            <v>B</v>
          </cell>
          <cell r="K38" t="str">
            <v>B</v>
          </cell>
          <cell r="L38" t="str">
            <v>SENIOR SECURED</v>
          </cell>
          <cell r="M38" t="str">
            <v>HEALTHCARE</v>
          </cell>
          <cell r="N38" t="str">
            <v>Defensive</v>
          </cell>
          <cell r="O38" t="str">
            <v>HEALTHCARE SERVICES</v>
          </cell>
          <cell r="P38">
            <v>1.06300025080814E-3</v>
          </cell>
          <cell r="Q38" t="str">
            <v>-</v>
          </cell>
          <cell r="R38" t="str">
            <v>-</v>
          </cell>
          <cell r="S38">
            <v>1.168789860061E-3</v>
          </cell>
        </row>
        <row r="39">
          <cell r="E39" t="str">
            <v>LX238837</v>
          </cell>
          <cell r="F39">
            <v>628670</v>
          </cell>
          <cell r="G39" t="str">
            <v>CHG Healthcare Services</v>
          </cell>
          <cell r="H39" t="str">
            <v>Term Loan B-2</v>
          </cell>
          <cell r="I39" t="str">
            <v>B2</v>
          </cell>
          <cell r="J39" t="str">
            <v>B</v>
          </cell>
          <cell r="K39" t="str">
            <v>B</v>
          </cell>
          <cell r="L39" t="str">
            <v>SENIOR SECURED</v>
          </cell>
          <cell r="M39" t="str">
            <v>HEALTHCARE</v>
          </cell>
          <cell r="N39" t="str">
            <v>Defensive</v>
          </cell>
          <cell r="O39" t="str">
            <v>HEALTHCARE SERVICES</v>
          </cell>
          <cell r="P39">
            <v>6.5872298267096103E-4</v>
          </cell>
          <cell r="Q39" t="str">
            <v>-</v>
          </cell>
          <cell r="R39" t="str">
            <v>-</v>
          </cell>
          <cell r="S39">
            <v>7.2427898502341903E-4</v>
          </cell>
        </row>
        <row r="40">
          <cell r="E40" t="str">
            <v>LX195766</v>
          </cell>
          <cell r="F40">
            <v>581156</v>
          </cell>
          <cell r="G40" t="str">
            <v>CORA Health Holdings</v>
          </cell>
          <cell r="H40" t="str">
            <v>Initial Term Loan</v>
          </cell>
          <cell r="I40" t="str">
            <v>NR</v>
          </cell>
          <cell r="J40" t="str">
            <v>NR</v>
          </cell>
          <cell r="K40" t="str">
            <v>Not Rated</v>
          </cell>
          <cell r="L40" t="str">
            <v>SENIOR SECURED</v>
          </cell>
          <cell r="M40" t="str">
            <v>HEALTHCARE</v>
          </cell>
          <cell r="N40" t="str">
            <v>Defensive</v>
          </cell>
          <cell r="O40" t="str">
            <v>HEALTHCARE SERVICES</v>
          </cell>
          <cell r="P40">
            <v>1.52451851473863E-4</v>
          </cell>
          <cell r="Q40" t="str">
            <v>-</v>
          </cell>
          <cell r="R40" t="str">
            <v>-</v>
          </cell>
          <cell r="S40" t="str">
            <v>-</v>
          </cell>
        </row>
        <row r="41">
          <cell r="E41" t="str">
            <v>LX195767</v>
          </cell>
          <cell r="F41">
            <v>581157</v>
          </cell>
          <cell r="G41" t="str">
            <v>CORA Health Holdings</v>
          </cell>
          <cell r="H41" t="str">
            <v>DDTL</v>
          </cell>
          <cell r="I41" t="str">
            <v>NR</v>
          </cell>
          <cell r="J41" t="str">
            <v>NR</v>
          </cell>
          <cell r="K41" t="str">
            <v>Not Rated</v>
          </cell>
          <cell r="L41" t="str">
            <v>SENIOR SECURED</v>
          </cell>
          <cell r="M41" t="str">
            <v>HEALTHCARE</v>
          </cell>
          <cell r="N41" t="str">
            <v>Defensive</v>
          </cell>
          <cell r="O41" t="str">
            <v>HEALTHCARE SERVICES</v>
          </cell>
          <cell r="P41" t="str">
            <v>-</v>
          </cell>
          <cell r="Q41" t="str">
            <v>-</v>
          </cell>
          <cell r="R41" t="str">
            <v>-</v>
          </cell>
          <cell r="S41" t="str">
            <v>-</v>
          </cell>
        </row>
        <row r="42">
          <cell r="E42" t="str">
            <v>LX192160</v>
          </cell>
          <cell r="F42">
            <v>575459</v>
          </cell>
          <cell r="G42" t="str">
            <v>Cambrex Corp</v>
          </cell>
          <cell r="H42" t="str">
            <v>Tranche B-2 Dollar Term Loan (First Lien)</v>
          </cell>
          <cell r="I42" t="str">
            <v>B3</v>
          </cell>
          <cell r="J42" t="str">
            <v>B-</v>
          </cell>
          <cell r="K42" t="str">
            <v>B</v>
          </cell>
          <cell r="L42" t="str">
            <v>SENIOR SECURED</v>
          </cell>
          <cell r="M42" t="str">
            <v>HEALTHCARE</v>
          </cell>
          <cell r="N42" t="str">
            <v>Defensive</v>
          </cell>
          <cell r="O42" t="str">
            <v>PHARMA AND RELATED</v>
          </cell>
          <cell r="P42">
            <v>6.5004461575279295E-4</v>
          </cell>
          <cell r="Q42" t="str">
            <v>-</v>
          </cell>
          <cell r="R42" t="str">
            <v>-</v>
          </cell>
          <cell r="S42">
            <v>7.1473694846403604E-4</v>
          </cell>
        </row>
        <row r="43">
          <cell r="E43" t="str">
            <v>LX237593</v>
          </cell>
          <cell r="G43" t="str">
            <v>Cano Health</v>
          </cell>
          <cell r="H43" t="str">
            <v>Delayed Term Loan</v>
          </cell>
          <cell r="I43" t="str">
            <v>NR</v>
          </cell>
          <cell r="J43" t="str">
            <v>NR</v>
          </cell>
          <cell r="K43" t="str">
            <v>Not Rated</v>
          </cell>
          <cell r="L43" t="str">
            <v>SENIOR SECURED</v>
          </cell>
          <cell r="M43" t="str">
            <v>HEALTHCARE</v>
          </cell>
          <cell r="N43" t="str">
            <v>Defensive</v>
          </cell>
          <cell r="O43" t="str">
            <v>HEALTHCARE SERVICES</v>
          </cell>
          <cell r="P43" t="str">
            <v>-</v>
          </cell>
          <cell r="Q43" t="str">
            <v>-</v>
          </cell>
          <cell r="R43" t="str">
            <v>-</v>
          </cell>
          <cell r="S43" t="str">
            <v>-</v>
          </cell>
        </row>
        <row r="44">
          <cell r="E44" t="str">
            <v>LX237592</v>
          </cell>
          <cell r="F44">
            <v>627768</v>
          </cell>
          <cell r="G44" t="str">
            <v>Cano Health</v>
          </cell>
          <cell r="H44" t="str">
            <v>Term Loan B</v>
          </cell>
          <cell r="I44" t="str">
            <v>Caa1</v>
          </cell>
          <cell r="J44" t="str">
            <v>B-</v>
          </cell>
          <cell r="K44" t="str">
            <v>Split B</v>
          </cell>
          <cell r="L44" t="str">
            <v>SENIOR SECURED</v>
          </cell>
          <cell r="M44" t="str">
            <v>HEALTHCARE</v>
          </cell>
          <cell r="N44" t="str">
            <v>Defensive</v>
          </cell>
          <cell r="O44" t="str">
            <v>HEALTHCARE SERVICES</v>
          </cell>
          <cell r="P44" t="str">
            <v>-</v>
          </cell>
          <cell r="Q44" t="str">
            <v>-</v>
          </cell>
          <cell r="R44" t="str">
            <v>-</v>
          </cell>
          <cell r="S44" t="str">
            <v>-</v>
          </cell>
        </row>
        <row r="45">
          <cell r="E45" t="str">
            <v>LX208470</v>
          </cell>
          <cell r="F45">
            <v>603077</v>
          </cell>
          <cell r="G45" t="str">
            <v>Carestream Health</v>
          </cell>
          <cell r="H45" t="str">
            <v>Term Loan (Cov-lite)</v>
          </cell>
          <cell r="I45" t="str">
            <v>Caa1</v>
          </cell>
          <cell r="J45" t="str">
            <v>B-</v>
          </cell>
          <cell r="K45" t="str">
            <v>Split B</v>
          </cell>
          <cell r="L45" t="str">
            <v>SENIOR SECURED</v>
          </cell>
          <cell r="M45" t="str">
            <v>HEALTHCARE</v>
          </cell>
          <cell r="N45" t="str">
            <v>Defensive</v>
          </cell>
          <cell r="O45" t="str">
            <v>MEDICAL DEVICES TECHNOLOGIES AND OTHER SOLUTIONS</v>
          </cell>
          <cell r="P45">
            <v>2.15314764309473E-4</v>
          </cell>
          <cell r="Q45" t="str">
            <v>-</v>
          </cell>
          <cell r="R45" t="str">
            <v>-</v>
          </cell>
          <cell r="S45" t="str">
            <v>-</v>
          </cell>
        </row>
        <row r="46">
          <cell r="E46" t="str">
            <v>LX236033</v>
          </cell>
          <cell r="F46">
            <v>626539</v>
          </cell>
          <cell r="G46" t="str">
            <v>Certara</v>
          </cell>
          <cell r="H46" t="str">
            <v>Term Loan B</v>
          </cell>
          <cell r="I46" t="str">
            <v>B1</v>
          </cell>
          <cell r="J46" t="str">
            <v>BB-</v>
          </cell>
          <cell r="K46" t="str">
            <v>Split BB</v>
          </cell>
          <cell r="L46" t="str">
            <v>SENIOR SECURED</v>
          </cell>
          <cell r="M46" t="str">
            <v>HEALTHCARE</v>
          </cell>
          <cell r="N46" t="str">
            <v>Defensive</v>
          </cell>
          <cell r="O46" t="str">
            <v>HEALTHCARE SERVICES</v>
          </cell>
          <cell r="P46">
            <v>2.0710407293915401E-4</v>
          </cell>
          <cell r="Q46" t="str">
            <v>-</v>
          </cell>
          <cell r="R46" t="str">
            <v>-</v>
          </cell>
          <cell r="S46">
            <v>2.2771503604499801E-4</v>
          </cell>
        </row>
        <row r="47">
          <cell r="E47" t="str">
            <v>LX234219</v>
          </cell>
          <cell r="F47">
            <v>625746</v>
          </cell>
          <cell r="G47" t="str">
            <v>Ceva Sante Animale</v>
          </cell>
          <cell r="H47" t="str">
            <v>TLB (Cov-lite)</v>
          </cell>
          <cell r="I47" t="str">
            <v>B2</v>
          </cell>
          <cell r="J47" t="str">
            <v>B</v>
          </cell>
          <cell r="K47" t="str">
            <v>B</v>
          </cell>
          <cell r="L47" t="str">
            <v>SENIOR SECURED</v>
          </cell>
          <cell r="M47" t="str">
            <v>HEALTHCARE</v>
          </cell>
          <cell r="N47" t="str">
            <v>Defensive</v>
          </cell>
          <cell r="O47" t="str">
            <v>PHARMA AND RELATED</v>
          </cell>
          <cell r="P47">
            <v>3.7371229233804098E-4</v>
          </cell>
          <cell r="Q47" t="str">
            <v>-</v>
          </cell>
          <cell r="R47" t="str">
            <v>-</v>
          </cell>
          <cell r="S47">
            <v>4.1090407789912299E-4</v>
          </cell>
        </row>
        <row r="48">
          <cell r="E48" t="str">
            <v>LX236573</v>
          </cell>
          <cell r="F48">
            <v>626969</v>
          </cell>
          <cell r="G48" t="str">
            <v>Concentra Health Services</v>
          </cell>
          <cell r="H48" t="str">
            <v>Term Loan B</v>
          </cell>
          <cell r="I48" t="str">
            <v>Ba1</v>
          </cell>
          <cell r="J48" t="str">
            <v>BB</v>
          </cell>
          <cell r="K48" t="str">
            <v>BB</v>
          </cell>
          <cell r="L48" t="str">
            <v>SENIOR SECURED</v>
          </cell>
          <cell r="M48" t="str">
            <v>HEALTHCARE</v>
          </cell>
          <cell r="N48" t="str">
            <v>Defensive</v>
          </cell>
          <cell r="O48" t="str">
            <v>HEALTHCARE SERVICES</v>
          </cell>
          <cell r="P48">
            <v>5.91942196777846E-4</v>
          </cell>
          <cell r="Q48" t="str">
            <v>-</v>
          </cell>
          <cell r="R48" t="str">
            <v>-</v>
          </cell>
          <cell r="S48">
            <v>6.5085218635668502E-4</v>
          </cell>
        </row>
        <row r="49">
          <cell r="E49" t="str">
            <v>LX199477</v>
          </cell>
          <cell r="F49">
            <v>587075</v>
          </cell>
          <cell r="G49" t="str">
            <v>Confluent Health</v>
          </cell>
          <cell r="H49" t="str">
            <v>TLB (Cov-lite)</v>
          </cell>
          <cell r="I49" t="str">
            <v>B3</v>
          </cell>
          <cell r="J49" t="str">
            <v>B-</v>
          </cell>
          <cell r="K49" t="str">
            <v>B</v>
          </cell>
          <cell r="L49" t="str">
            <v>SENIOR SECURED</v>
          </cell>
          <cell r="M49" t="str">
            <v>HEALTHCARE</v>
          </cell>
          <cell r="N49" t="str">
            <v>Defensive</v>
          </cell>
          <cell r="O49" t="str">
            <v>HEALTHCARE SERVICES</v>
          </cell>
          <cell r="P49">
            <v>3.5742652985871099E-4</v>
          </cell>
          <cell r="Q49" t="str">
            <v>-</v>
          </cell>
          <cell r="R49" t="str">
            <v>-</v>
          </cell>
          <cell r="S49">
            <v>3.92997559029789E-4</v>
          </cell>
        </row>
        <row r="50">
          <cell r="E50" t="str">
            <v>LX199478</v>
          </cell>
          <cell r="F50">
            <v>587076</v>
          </cell>
          <cell r="G50" t="str">
            <v>Confluent Health</v>
          </cell>
          <cell r="H50" t="str">
            <v>DD-TLB (Cov-lite)</v>
          </cell>
          <cell r="I50" t="str">
            <v>B3</v>
          </cell>
          <cell r="J50" t="str">
            <v>B-</v>
          </cell>
          <cell r="K50" t="str">
            <v>B</v>
          </cell>
          <cell r="L50" t="str">
            <v>SENIOR SECURED</v>
          </cell>
          <cell r="M50" t="str">
            <v>HEALTHCARE</v>
          </cell>
          <cell r="N50" t="str">
            <v>Defensive</v>
          </cell>
          <cell r="O50" t="str">
            <v>HEALTHCARE SERVICES</v>
          </cell>
          <cell r="P50" t="str">
            <v>-</v>
          </cell>
          <cell r="Q50" t="str">
            <v>-</v>
          </cell>
          <cell r="R50" t="str">
            <v>-</v>
          </cell>
          <cell r="S50" t="str">
            <v>-</v>
          </cell>
        </row>
        <row r="51">
          <cell r="E51" t="str">
            <v>LX244321</v>
          </cell>
          <cell r="F51">
            <v>630674</v>
          </cell>
          <cell r="G51" t="str">
            <v>Confluent Medical Technologies</v>
          </cell>
          <cell r="H51" t="str">
            <v>Term Loan B</v>
          </cell>
          <cell r="I51" t="str">
            <v>B2</v>
          </cell>
          <cell r="J51" t="str">
            <v>B</v>
          </cell>
          <cell r="K51" t="str">
            <v>B</v>
          </cell>
          <cell r="L51" t="str">
            <v>SENIOR SECURED</v>
          </cell>
          <cell r="M51" t="str">
            <v>HEALTHCARE</v>
          </cell>
          <cell r="N51" t="str">
            <v>Defensive</v>
          </cell>
          <cell r="O51" t="str">
            <v>MEDICAL DEVICES TECHNOLOGIES AND OTHER SOLUTIONS</v>
          </cell>
          <cell r="P51">
            <v>3.5775628171939302E-4</v>
          </cell>
          <cell r="Q51" t="str">
            <v>-</v>
          </cell>
          <cell r="R51" t="str">
            <v>-</v>
          </cell>
          <cell r="S51">
            <v>3.9336012774113997E-4</v>
          </cell>
        </row>
        <row r="52">
          <cell r="E52" t="str">
            <v>LX194708</v>
          </cell>
          <cell r="F52">
            <v>579461</v>
          </cell>
          <cell r="G52" t="str">
            <v>Cordis</v>
          </cell>
          <cell r="H52" t="str">
            <v>TLB (Cov-lite)</v>
          </cell>
          <cell r="I52" t="str">
            <v>B2</v>
          </cell>
          <cell r="J52" t="str">
            <v>B-</v>
          </cell>
          <cell r="K52" t="str">
            <v>B</v>
          </cell>
          <cell r="L52" t="str">
            <v>SENIOR SECURED</v>
          </cell>
          <cell r="M52" t="str">
            <v>HEALTHCARE</v>
          </cell>
          <cell r="N52" t="str">
            <v>Defensive</v>
          </cell>
          <cell r="O52" t="str">
            <v>PHARMA AND RELATED</v>
          </cell>
          <cell r="P52">
            <v>2.5176088866665899E-4</v>
          </cell>
          <cell r="Q52" t="str">
            <v>-</v>
          </cell>
          <cell r="R52" t="str">
            <v>-</v>
          </cell>
          <cell r="S52">
            <v>2.7681609069220102E-4</v>
          </cell>
        </row>
        <row r="53">
          <cell r="E53" t="str">
            <v>LX175817</v>
          </cell>
          <cell r="F53">
            <v>547691</v>
          </cell>
          <cell r="G53" t="str">
            <v>Correct Care Solutions</v>
          </cell>
          <cell r="H53" t="str">
            <v>1st Lien TL (Cov-lite)</v>
          </cell>
          <cell r="I53" t="str">
            <v>Caa3</v>
          </cell>
          <cell r="J53" t="str">
            <v>D</v>
          </cell>
          <cell r="K53" t="str">
            <v>default_IND</v>
          </cell>
          <cell r="L53" t="str">
            <v>SENIOR SECURED</v>
          </cell>
          <cell r="M53" t="str">
            <v>HEALTHCARE</v>
          </cell>
          <cell r="N53" t="str">
            <v>Defensive</v>
          </cell>
          <cell r="O53" t="str">
            <v>HEALTHCARE SERVICES</v>
          </cell>
          <cell r="P53" t="str">
            <v>-</v>
          </cell>
          <cell r="Q53" t="str">
            <v>-</v>
          </cell>
          <cell r="R53" t="str">
            <v>-</v>
          </cell>
          <cell r="S53" t="str">
            <v>-</v>
          </cell>
        </row>
        <row r="54">
          <cell r="E54" t="str">
            <v>LX175819</v>
          </cell>
          <cell r="F54">
            <v>547693</v>
          </cell>
          <cell r="G54" t="str">
            <v>Correct Care Solutions</v>
          </cell>
          <cell r="H54" t="str">
            <v>2nd lien TL (Cov-lite)</v>
          </cell>
          <cell r="I54" t="str">
            <v>C</v>
          </cell>
          <cell r="J54" t="str">
            <v>D</v>
          </cell>
          <cell r="K54" t="str">
            <v>default_IND</v>
          </cell>
          <cell r="L54" t="str">
            <v>2ND/3RD LIEN SECURED</v>
          </cell>
          <cell r="M54" t="str">
            <v>HEALTHCARE</v>
          </cell>
          <cell r="N54" t="str">
            <v>Defensive</v>
          </cell>
          <cell r="O54" t="str">
            <v>HEALTHCARE SERVICES</v>
          </cell>
          <cell r="P54" t="str">
            <v>-</v>
          </cell>
          <cell r="Q54" t="str">
            <v>-</v>
          </cell>
          <cell r="R54" t="str">
            <v>-</v>
          </cell>
          <cell r="S54" t="str">
            <v>-</v>
          </cell>
        </row>
        <row r="55">
          <cell r="E55" t="str">
            <v>LX227235</v>
          </cell>
          <cell r="F55">
            <v>621342</v>
          </cell>
          <cell r="G55" t="str">
            <v>Cotiviti</v>
          </cell>
          <cell r="H55" t="str">
            <v>TLB (Cov-lite)</v>
          </cell>
          <cell r="I55" t="str">
            <v>B2</v>
          </cell>
          <cell r="J55" t="str">
            <v>B</v>
          </cell>
          <cell r="K55" t="str">
            <v>B</v>
          </cell>
          <cell r="L55" t="str">
            <v>SENIOR SECURED</v>
          </cell>
          <cell r="M55" t="str">
            <v>HEALTHCARE</v>
          </cell>
          <cell r="N55" t="str">
            <v>Defensive</v>
          </cell>
          <cell r="O55" t="str">
            <v>MEDICAL DEVICES TECHNOLOGIES AND OTHER SOLUTIONS</v>
          </cell>
          <cell r="P55">
            <v>2.9412541526605E-3</v>
          </cell>
          <cell r="Q55" t="str">
            <v>-</v>
          </cell>
          <cell r="R55">
            <v>9.4715092775543696E-3</v>
          </cell>
          <cell r="S55">
            <v>3.23396727976162E-3</v>
          </cell>
        </row>
        <row r="56">
          <cell r="E56" t="str">
            <v>LX227236</v>
          </cell>
          <cell r="F56">
            <v>621343</v>
          </cell>
          <cell r="G56" t="str">
            <v>Cotiviti</v>
          </cell>
          <cell r="H56" t="str">
            <v>TLB (Cov-lite)</v>
          </cell>
          <cell r="I56" t="str">
            <v>B2</v>
          </cell>
          <cell r="J56" t="str">
            <v>B</v>
          </cell>
          <cell r="K56" t="str">
            <v>B</v>
          </cell>
          <cell r="L56" t="str">
            <v>SENIOR SECURED</v>
          </cell>
          <cell r="M56" t="str">
            <v>HEALTHCARE</v>
          </cell>
          <cell r="N56" t="str">
            <v>Defensive</v>
          </cell>
          <cell r="O56" t="str">
            <v>MEDICAL DEVICES TECHNOLOGIES AND OTHER SOLUTIONS</v>
          </cell>
          <cell r="P56">
            <v>5.21134058222835E-4</v>
          </cell>
          <cell r="Q56" t="str">
            <v>-</v>
          </cell>
          <cell r="R56" t="str">
            <v>-</v>
          </cell>
          <cell r="S56">
            <v>5.7299723355683902E-4</v>
          </cell>
        </row>
        <row r="57">
          <cell r="E57" t="str">
            <v>LX207942</v>
          </cell>
          <cell r="F57">
            <v>602187</v>
          </cell>
          <cell r="G57" t="str">
            <v>Covetrus</v>
          </cell>
          <cell r="H57" t="str">
            <v>1st Lien TL (Cov-lite)</v>
          </cell>
          <cell r="I57" t="str">
            <v>B1</v>
          </cell>
          <cell r="J57" t="str">
            <v>B-</v>
          </cell>
          <cell r="K57" t="str">
            <v>B</v>
          </cell>
          <cell r="L57" t="str">
            <v>SENIOR SECURED</v>
          </cell>
          <cell r="M57" t="str">
            <v>HEALTHCARE</v>
          </cell>
          <cell r="N57" t="str">
            <v>Defensive</v>
          </cell>
          <cell r="O57" t="str">
            <v>HEALTHCARE SERVICES</v>
          </cell>
          <cell r="P57">
            <v>9.9771178079739492E-4</v>
          </cell>
          <cell r="Q57" t="str">
            <v>-</v>
          </cell>
          <cell r="R57" t="str">
            <v>-</v>
          </cell>
          <cell r="S57">
            <v>1.09700389230658E-3</v>
          </cell>
        </row>
        <row r="58">
          <cell r="E58" t="str">
            <v>LX202149</v>
          </cell>
          <cell r="F58">
            <v>591626</v>
          </cell>
          <cell r="G58" t="str">
            <v>Covis Pharma Holdings</v>
          </cell>
          <cell r="H58" t="str">
            <v>1st lien TL (Cov-lite)</v>
          </cell>
          <cell r="I58" t="str">
            <v>Ca</v>
          </cell>
          <cell r="J58" t="str">
            <v>CCC-</v>
          </cell>
          <cell r="K58" t="str">
            <v>CCC/Split CCC</v>
          </cell>
          <cell r="L58" t="str">
            <v>SENIOR SECURED</v>
          </cell>
          <cell r="M58" t="str">
            <v>HEALTHCARE</v>
          </cell>
          <cell r="N58" t="str">
            <v>Defensive</v>
          </cell>
          <cell r="O58" t="str">
            <v>HEALTHCARE SERVICES</v>
          </cell>
          <cell r="P58">
            <v>1.18059181002265E-4</v>
          </cell>
          <cell r="Q58" t="str">
            <v>-</v>
          </cell>
          <cell r="R58" t="str">
            <v>-</v>
          </cell>
          <cell r="S58" t="str">
            <v>-</v>
          </cell>
        </row>
        <row r="59">
          <cell r="E59" t="str">
            <v>LX196585</v>
          </cell>
          <cell r="F59">
            <v>582539</v>
          </cell>
          <cell r="G59" t="str">
            <v>Curia Global Inc</v>
          </cell>
          <cell r="H59" t="str">
            <v>2021 Term Loan (First Lien)</v>
          </cell>
          <cell r="I59" t="str">
            <v>Caa2</v>
          </cell>
          <cell r="J59" t="str">
            <v>CCC+</v>
          </cell>
          <cell r="K59" t="str">
            <v>CCC/Split CCC</v>
          </cell>
          <cell r="L59" t="str">
            <v>SENIOR SECURED</v>
          </cell>
          <cell r="M59" t="str">
            <v>HEALTHCARE</v>
          </cell>
          <cell r="N59" t="str">
            <v>Defensive</v>
          </cell>
          <cell r="O59" t="str">
            <v>MEDICAL DEVICES TECHNOLOGIES AND OTHER SOLUTIONS</v>
          </cell>
          <cell r="P59">
            <v>7.6107690385031302E-4</v>
          </cell>
          <cell r="Q59" t="str">
            <v>-</v>
          </cell>
          <cell r="R59" t="str">
            <v>-</v>
          </cell>
          <cell r="S59" t="str">
            <v>-</v>
          </cell>
        </row>
        <row r="60">
          <cell r="E60" t="str">
            <v>LX246733</v>
          </cell>
          <cell r="F60">
            <v>631400</v>
          </cell>
          <cell r="G60" t="str">
            <v>Curium Pharma</v>
          </cell>
          <cell r="H60" t="str">
            <v>Term Loan B</v>
          </cell>
          <cell r="I60" t="str">
            <v>B3</v>
          </cell>
          <cell r="J60" t="str">
            <v>B-</v>
          </cell>
          <cell r="K60" t="str">
            <v>B</v>
          </cell>
          <cell r="L60" t="str">
            <v>SENIOR SECURED</v>
          </cell>
          <cell r="M60" t="str">
            <v>HEALTHCARE</v>
          </cell>
          <cell r="N60" t="str">
            <v>Defensive</v>
          </cell>
          <cell r="O60" t="str">
            <v>PHARMA AND RELATED</v>
          </cell>
          <cell r="P60">
            <v>7.3769255828759603E-4</v>
          </cell>
          <cell r="Q60" t="str">
            <v>-</v>
          </cell>
          <cell r="R60" t="str">
            <v>-</v>
          </cell>
          <cell r="S60">
            <v>8.1110759975222405E-4</v>
          </cell>
        </row>
        <row r="61">
          <cell r="E61" t="str">
            <v>LX229705</v>
          </cell>
          <cell r="F61">
            <v>623953</v>
          </cell>
          <cell r="G61" t="str">
            <v>Davita</v>
          </cell>
          <cell r="H61" t="str">
            <v>Term Loan B-1</v>
          </cell>
          <cell r="I61" t="str">
            <v>Ba1</v>
          </cell>
          <cell r="J61" t="str">
            <v>BBB-</v>
          </cell>
          <cell r="K61" t="str">
            <v>Split BBB</v>
          </cell>
          <cell r="L61" t="str">
            <v>SENIOR SECURED</v>
          </cell>
          <cell r="M61" t="str">
            <v>HEALTHCARE</v>
          </cell>
          <cell r="N61" t="str">
            <v>Defensive</v>
          </cell>
          <cell r="O61" t="str">
            <v>HEALTHCARE SERVICES</v>
          </cell>
          <cell r="P61">
            <v>1.13612225316658E-3</v>
          </cell>
          <cell r="Q61" t="str">
            <v>-</v>
          </cell>
          <cell r="R61" t="str">
            <v>-</v>
          </cell>
          <cell r="S61">
            <v>1.2491889520075299E-3</v>
          </cell>
        </row>
        <row r="62">
          <cell r="E62" t="str">
            <v>LX212478</v>
          </cell>
          <cell r="F62">
            <v>610333</v>
          </cell>
          <cell r="G62" t="str">
            <v>Davita</v>
          </cell>
          <cell r="H62" t="str">
            <v>Tranche A-1 Term Loan</v>
          </cell>
          <cell r="I62" t="str">
            <v>Ba1</v>
          </cell>
          <cell r="J62" t="str">
            <v>BBB-</v>
          </cell>
          <cell r="K62" t="str">
            <v>Split BBB</v>
          </cell>
          <cell r="L62" t="str">
            <v>SENIOR SECURED</v>
          </cell>
          <cell r="M62" t="str">
            <v>HEALTHCARE</v>
          </cell>
          <cell r="N62" t="str">
            <v>Defensive</v>
          </cell>
          <cell r="O62" t="str">
            <v>HEALTHCARE SERVICES</v>
          </cell>
          <cell r="P62" t="str">
            <v>-</v>
          </cell>
          <cell r="Q62" t="str">
            <v>-</v>
          </cell>
          <cell r="R62" t="str">
            <v>-</v>
          </cell>
          <cell r="S62" t="str">
            <v>-</v>
          </cell>
        </row>
        <row r="63">
          <cell r="E63" t="str">
            <v>LX254369</v>
          </cell>
          <cell r="G63" t="str">
            <v>Dechra Pharmaceuticals</v>
          </cell>
          <cell r="H63" t="str">
            <v>Term Loan B</v>
          </cell>
          <cell r="I63" t="str">
            <v>B2</v>
          </cell>
          <cell r="J63" t="str">
            <v>B-</v>
          </cell>
          <cell r="K63" t="str">
            <v>B</v>
          </cell>
          <cell r="L63" t="str">
            <v>SENIOR SECURED</v>
          </cell>
          <cell r="M63" t="str">
            <v>HEALTHCARE</v>
          </cell>
          <cell r="N63" t="str">
            <v>Defensive</v>
          </cell>
          <cell r="O63" t="str">
            <v>PHARMA AND RELATED</v>
          </cell>
          <cell r="P63">
            <v>5.8250083942018496E-4</v>
          </cell>
          <cell r="Q63" t="str">
            <v>-</v>
          </cell>
          <cell r="R63" t="str">
            <v>-</v>
          </cell>
          <cell r="S63">
            <v>6.4047122667538797E-4</v>
          </cell>
        </row>
        <row r="64">
          <cell r="E64" t="str">
            <v>LX193775</v>
          </cell>
          <cell r="F64">
            <v>577976</v>
          </cell>
          <cell r="G64" t="str">
            <v>Drive DeVilbiss</v>
          </cell>
          <cell r="H64" t="str">
            <v>Second Amendment Floating Rate Term Loan (First Lien)</v>
          </cell>
          <cell r="I64" t="str">
            <v>Caa2</v>
          </cell>
          <cell r="J64" t="str">
            <v>CCC</v>
          </cell>
          <cell r="K64" t="str">
            <v>CCC/Split CCC</v>
          </cell>
          <cell r="L64" t="str">
            <v>SENIOR SECURED</v>
          </cell>
          <cell r="M64" t="str">
            <v>HEALTHCARE</v>
          </cell>
          <cell r="N64" t="str">
            <v>Defensive</v>
          </cell>
          <cell r="O64" t="str">
            <v>MEDICAL DEVICES TECHNOLOGIES AND OTHER SOLUTIONS</v>
          </cell>
          <cell r="P64" t="str">
            <v>-</v>
          </cell>
          <cell r="Q64" t="str">
            <v>-</v>
          </cell>
          <cell r="R64" t="str">
            <v>-</v>
          </cell>
          <cell r="S64" t="str">
            <v>-</v>
          </cell>
        </row>
        <row r="65">
          <cell r="E65" t="str">
            <v>LX193065</v>
          </cell>
          <cell r="F65">
            <v>576823</v>
          </cell>
          <cell r="G65" t="str">
            <v>DuPage Medical Group</v>
          </cell>
          <cell r="H65" t="str">
            <v>Initial Term Loan (First Lien) (Cov-lite)</v>
          </cell>
          <cell r="I65" t="str">
            <v>Caa1</v>
          </cell>
          <cell r="J65" t="str">
            <v>B-</v>
          </cell>
          <cell r="K65" t="str">
            <v>Split B</v>
          </cell>
          <cell r="L65" t="str">
            <v>SENIOR SECURED</v>
          </cell>
          <cell r="M65" t="str">
            <v>HEALTHCARE</v>
          </cell>
          <cell r="N65" t="str">
            <v>Defensive</v>
          </cell>
          <cell r="O65" t="str">
            <v>HEALTHCARE SERVICES</v>
          </cell>
          <cell r="P65">
            <v>4.6024139082740902E-4</v>
          </cell>
          <cell r="Q65" t="str">
            <v>-</v>
          </cell>
          <cell r="R65" t="str">
            <v>-</v>
          </cell>
          <cell r="S65" t="str">
            <v>-</v>
          </cell>
        </row>
        <row r="66">
          <cell r="E66" t="str">
            <v>LX200857</v>
          </cell>
          <cell r="F66">
            <v>589139</v>
          </cell>
          <cell r="G66" t="str">
            <v>Eating Recovery Center</v>
          </cell>
          <cell r="H66" t="str">
            <v>Closing Date Term Loan</v>
          </cell>
          <cell r="I66" t="str">
            <v>NR</v>
          </cell>
          <cell r="J66" t="str">
            <v>NR</v>
          </cell>
          <cell r="K66" t="str">
            <v>Not Rated</v>
          </cell>
          <cell r="L66" t="str">
            <v>SENIOR SECURED</v>
          </cell>
          <cell r="M66" t="str">
            <v>HEALTHCARE</v>
          </cell>
          <cell r="N66" t="str">
            <v>Defensive</v>
          </cell>
          <cell r="O66" t="str">
            <v>HEALTHCARE SERVICES</v>
          </cell>
          <cell r="P66">
            <v>2.6222146105248101E-4</v>
          </cell>
          <cell r="Q66" t="str">
            <v>-</v>
          </cell>
          <cell r="R66" t="str">
            <v>-</v>
          </cell>
          <cell r="S66" t="str">
            <v>-</v>
          </cell>
        </row>
        <row r="67">
          <cell r="E67" t="str">
            <v>LX185454</v>
          </cell>
          <cell r="F67">
            <v>565009</v>
          </cell>
          <cell r="G67" t="str">
            <v>Elanco Animal Health Inc</v>
          </cell>
          <cell r="H67" t="str">
            <v>TLB (Cov-lite)</v>
          </cell>
          <cell r="I67" t="str">
            <v>Ba2</v>
          </cell>
          <cell r="J67" t="str">
            <v>BB</v>
          </cell>
          <cell r="K67" t="str">
            <v>BB</v>
          </cell>
          <cell r="L67" t="str">
            <v>SENIOR SECURED</v>
          </cell>
          <cell r="M67" t="str">
            <v>HEALTHCARE</v>
          </cell>
          <cell r="N67" t="str">
            <v>Defensive</v>
          </cell>
          <cell r="O67" t="str">
            <v>PHARMA AND RELATED</v>
          </cell>
          <cell r="P67">
            <v>1.7986172072829701E-3</v>
          </cell>
          <cell r="Q67" t="str">
            <v>-</v>
          </cell>
          <cell r="R67">
            <v>5.7919576756534398E-3</v>
          </cell>
          <cell r="S67">
            <v>1.97761529445114E-3</v>
          </cell>
        </row>
        <row r="68">
          <cell r="E68" t="str">
            <v>LX195827</v>
          </cell>
          <cell r="F68">
            <v>581226</v>
          </cell>
          <cell r="G68" t="str">
            <v>Elevate PFS Holdings</v>
          </cell>
          <cell r="H68" t="str">
            <v>TLB (Cov-lite)</v>
          </cell>
          <cell r="I68" t="str">
            <v>Caa1</v>
          </cell>
          <cell r="J68" t="str">
            <v>CCC+</v>
          </cell>
          <cell r="K68" t="str">
            <v>CCC/Split CCC</v>
          </cell>
          <cell r="L68" t="str">
            <v>SENIOR SECURED</v>
          </cell>
          <cell r="M68" t="str">
            <v>HEALTHCARE</v>
          </cell>
          <cell r="N68" t="str">
            <v>Defensive</v>
          </cell>
          <cell r="O68" t="str">
            <v>HEALTHCARE SERVICES</v>
          </cell>
          <cell r="P68">
            <v>1.5324438356785201E-4</v>
          </cell>
          <cell r="Q68" t="str">
            <v>-</v>
          </cell>
          <cell r="R68" t="str">
            <v>-</v>
          </cell>
          <cell r="S68" t="str">
            <v>-</v>
          </cell>
        </row>
        <row r="69">
          <cell r="E69" t="str">
            <v>LX202303</v>
          </cell>
          <cell r="F69">
            <v>591875</v>
          </cell>
          <cell r="G69" t="str">
            <v>Embecta Corp</v>
          </cell>
          <cell r="H69" t="str">
            <v>TLB (Cov-lite)</v>
          </cell>
          <cell r="I69" t="str">
            <v>B1</v>
          </cell>
          <cell r="J69" t="str">
            <v>B+</v>
          </cell>
          <cell r="K69" t="str">
            <v>B</v>
          </cell>
          <cell r="L69" t="str">
            <v>SENIOR SECURED</v>
          </cell>
          <cell r="M69" t="str">
            <v>HEALTHCARE</v>
          </cell>
          <cell r="N69" t="str">
            <v>Defensive</v>
          </cell>
          <cell r="O69" t="str">
            <v>MEDICAL DEVICES TECHNOLOGIES AND OTHER SOLUTIONS</v>
          </cell>
          <cell r="P69">
            <v>6.2016049005628497E-4</v>
          </cell>
          <cell r="Q69" t="str">
            <v>-</v>
          </cell>
          <cell r="R69" t="str">
            <v>-</v>
          </cell>
          <cell r="S69">
            <v>6.8187875951787895E-4</v>
          </cell>
        </row>
        <row r="70">
          <cell r="E70" t="str">
            <v>LX250342</v>
          </cell>
          <cell r="F70">
            <v>633384</v>
          </cell>
          <cell r="G70" t="str">
            <v>Endo Health Solutions</v>
          </cell>
          <cell r="H70" t="str">
            <v>Term Loan B</v>
          </cell>
          <cell r="I70" t="str">
            <v>B2</v>
          </cell>
          <cell r="J70" t="str">
            <v>B+</v>
          </cell>
          <cell r="K70" t="str">
            <v>B</v>
          </cell>
          <cell r="L70" t="str">
            <v>SENIOR SECURED</v>
          </cell>
          <cell r="M70" t="str">
            <v>HEALTHCARE</v>
          </cell>
          <cell r="N70" t="str">
            <v>Defensive</v>
          </cell>
          <cell r="O70" t="str">
            <v>PHARMA AND RELATED</v>
          </cell>
          <cell r="P70">
            <v>1.04503988524139E-3</v>
          </cell>
          <cell r="Q70" t="str">
            <v>-</v>
          </cell>
          <cell r="R70" t="str">
            <v>-</v>
          </cell>
          <cell r="S70">
            <v>1.1490420818817901E-3</v>
          </cell>
        </row>
        <row r="71">
          <cell r="E71" t="str">
            <v>LX220844</v>
          </cell>
          <cell r="F71">
            <v>617911</v>
          </cell>
          <cell r="G71" t="str">
            <v>Enovis Corporation</v>
          </cell>
          <cell r="H71" t="str">
            <v>Term Loan A</v>
          </cell>
          <cell r="I71" t="str">
            <v>NR</v>
          </cell>
          <cell r="J71" t="str">
            <v>NR</v>
          </cell>
          <cell r="K71" t="str">
            <v>Not Rated</v>
          </cell>
          <cell r="L71" t="str">
            <v>SENIOR UNSECURED</v>
          </cell>
          <cell r="M71" t="str">
            <v>HEALTHCARE</v>
          </cell>
          <cell r="N71" t="str">
            <v>Defensive</v>
          </cell>
          <cell r="O71" t="str">
            <v>MEDICAL DEVICES TECHNOLOGIES AND OTHER SOLUTIONS</v>
          </cell>
          <cell r="P71" t="str">
            <v>-</v>
          </cell>
          <cell r="Q71" t="str">
            <v>-</v>
          </cell>
          <cell r="R71" t="str">
            <v>-</v>
          </cell>
          <cell r="S71" t="str">
            <v>-</v>
          </cell>
        </row>
        <row r="72">
          <cell r="E72" t="str">
            <v>LX224988</v>
          </cell>
          <cell r="F72">
            <v>620037</v>
          </cell>
          <cell r="G72" t="str">
            <v>Ensemble Health Partners</v>
          </cell>
          <cell r="H72" t="str">
            <v>TLB (Cov-lite)</v>
          </cell>
          <cell r="I72" t="str">
            <v>B2</v>
          </cell>
          <cell r="J72" t="str">
            <v>B</v>
          </cell>
          <cell r="K72" t="str">
            <v>B</v>
          </cell>
          <cell r="L72" t="str">
            <v>SENIOR SECURED</v>
          </cell>
          <cell r="M72" t="str">
            <v>HEALTHCARE</v>
          </cell>
          <cell r="N72" t="str">
            <v>Defensive</v>
          </cell>
          <cell r="O72" t="str">
            <v>HEALTHCARE SERVICES</v>
          </cell>
          <cell r="P72">
            <v>1.74366043209165E-3</v>
          </cell>
          <cell r="Q72" t="str">
            <v>-</v>
          </cell>
          <cell r="R72">
            <v>5.6149843237864299E-3</v>
          </cell>
          <cell r="S72">
            <v>1.9171892300768E-3</v>
          </cell>
        </row>
        <row r="73">
          <cell r="E73" t="str">
            <v>LX219616</v>
          </cell>
          <cell r="F73">
            <v>617114</v>
          </cell>
          <cell r="G73" t="str">
            <v>Envision Healthcare</v>
          </cell>
          <cell r="H73" t="str">
            <v>Initial Term Loan (Cov-lite)</v>
          </cell>
          <cell r="I73" t="str">
            <v>NR</v>
          </cell>
          <cell r="J73" t="str">
            <v>NR</v>
          </cell>
          <cell r="K73" t="str">
            <v>Not Rated</v>
          </cell>
          <cell r="L73" t="str">
            <v>SENIOR SECURED</v>
          </cell>
          <cell r="M73" t="str">
            <v>HEALTHCARE</v>
          </cell>
          <cell r="N73" t="str">
            <v>Defensive</v>
          </cell>
          <cell r="O73" t="str">
            <v>HEALTHCARE SERVICES</v>
          </cell>
          <cell r="P73">
            <v>3.0094107708163599E-4</v>
          </cell>
          <cell r="Q73" t="str">
            <v>-</v>
          </cell>
          <cell r="R73" t="str">
            <v>-</v>
          </cell>
          <cell r="S73" t="str">
            <v>-</v>
          </cell>
        </row>
        <row r="74">
          <cell r="E74" t="str">
            <v>LX171103</v>
          </cell>
          <cell r="F74">
            <v>539430</v>
          </cell>
          <cell r="G74" t="str">
            <v>Exactech</v>
          </cell>
          <cell r="H74" t="str">
            <v>TLB (Cov-lite)</v>
          </cell>
          <cell r="I74" t="str">
            <v>Ca</v>
          </cell>
          <cell r="J74" t="str">
            <v>D</v>
          </cell>
          <cell r="K74" t="str">
            <v>default_IND</v>
          </cell>
          <cell r="L74" t="str">
            <v>SENIOR SECURED</v>
          </cell>
          <cell r="M74" t="str">
            <v>HEALTHCARE</v>
          </cell>
          <cell r="N74" t="str">
            <v>Defensive</v>
          </cell>
          <cell r="O74" t="str">
            <v>MEDICAL DEVICES TECHNOLOGIES AND OTHER SOLUTIONS</v>
          </cell>
          <cell r="P74" t="str">
            <v>-</v>
          </cell>
          <cell r="Q74" t="str">
            <v>-</v>
          </cell>
          <cell r="R74" t="str">
            <v>-</v>
          </cell>
          <cell r="S74" t="str">
            <v>-</v>
          </cell>
        </row>
        <row r="75">
          <cell r="E75" t="str">
            <v>LX197890</v>
          </cell>
          <cell r="F75">
            <v>584603</v>
          </cell>
          <cell r="G75" t="str">
            <v>Examworks Group</v>
          </cell>
          <cell r="H75" t="str">
            <v>1st Lien TL (Cov-lite)</v>
          </cell>
          <cell r="I75" t="str">
            <v>B2</v>
          </cell>
          <cell r="J75" t="str">
            <v>B</v>
          </cell>
          <cell r="K75" t="str">
            <v>B</v>
          </cell>
          <cell r="L75" t="str">
            <v>SENIOR SECURED</v>
          </cell>
          <cell r="M75" t="str">
            <v>HEALTHCARE</v>
          </cell>
          <cell r="N75" t="str">
            <v>Defensive</v>
          </cell>
          <cell r="O75" t="str">
            <v>HEALTHCARE SERVICES</v>
          </cell>
          <cell r="P75">
            <v>1.7061029192963E-3</v>
          </cell>
          <cell r="Q75" t="str">
            <v>-</v>
          </cell>
          <cell r="R75" t="str">
            <v>-</v>
          </cell>
          <cell r="S75">
            <v>1.87589399981609E-3</v>
          </cell>
        </row>
        <row r="76">
          <cell r="E76" t="str">
            <v>LX230233</v>
          </cell>
          <cell r="F76">
            <v>624224</v>
          </cell>
          <cell r="G76" t="str">
            <v>Eyecare Partners</v>
          </cell>
          <cell r="H76" t="str">
            <v>Tranche A Term Loan</v>
          </cell>
          <cell r="I76" t="str">
            <v>B3</v>
          </cell>
          <cell r="J76" t="str">
            <v>B</v>
          </cell>
          <cell r="K76" t="str">
            <v>B</v>
          </cell>
          <cell r="L76" t="str">
            <v>SENIOR SECURED</v>
          </cell>
          <cell r="M76" t="str">
            <v>HEALTHCARE</v>
          </cell>
          <cell r="N76" t="str">
            <v>Defensive</v>
          </cell>
          <cell r="O76" t="str">
            <v>HEALTHCARE SERVICES</v>
          </cell>
          <cell r="P76" t="str">
            <v>-</v>
          </cell>
          <cell r="Q76" t="str">
            <v>-</v>
          </cell>
          <cell r="R76" t="str">
            <v>-</v>
          </cell>
          <cell r="S76" t="str">
            <v>-</v>
          </cell>
        </row>
        <row r="77">
          <cell r="E77" t="str">
            <v>LX230234</v>
          </cell>
          <cell r="F77">
            <v>624225</v>
          </cell>
          <cell r="G77" t="str">
            <v>Eyecare Partners</v>
          </cell>
          <cell r="H77" t="str">
            <v>Tranche B Term Loan</v>
          </cell>
          <cell r="I77" t="str">
            <v>Caa3</v>
          </cell>
          <cell r="J77" t="str">
            <v>CCC+</v>
          </cell>
          <cell r="K77" t="str">
            <v>CCC/Split CCC</v>
          </cell>
          <cell r="L77" t="str">
            <v>SENIOR SECURED</v>
          </cell>
          <cell r="M77" t="str">
            <v>HEALTHCARE</v>
          </cell>
          <cell r="N77" t="str">
            <v>Defensive</v>
          </cell>
          <cell r="O77" t="str">
            <v>HEALTHCARE SERVICES</v>
          </cell>
          <cell r="P77">
            <v>8.1959662573986001E-4</v>
          </cell>
          <cell r="Q77" t="str">
            <v>-</v>
          </cell>
          <cell r="R77" t="str">
            <v>-</v>
          </cell>
          <cell r="S77" t="str">
            <v>-</v>
          </cell>
        </row>
        <row r="78">
          <cell r="E78" t="str">
            <v>LX199185</v>
          </cell>
          <cell r="F78">
            <v>586505</v>
          </cell>
          <cell r="G78" t="str">
            <v>Eyecare Partners</v>
          </cell>
          <cell r="H78" t="str">
            <v>Initial Term Loan (Second Lien) (Cov-lite)</v>
          </cell>
          <cell r="I78" t="str">
            <v>C</v>
          </cell>
          <cell r="J78" t="str">
            <v>D</v>
          </cell>
          <cell r="K78" t="str">
            <v>default_IND</v>
          </cell>
          <cell r="L78" t="str">
            <v>2ND/3RD LIEN SECURED</v>
          </cell>
          <cell r="M78" t="str">
            <v>HEALTHCARE</v>
          </cell>
          <cell r="N78" t="str">
            <v>Defensive</v>
          </cell>
          <cell r="O78" t="str">
            <v>HEALTHCARE SERVICES</v>
          </cell>
          <cell r="P78" t="str">
            <v>-</v>
          </cell>
          <cell r="Q78">
            <v>1.8614294291004701E-4</v>
          </cell>
          <cell r="R78" t="str">
            <v>-</v>
          </cell>
          <cell r="S78" t="str">
            <v>-</v>
          </cell>
        </row>
        <row r="79">
          <cell r="E79" t="str">
            <v>LX192754</v>
          </cell>
          <cell r="F79">
            <v>576377</v>
          </cell>
          <cell r="G79" t="str">
            <v>FC Compassus</v>
          </cell>
          <cell r="H79" t="str">
            <v>Term B-1 Loan (Cov-lite)</v>
          </cell>
          <cell r="I79" t="str">
            <v>B3</v>
          </cell>
          <cell r="J79" t="str">
            <v>B-</v>
          </cell>
          <cell r="K79" t="str">
            <v>B</v>
          </cell>
          <cell r="L79" t="str">
            <v>SENIOR SECURED</v>
          </cell>
          <cell r="M79" t="str">
            <v>HEALTHCARE</v>
          </cell>
          <cell r="N79" t="str">
            <v>Defensive</v>
          </cell>
          <cell r="O79" t="str">
            <v>HEALTHCARE SERVICES</v>
          </cell>
          <cell r="P79">
            <v>3.6249268560112899E-4</v>
          </cell>
          <cell r="Q79" t="str">
            <v>-</v>
          </cell>
          <cell r="R79" t="str">
            <v>-</v>
          </cell>
          <cell r="S79">
            <v>3.9856789775428699E-4</v>
          </cell>
        </row>
        <row r="80">
          <cell r="E80" t="str">
            <v>LX221713</v>
          </cell>
          <cell r="F80">
            <v>618375</v>
          </cell>
          <cell r="G80" t="str">
            <v>Forefront Dermatology</v>
          </cell>
          <cell r="H80" t="str">
            <v>Incr. TLB (Cov-lite)</v>
          </cell>
          <cell r="I80" t="str">
            <v>B3</v>
          </cell>
          <cell r="J80" t="str">
            <v>B</v>
          </cell>
          <cell r="K80" t="str">
            <v>B</v>
          </cell>
          <cell r="L80" t="str">
            <v>SENIOR SECURED</v>
          </cell>
          <cell r="M80" t="str">
            <v>HEALTHCARE</v>
          </cell>
          <cell r="N80" t="str">
            <v>Defensive</v>
          </cell>
          <cell r="O80" t="str">
            <v>HEALTHCARE SERVICES</v>
          </cell>
          <cell r="P80" t="str">
            <v>-</v>
          </cell>
          <cell r="Q80" t="str">
            <v>-</v>
          </cell>
          <cell r="R80" t="str">
            <v>-</v>
          </cell>
          <cell r="S80" t="str">
            <v>-</v>
          </cell>
        </row>
        <row r="81">
          <cell r="E81" t="str">
            <v>LX203388</v>
          </cell>
          <cell r="F81">
            <v>593775</v>
          </cell>
          <cell r="G81" t="str">
            <v>Forefront Dermatology</v>
          </cell>
          <cell r="H81" t="str">
            <v>TLB (Cov-lite)</v>
          </cell>
          <cell r="I81" t="str">
            <v>B3</v>
          </cell>
          <cell r="J81" t="str">
            <v>B</v>
          </cell>
          <cell r="K81" t="str">
            <v>B</v>
          </cell>
          <cell r="L81" t="str">
            <v>SENIOR SECURED</v>
          </cell>
          <cell r="M81" t="str">
            <v>HEALTHCARE</v>
          </cell>
          <cell r="N81" t="str">
            <v>Defensive</v>
          </cell>
          <cell r="O81" t="str">
            <v>HEALTHCARE SERVICES</v>
          </cell>
          <cell r="P81">
            <v>4.1393254246050598E-4</v>
          </cell>
          <cell r="Q81" t="str">
            <v>-</v>
          </cell>
          <cell r="R81" t="str">
            <v>-</v>
          </cell>
          <cell r="S81">
            <v>4.5512704066560998E-4</v>
          </cell>
        </row>
        <row r="82">
          <cell r="E82" t="str">
            <v>LX212985</v>
          </cell>
          <cell r="F82">
            <v>611191</v>
          </cell>
          <cell r="G82" t="str">
            <v>Fortrea Holdings Inc</v>
          </cell>
          <cell r="H82" t="str">
            <v>TLB (Cov-lite)</v>
          </cell>
          <cell r="I82" t="str">
            <v>B1</v>
          </cell>
          <cell r="J82" t="str">
            <v>BB</v>
          </cell>
          <cell r="K82" t="str">
            <v>Split BB</v>
          </cell>
          <cell r="L82" t="str">
            <v>SENIOR SECURED</v>
          </cell>
          <cell r="M82" t="str">
            <v>HEALTHCARE</v>
          </cell>
          <cell r="N82" t="str">
            <v>Defensive</v>
          </cell>
          <cell r="O82" t="str">
            <v>PHARMA AND RELATED</v>
          </cell>
          <cell r="P82">
            <v>1.07861296498707E-4</v>
          </cell>
          <cell r="Q82" t="str">
            <v>-</v>
          </cell>
          <cell r="R82" t="str">
            <v>-</v>
          </cell>
          <cell r="S82">
            <v>1.1859563489743301E-4</v>
          </cell>
        </row>
        <row r="83">
          <cell r="E83" t="str">
            <v>LX209569</v>
          </cell>
          <cell r="F83">
            <v>605182</v>
          </cell>
          <cell r="G83" t="str">
            <v>GE Healthcare Technologies</v>
          </cell>
          <cell r="H83" t="str">
            <v>Loan</v>
          </cell>
          <cell r="I83" t="str">
            <v>NR</v>
          </cell>
          <cell r="J83" t="str">
            <v>NR</v>
          </cell>
          <cell r="K83" t="str">
            <v>Not Rated</v>
          </cell>
          <cell r="L83" t="str">
            <v>SENIOR UNSECURED</v>
          </cell>
          <cell r="M83" t="str">
            <v>HEALTHCARE</v>
          </cell>
          <cell r="N83" t="str">
            <v>Defensive</v>
          </cell>
          <cell r="O83" t="str">
            <v>MEDICAL DEVICES TECHNOLOGIES AND OTHER SOLUTIONS</v>
          </cell>
          <cell r="P83" t="str">
            <v>-</v>
          </cell>
          <cell r="Q83" t="str">
            <v>-</v>
          </cell>
          <cell r="R83" t="str">
            <v>-</v>
          </cell>
          <cell r="S83" t="str">
            <v>-</v>
          </cell>
        </row>
        <row r="84">
          <cell r="E84" t="str">
            <v>LX195237</v>
          </cell>
          <cell r="F84">
            <v>580450</v>
          </cell>
          <cell r="G84" t="str">
            <v>Gastro Health Holdco</v>
          </cell>
          <cell r="H84" t="str">
            <v>1st Lien TL (Cov-lite)</v>
          </cell>
          <cell r="I84" t="str">
            <v>B2</v>
          </cell>
          <cell r="J84" t="str">
            <v>B-</v>
          </cell>
          <cell r="K84" t="str">
            <v>B</v>
          </cell>
          <cell r="L84" t="str">
            <v>SENIOR SECURED</v>
          </cell>
          <cell r="M84" t="str">
            <v>HEALTHCARE</v>
          </cell>
          <cell r="N84" t="str">
            <v>Defensive</v>
          </cell>
          <cell r="O84" t="str">
            <v>HEALTHCARE SERVICES</v>
          </cell>
          <cell r="P84">
            <v>2.58931116576425E-4</v>
          </cell>
          <cell r="Q84" t="str">
            <v>-</v>
          </cell>
          <cell r="R84" t="str">
            <v>-</v>
          </cell>
          <cell r="S84">
            <v>2.8469989849835202E-4</v>
          </cell>
        </row>
        <row r="85">
          <cell r="E85" t="str">
            <v>LX186039</v>
          </cell>
          <cell r="F85">
            <v>565835</v>
          </cell>
          <cell r="G85" t="str">
            <v>Genesis Specialist Care</v>
          </cell>
          <cell r="H85" t="str">
            <v>Facility B5 (Cov-lite)</v>
          </cell>
          <cell r="I85" t="str">
            <v>C</v>
          </cell>
          <cell r="J85" t="str">
            <v>D</v>
          </cell>
          <cell r="K85" t="str">
            <v>default_IND</v>
          </cell>
          <cell r="L85" t="str">
            <v>SENIOR SECURED</v>
          </cell>
          <cell r="M85" t="str">
            <v>HEALTHCARE</v>
          </cell>
          <cell r="N85" t="str">
            <v>Defensive</v>
          </cell>
          <cell r="O85" t="str">
            <v>HEALTHCARE SERVICES</v>
          </cell>
          <cell r="P85" t="str">
            <v>-</v>
          </cell>
          <cell r="Q85" t="str">
            <v>-</v>
          </cell>
          <cell r="R85" t="str">
            <v>-</v>
          </cell>
          <cell r="S85" t="str">
            <v>-</v>
          </cell>
        </row>
        <row r="86">
          <cell r="E86" t="str">
            <v>LX226819</v>
          </cell>
          <cell r="F86">
            <v>621053</v>
          </cell>
          <cell r="G86" t="str">
            <v>Global Healthcare Exchange</v>
          </cell>
          <cell r="H86" t="str">
            <v>TLB (Cov-lite)</v>
          </cell>
          <cell r="I86" t="str">
            <v>B2</v>
          </cell>
          <cell r="J86" t="str">
            <v>B-</v>
          </cell>
          <cell r="K86" t="str">
            <v>B</v>
          </cell>
          <cell r="L86" t="str">
            <v>SENIOR SECURED</v>
          </cell>
          <cell r="M86" t="str">
            <v>HEALTHCARE</v>
          </cell>
          <cell r="N86" t="str">
            <v>Defensive</v>
          </cell>
          <cell r="O86" t="str">
            <v>MEDICAL DEVICES TECHNOLOGIES AND OTHER SOLUTIONS</v>
          </cell>
          <cell r="P86">
            <v>5.1684297674012497E-4</v>
          </cell>
          <cell r="Q86" t="str">
            <v>-</v>
          </cell>
          <cell r="R86" t="str">
            <v>-</v>
          </cell>
          <cell r="S86">
            <v>5.6827910435425905E-4</v>
          </cell>
        </row>
        <row r="87">
          <cell r="E87" t="str">
            <v>LX180873</v>
          </cell>
          <cell r="F87">
            <v>556829</v>
          </cell>
          <cell r="G87" t="str">
            <v>Golden State Medical Supply</v>
          </cell>
          <cell r="H87" t="str">
            <v>1st Lien TL (Cov-lite)</v>
          </cell>
          <cell r="I87" t="str">
            <v>B1</v>
          </cell>
          <cell r="J87" t="str">
            <v>B-</v>
          </cell>
          <cell r="K87" t="str">
            <v>B</v>
          </cell>
          <cell r="L87" t="str">
            <v>SENIOR SECURED</v>
          </cell>
          <cell r="M87" t="str">
            <v>HEALTHCARE</v>
          </cell>
          <cell r="N87" t="str">
            <v>Defensive</v>
          </cell>
          <cell r="O87" t="str">
            <v>HEALTHCARE SERVICES</v>
          </cell>
          <cell r="P87">
            <v>2.6589408008563298E-4</v>
          </cell>
          <cell r="Q87" t="str">
            <v>-</v>
          </cell>
          <cell r="R87" t="str">
            <v>-</v>
          </cell>
          <cell r="S87">
            <v>2.9235581498505899E-4</v>
          </cell>
        </row>
        <row r="88">
          <cell r="E88" t="str">
            <v>LX236533</v>
          </cell>
          <cell r="F88">
            <v>626923</v>
          </cell>
          <cell r="G88" t="str">
            <v>GoodRx</v>
          </cell>
          <cell r="H88" t="str">
            <v>2024 Term Loan (First Lien)</v>
          </cell>
          <cell r="I88" t="str">
            <v>B1</v>
          </cell>
          <cell r="J88" t="str">
            <v>BB</v>
          </cell>
          <cell r="K88" t="str">
            <v>Split BB</v>
          </cell>
          <cell r="L88" t="str">
            <v>SENIOR SECURED</v>
          </cell>
          <cell r="M88" t="str">
            <v>HEALTHCARE</v>
          </cell>
          <cell r="N88" t="str">
            <v>Defensive</v>
          </cell>
          <cell r="O88" t="str">
            <v>MEDICAL DEVICES TECHNOLOGIES AND OTHER SOLUTIONS</v>
          </cell>
          <cell r="P88">
            <v>3.4582400737499103E-4</v>
          </cell>
          <cell r="Q88" t="str">
            <v>-</v>
          </cell>
          <cell r="R88" t="str">
            <v>-</v>
          </cell>
          <cell r="S88">
            <v>3.8024035542631702E-4</v>
          </cell>
        </row>
        <row r="89">
          <cell r="E89" t="str">
            <v>LX183733</v>
          </cell>
          <cell r="F89">
            <v>561921</v>
          </cell>
          <cell r="G89" t="str">
            <v>Grifols SA</v>
          </cell>
          <cell r="H89" t="str">
            <v>TLB (Cov-lite)</v>
          </cell>
          <cell r="I89" t="str">
            <v>B2</v>
          </cell>
          <cell r="J89" t="str">
            <v>B+</v>
          </cell>
          <cell r="K89" t="str">
            <v>B</v>
          </cell>
          <cell r="L89" t="str">
            <v>SENIOR SECURED</v>
          </cell>
          <cell r="M89" t="str">
            <v>HEALTHCARE</v>
          </cell>
          <cell r="N89" t="str">
            <v>Defensive</v>
          </cell>
          <cell r="O89" t="str">
            <v>PHARMA AND RELATED</v>
          </cell>
          <cell r="P89">
            <v>1.0860233640156E-3</v>
          </cell>
          <cell r="Q89" t="str">
            <v>-</v>
          </cell>
          <cell r="R89" t="str">
            <v>-</v>
          </cell>
          <cell r="S89">
            <v>1.19410422968929E-3</v>
          </cell>
        </row>
        <row r="90">
          <cell r="E90" t="str">
            <v>LX195920</v>
          </cell>
          <cell r="F90">
            <v>581333</v>
          </cell>
          <cell r="G90" t="str">
            <v>HCA Inc.</v>
          </cell>
          <cell r="H90" t="str">
            <v>Tranche A Term Loan</v>
          </cell>
          <cell r="I90" t="str">
            <v>NR</v>
          </cell>
          <cell r="J90" t="str">
            <v>BBB-</v>
          </cell>
          <cell r="K90" t="str">
            <v>Investment Grade</v>
          </cell>
          <cell r="L90" t="str">
            <v>SENIOR SECURED</v>
          </cell>
          <cell r="M90" t="str">
            <v>HEALTHCARE</v>
          </cell>
          <cell r="N90" t="str">
            <v>Defensive</v>
          </cell>
          <cell r="O90" t="str">
            <v>HEALTHCARE SERVICES</v>
          </cell>
          <cell r="P90" t="str">
            <v>-</v>
          </cell>
          <cell r="Q90" t="str">
            <v>-</v>
          </cell>
          <cell r="R90" t="str">
            <v>-</v>
          </cell>
          <cell r="S90" t="str">
            <v>-</v>
          </cell>
        </row>
        <row r="91">
          <cell r="E91" t="str">
            <v>LX248753</v>
          </cell>
          <cell r="F91">
            <v>632490</v>
          </cell>
          <cell r="G91" t="str">
            <v>Hanger Orthopedic Group</v>
          </cell>
          <cell r="H91" t="str">
            <v>Term Loan B</v>
          </cell>
          <cell r="I91" t="str">
            <v>B2</v>
          </cell>
          <cell r="J91" t="str">
            <v>B</v>
          </cell>
          <cell r="K91" t="str">
            <v>B</v>
          </cell>
          <cell r="L91" t="str">
            <v>SENIOR SECURED</v>
          </cell>
          <cell r="M91" t="str">
            <v>HEALTHCARE</v>
          </cell>
          <cell r="N91" t="str">
            <v>Defensive</v>
          </cell>
          <cell r="O91" t="str">
            <v>MEDICAL DEVICES TECHNOLOGIES AND OTHER SOLUTIONS</v>
          </cell>
          <cell r="P91">
            <v>8.1372782035129697E-4</v>
          </cell>
          <cell r="Q91" t="str">
            <v>-</v>
          </cell>
          <cell r="R91" t="str">
            <v>-</v>
          </cell>
          <cell r="S91">
            <v>8.9470987852833205E-4</v>
          </cell>
        </row>
        <row r="92">
          <cell r="E92" t="str">
            <v>LX248918</v>
          </cell>
          <cell r="G92" t="str">
            <v>Hanger Orthopedic Group</v>
          </cell>
          <cell r="H92" t="str">
            <v>Delayed TL</v>
          </cell>
          <cell r="I92" t="str">
            <v>B2</v>
          </cell>
          <cell r="J92" t="str">
            <v>B</v>
          </cell>
          <cell r="K92" t="str">
            <v>B</v>
          </cell>
          <cell r="L92" t="str">
            <v>SENIOR SECURED</v>
          </cell>
          <cell r="M92" t="str">
            <v>HEALTHCARE</v>
          </cell>
          <cell r="N92" t="str">
            <v>Defensive</v>
          </cell>
          <cell r="O92" t="str">
            <v>MEDICAL DEVICES TECHNOLOGIES AND OTHER SOLUTIONS</v>
          </cell>
          <cell r="P92" t="str">
            <v>-</v>
          </cell>
          <cell r="Q92" t="str">
            <v>-</v>
          </cell>
          <cell r="R92" t="str">
            <v>-</v>
          </cell>
          <cell r="S92" t="str">
            <v>-</v>
          </cell>
        </row>
        <row r="93">
          <cell r="E93" t="str">
            <v>LX195076</v>
          </cell>
          <cell r="F93">
            <v>580170</v>
          </cell>
          <cell r="G93" t="str">
            <v>Healogics</v>
          </cell>
          <cell r="H93" t="str">
            <v>Initial Term Loan</v>
          </cell>
          <cell r="I93" t="str">
            <v>NR</v>
          </cell>
          <cell r="J93" t="str">
            <v>NR</v>
          </cell>
          <cell r="K93" t="str">
            <v>Not Rated</v>
          </cell>
          <cell r="L93" t="str">
            <v>SENIOR SECURED</v>
          </cell>
          <cell r="M93" t="str">
            <v>HEALTHCARE</v>
          </cell>
          <cell r="N93" t="str">
            <v>Defensive</v>
          </cell>
          <cell r="O93" t="str">
            <v>HEALTHCARE SERVICES</v>
          </cell>
          <cell r="P93">
            <v>2.4000422888703101E-4</v>
          </cell>
          <cell r="Q93" t="str">
            <v>-</v>
          </cell>
          <cell r="R93" t="str">
            <v>-</v>
          </cell>
          <cell r="S93" t="str">
            <v>-</v>
          </cell>
        </row>
        <row r="94">
          <cell r="E94" t="str">
            <v>LX172132</v>
          </cell>
          <cell r="F94">
            <v>541210</v>
          </cell>
          <cell r="G94" t="str">
            <v>HealthChannels</v>
          </cell>
          <cell r="H94" t="str">
            <v>1st Lien TL (Cov-lite)</v>
          </cell>
          <cell r="I94" t="str">
            <v>Caa3</v>
          </cell>
          <cell r="J94" t="str">
            <v>CCC-</v>
          </cell>
          <cell r="K94" t="str">
            <v>CCC/Split CCC</v>
          </cell>
          <cell r="L94" t="str">
            <v>SENIOR SECURED</v>
          </cell>
          <cell r="M94" t="str">
            <v>HEALTHCARE</v>
          </cell>
          <cell r="N94" t="str">
            <v>Defensive</v>
          </cell>
          <cell r="O94" t="str">
            <v>HEALTHCARE SERVICES</v>
          </cell>
          <cell r="P94" t="str">
            <v>-</v>
          </cell>
          <cell r="Q94" t="str">
            <v>-</v>
          </cell>
          <cell r="R94" t="str">
            <v>-</v>
          </cell>
          <cell r="S94" t="str">
            <v>-</v>
          </cell>
        </row>
        <row r="95">
          <cell r="E95" t="str">
            <v>LX207583</v>
          </cell>
          <cell r="F95">
            <v>601617</v>
          </cell>
          <cell r="G95" t="str">
            <v>Healthpeak Properties</v>
          </cell>
          <cell r="H95" t="str">
            <v>Term Loan A-1</v>
          </cell>
          <cell r="I95" t="str">
            <v>NR</v>
          </cell>
          <cell r="J95" t="str">
            <v>NR</v>
          </cell>
          <cell r="K95" t="str">
            <v>Not Rated</v>
          </cell>
          <cell r="L95" t="str">
            <v>SENIOR UNSECURED</v>
          </cell>
          <cell r="M95" t="str">
            <v>HEALTHCARE</v>
          </cell>
          <cell r="N95" t="str">
            <v>Cyclical</v>
          </cell>
          <cell r="O95" t="str">
            <v>HEALTHCARE SERVICES</v>
          </cell>
          <cell r="P95" t="str">
            <v>-</v>
          </cell>
          <cell r="Q95" t="str">
            <v>-</v>
          </cell>
          <cell r="R95" t="str">
            <v>-</v>
          </cell>
          <cell r="S95" t="str">
            <v>-</v>
          </cell>
        </row>
        <row r="96">
          <cell r="E96" t="str">
            <v>LX207584</v>
          </cell>
          <cell r="F96">
            <v>601618</v>
          </cell>
          <cell r="G96" t="str">
            <v>Healthpeak Properties</v>
          </cell>
          <cell r="H96" t="str">
            <v>Term Loan A-2</v>
          </cell>
          <cell r="I96" t="str">
            <v>NR</v>
          </cell>
          <cell r="J96" t="str">
            <v>NR</v>
          </cell>
          <cell r="K96" t="str">
            <v>Not Rated</v>
          </cell>
          <cell r="L96" t="str">
            <v>SENIOR UNSECURED</v>
          </cell>
          <cell r="M96" t="str">
            <v>HEALTHCARE</v>
          </cell>
          <cell r="N96" t="str">
            <v>Cyclical</v>
          </cell>
          <cell r="O96" t="str">
            <v>HEALTHCARE SERVICES</v>
          </cell>
          <cell r="P96" t="str">
            <v>-</v>
          </cell>
          <cell r="Q96" t="str">
            <v>-</v>
          </cell>
          <cell r="R96" t="str">
            <v>-</v>
          </cell>
          <cell r="S96" t="str">
            <v>-</v>
          </cell>
        </row>
        <row r="97">
          <cell r="E97" t="str">
            <v>LX233158</v>
          </cell>
          <cell r="F97">
            <v>625197</v>
          </cell>
          <cell r="G97" t="str">
            <v>Heartland Dental Care</v>
          </cell>
          <cell r="H97" t="str">
            <v>Term Loan B</v>
          </cell>
          <cell r="I97" t="str">
            <v>B3</v>
          </cell>
          <cell r="J97" t="str">
            <v>B-</v>
          </cell>
          <cell r="K97" t="str">
            <v>B</v>
          </cell>
          <cell r="L97" t="str">
            <v>SENIOR SECURED</v>
          </cell>
          <cell r="M97" t="str">
            <v>HEALTHCARE</v>
          </cell>
          <cell r="N97" t="str">
            <v>Defensive</v>
          </cell>
          <cell r="O97" t="str">
            <v>HEALTHCARE SERVICES</v>
          </cell>
          <cell r="P97">
            <v>1.3990365353415001E-3</v>
          </cell>
          <cell r="Q97" t="str">
            <v>-</v>
          </cell>
          <cell r="R97">
            <v>4.5052167668470297E-3</v>
          </cell>
          <cell r="S97">
            <v>1.53826842008634E-3</v>
          </cell>
        </row>
        <row r="98">
          <cell r="E98" t="str">
            <v>LX245794</v>
          </cell>
          <cell r="F98">
            <v>631095</v>
          </cell>
          <cell r="G98" t="str">
            <v>Help At Home</v>
          </cell>
          <cell r="H98" t="str">
            <v>Term Loan B</v>
          </cell>
          <cell r="I98" t="str">
            <v>B2</v>
          </cell>
          <cell r="J98" t="str">
            <v>B-</v>
          </cell>
          <cell r="K98" t="str">
            <v>B</v>
          </cell>
          <cell r="L98" t="str">
            <v>SENIOR SECURED</v>
          </cell>
          <cell r="M98" t="str">
            <v>HEALTHCARE</v>
          </cell>
          <cell r="N98" t="str">
            <v>Defensive</v>
          </cell>
          <cell r="O98" t="str">
            <v>HEALTHCARE SERVICES</v>
          </cell>
          <cell r="P98">
            <v>5.6994158474549597E-4</v>
          </cell>
          <cell r="Q98" t="str">
            <v>-</v>
          </cell>
          <cell r="R98" t="str">
            <v>-</v>
          </cell>
          <cell r="S98">
            <v>6.2666207705144297E-4</v>
          </cell>
        </row>
        <row r="99">
          <cell r="E99" t="str">
            <v>LX194050</v>
          </cell>
          <cell r="F99">
            <v>578500</v>
          </cell>
          <cell r="G99" t="str">
            <v>Home Care Assistance</v>
          </cell>
          <cell r="H99" t="str">
            <v>Initial Term Loan</v>
          </cell>
          <cell r="I99" t="str">
            <v>NR</v>
          </cell>
          <cell r="J99" t="str">
            <v>NR</v>
          </cell>
          <cell r="K99" t="str">
            <v>Not Rated</v>
          </cell>
          <cell r="L99" t="str">
            <v>SENIOR SECURED</v>
          </cell>
          <cell r="M99" t="str">
            <v>HEALTHCARE</v>
          </cell>
          <cell r="N99" t="str">
            <v>Defensive</v>
          </cell>
          <cell r="O99" t="str">
            <v>HEALTHCARE SERVICES</v>
          </cell>
          <cell r="P99">
            <v>1.7624677720614999E-4</v>
          </cell>
          <cell r="Q99" t="str">
            <v>-</v>
          </cell>
          <cell r="R99" t="str">
            <v>-</v>
          </cell>
          <cell r="S99" t="str">
            <v>-</v>
          </cell>
        </row>
        <row r="100">
          <cell r="E100" t="str">
            <v>LX228045</v>
          </cell>
          <cell r="F100">
            <v>622218</v>
          </cell>
          <cell r="G100" t="str">
            <v>ICON Plc</v>
          </cell>
          <cell r="H100" t="str">
            <v>Term Loan B (Cov-lite)</v>
          </cell>
          <cell r="I100" t="str">
            <v>Baa3</v>
          </cell>
          <cell r="J100" t="str">
            <v>BBB-</v>
          </cell>
          <cell r="K100" t="str">
            <v>Investment Grade</v>
          </cell>
          <cell r="L100" t="str">
            <v>SENIOR SECURED</v>
          </cell>
          <cell r="M100" t="str">
            <v>HEALTHCARE</v>
          </cell>
          <cell r="N100" t="str">
            <v>Defensive</v>
          </cell>
          <cell r="O100" t="str">
            <v>PHARMA AND RELATED</v>
          </cell>
          <cell r="P100">
            <v>5.3179502948350402E-4</v>
          </cell>
          <cell r="Q100" t="str">
            <v>-</v>
          </cell>
          <cell r="R100" t="str">
            <v>-</v>
          </cell>
          <cell r="S100">
            <v>5.8471918291517501E-4</v>
          </cell>
        </row>
        <row r="101">
          <cell r="E101" t="str">
            <v>LX227654</v>
          </cell>
          <cell r="F101">
            <v>621867</v>
          </cell>
          <cell r="G101" t="str">
            <v>ICON Plc</v>
          </cell>
          <cell r="H101" t="str">
            <v>Term Loan B (Cov-lite)</v>
          </cell>
          <cell r="I101" t="str">
            <v>Baa3</v>
          </cell>
          <cell r="J101" t="str">
            <v>BBB-</v>
          </cell>
          <cell r="K101" t="str">
            <v>Investment Grade</v>
          </cell>
          <cell r="L101" t="str">
            <v>SENIOR SECURED</v>
          </cell>
          <cell r="M101" t="str">
            <v>HEALTHCARE</v>
          </cell>
          <cell r="N101" t="str">
            <v>Defensive</v>
          </cell>
          <cell r="O101" t="str">
            <v>PHARMA AND RELATED</v>
          </cell>
          <cell r="P101">
            <v>1.3249706273302499E-4</v>
          </cell>
          <cell r="Q101" t="str">
            <v>-</v>
          </cell>
          <cell r="R101" t="str">
            <v>-</v>
          </cell>
          <cell r="S101">
            <v>1.45683148515247E-4</v>
          </cell>
        </row>
        <row r="102">
          <cell r="E102" t="str">
            <v>LX198233</v>
          </cell>
          <cell r="F102">
            <v>585053</v>
          </cell>
          <cell r="G102" t="str">
            <v>ICU Medical</v>
          </cell>
          <cell r="H102" t="str">
            <v>TLB (Cov-lite)</v>
          </cell>
          <cell r="I102" t="str">
            <v>B1</v>
          </cell>
          <cell r="J102" t="str">
            <v>BB-</v>
          </cell>
          <cell r="K102" t="str">
            <v>Split BB</v>
          </cell>
          <cell r="L102" t="str">
            <v>SENIOR SECURED</v>
          </cell>
          <cell r="M102" t="str">
            <v>HEALTHCARE</v>
          </cell>
          <cell r="N102" t="str">
            <v>Defensive</v>
          </cell>
          <cell r="O102" t="str">
            <v>MEDICAL DEVICES TECHNOLOGIES AND OTHER SOLUTIONS</v>
          </cell>
          <cell r="P102">
            <v>5.7546884987407605E-4</v>
          </cell>
          <cell r="Q102" t="str">
            <v>-</v>
          </cell>
          <cell r="R102" t="str">
            <v>-</v>
          </cell>
          <cell r="S102">
            <v>6.3273941469199602E-4</v>
          </cell>
        </row>
        <row r="103">
          <cell r="E103" t="str">
            <v>LX152598</v>
          </cell>
          <cell r="F103">
            <v>518870</v>
          </cell>
          <cell r="G103" t="str">
            <v>IQVIA</v>
          </cell>
          <cell r="H103" t="str">
            <v>TLA</v>
          </cell>
          <cell r="I103" t="str">
            <v>Baa3</v>
          </cell>
          <cell r="J103" t="str">
            <v>BBB-</v>
          </cell>
          <cell r="K103" t="str">
            <v>Investment Grade</v>
          </cell>
          <cell r="L103" t="str">
            <v>SENIOR SECURED</v>
          </cell>
          <cell r="M103" t="str">
            <v>HEALTHCARE</v>
          </cell>
          <cell r="N103" t="str">
            <v>Defensive</v>
          </cell>
          <cell r="O103" t="str">
            <v>PHARMA AND RELATED</v>
          </cell>
          <cell r="P103" t="str">
            <v>-</v>
          </cell>
          <cell r="Q103" t="str">
            <v>-</v>
          </cell>
          <cell r="R103" t="str">
            <v>-</v>
          </cell>
          <cell r="S103" t="str">
            <v>-</v>
          </cell>
        </row>
        <row r="104">
          <cell r="E104" t="str">
            <v>LX205795</v>
          </cell>
          <cell r="F104">
            <v>598336</v>
          </cell>
          <cell r="G104" t="str">
            <v>IQVIA</v>
          </cell>
          <cell r="H104" t="str">
            <v>Term A-2 Dollar Loan</v>
          </cell>
          <cell r="I104" t="str">
            <v>Baa3</v>
          </cell>
          <cell r="J104" t="str">
            <v>NR</v>
          </cell>
          <cell r="K104" t="str">
            <v>Investment Grade</v>
          </cell>
          <cell r="L104" t="str">
            <v>SENIOR SECURED</v>
          </cell>
          <cell r="M104" t="str">
            <v>HEALTHCARE</v>
          </cell>
          <cell r="N104" t="str">
            <v>Defensive</v>
          </cell>
          <cell r="O104" t="str">
            <v>PHARMA AND RELATED</v>
          </cell>
          <cell r="P104" t="str">
            <v>-</v>
          </cell>
          <cell r="Q104" t="str">
            <v>-</v>
          </cell>
          <cell r="R104" t="str">
            <v>-</v>
          </cell>
          <cell r="S104" t="str">
            <v>-</v>
          </cell>
        </row>
        <row r="105">
          <cell r="E105" t="str">
            <v>LX219882</v>
          </cell>
          <cell r="F105">
            <v>617342</v>
          </cell>
          <cell r="G105" t="str">
            <v>IQVIA</v>
          </cell>
          <cell r="H105" t="str">
            <v>TLB-4 (Cov-lite)</v>
          </cell>
          <cell r="I105" t="str">
            <v>Baa3</v>
          </cell>
          <cell r="J105" t="str">
            <v>BBB-</v>
          </cell>
          <cell r="K105" t="str">
            <v>Investment Grade</v>
          </cell>
          <cell r="L105" t="str">
            <v>SENIOR SECURED</v>
          </cell>
          <cell r="M105" t="str">
            <v>HEALTHCARE</v>
          </cell>
          <cell r="N105" t="str">
            <v>Defensive</v>
          </cell>
          <cell r="O105" t="str">
            <v>PHARMA AND RELATED</v>
          </cell>
          <cell r="P105">
            <v>1.0361305431242E-3</v>
          </cell>
          <cell r="Q105" t="str">
            <v>-</v>
          </cell>
          <cell r="R105" t="str">
            <v>-</v>
          </cell>
          <cell r="S105">
            <v>1.1392460835097601E-3</v>
          </cell>
        </row>
        <row r="106">
          <cell r="E106" t="str">
            <v>LX228803</v>
          </cell>
          <cell r="F106">
            <v>622952</v>
          </cell>
          <cell r="G106" t="str">
            <v>Imprivata</v>
          </cell>
          <cell r="H106" t="str">
            <v>Term Loan B (Cov-lite)</v>
          </cell>
          <cell r="I106" t="str">
            <v>B2</v>
          </cell>
          <cell r="J106" t="str">
            <v>B-</v>
          </cell>
          <cell r="K106" t="str">
            <v>B</v>
          </cell>
          <cell r="L106" t="str">
            <v>SENIOR SECURED</v>
          </cell>
          <cell r="M106" t="str">
            <v>HEALTHCARE</v>
          </cell>
          <cell r="N106" t="str">
            <v>Cyclical</v>
          </cell>
          <cell r="O106" t="str">
            <v>HEALTHCARE TECHNOLOGY</v>
          </cell>
          <cell r="P106">
            <v>9.3408228980824699E-4</v>
          </cell>
          <cell r="Q106" t="str">
            <v>-</v>
          </cell>
          <cell r="R106" t="str">
            <v>-</v>
          </cell>
          <cell r="S106">
            <v>1.0270420048917601E-3</v>
          </cell>
        </row>
        <row r="107">
          <cell r="E107" t="str">
            <v>LX235016</v>
          </cell>
          <cell r="F107">
            <v>626091</v>
          </cell>
          <cell r="G107" t="str">
            <v>Independent Vetcare</v>
          </cell>
          <cell r="H107" t="str">
            <v>Term Loan B</v>
          </cell>
          <cell r="I107" t="str">
            <v>B3</v>
          </cell>
          <cell r="J107" t="str">
            <v>B</v>
          </cell>
          <cell r="K107" t="str">
            <v>B</v>
          </cell>
          <cell r="L107" t="str">
            <v>SENIOR SECURED</v>
          </cell>
          <cell r="M107" t="str">
            <v>HEALTHCARE</v>
          </cell>
          <cell r="N107" t="str">
            <v>Defensive</v>
          </cell>
          <cell r="O107" t="str">
            <v>HEALTHCARE SERVICES</v>
          </cell>
          <cell r="P107">
            <v>7.6268984005944203E-4</v>
          </cell>
          <cell r="Q107" t="str">
            <v>-</v>
          </cell>
          <cell r="R107" t="str">
            <v>-</v>
          </cell>
          <cell r="S107">
            <v>8.3859260687410401E-4</v>
          </cell>
        </row>
        <row r="108">
          <cell r="E108" t="str">
            <v>LX192894</v>
          </cell>
          <cell r="F108">
            <v>576586</v>
          </cell>
          <cell r="G108" t="str">
            <v>Ingenovis Health</v>
          </cell>
          <cell r="H108" t="str">
            <v>TLB (Cov-lite)</v>
          </cell>
          <cell r="I108" t="str">
            <v>Caa1</v>
          </cell>
          <cell r="J108" t="str">
            <v>B-</v>
          </cell>
          <cell r="K108" t="str">
            <v>Split B</v>
          </cell>
          <cell r="L108" t="str">
            <v>SENIOR SECURED</v>
          </cell>
          <cell r="M108" t="str">
            <v>HEALTHCARE</v>
          </cell>
          <cell r="N108" t="str">
            <v>Defensive</v>
          </cell>
          <cell r="O108" t="str">
            <v>HEALTHCARE SERVICES</v>
          </cell>
          <cell r="P108">
            <v>2.6100329615862897E-4</v>
          </cell>
          <cell r="Q108" t="str">
            <v>-</v>
          </cell>
          <cell r="R108" t="str">
            <v>-</v>
          </cell>
          <cell r="S108" t="str">
            <v>-</v>
          </cell>
        </row>
        <row r="109">
          <cell r="E109" t="str">
            <v>LX209371</v>
          </cell>
          <cell r="F109">
            <v>604833</v>
          </cell>
          <cell r="G109" t="str">
            <v>Ingenovis Health</v>
          </cell>
          <cell r="H109" t="str">
            <v>1st Lien TL (Cov-lite)</v>
          </cell>
          <cell r="I109" t="str">
            <v>Caa1</v>
          </cell>
          <cell r="J109" t="str">
            <v>B-</v>
          </cell>
          <cell r="K109" t="str">
            <v>Split B</v>
          </cell>
          <cell r="L109" t="str">
            <v>SENIOR SECURED</v>
          </cell>
          <cell r="M109" t="str">
            <v>HEALTHCARE</v>
          </cell>
          <cell r="N109" t="str">
            <v>Defensive</v>
          </cell>
          <cell r="O109" t="str">
            <v>HEALTHCARE SERVICES</v>
          </cell>
          <cell r="P109" t="str">
            <v>-</v>
          </cell>
          <cell r="Q109" t="str">
            <v>-</v>
          </cell>
          <cell r="R109" t="str">
            <v>-</v>
          </cell>
          <cell r="S109" t="str">
            <v>-</v>
          </cell>
        </row>
        <row r="110">
          <cell r="E110" t="str">
            <v>LX191709</v>
          </cell>
          <cell r="F110">
            <v>574528</v>
          </cell>
          <cell r="G110" t="str">
            <v>Innovetive Petcare</v>
          </cell>
          <cell r="H110" t="str">
            <v>Initial Term Loan (First Lien)</v>
          </cell>
          <cell r="I110" t="str">
            <v>NR</v>
          </cell>
          <cell r="J110" t="str">
            <v>NR</v>
          </cell>
          <cell r="K110" t="str">
            <v>Not Rated</v>
          </cell>
          <cell r="L110" t="str">
            <v>SENIOR SECURED</v>
          </cell>
          <cell r="M110" t="str">
            <v>HEALTHCARE</v>
          </cell>
          <cell r="N110" t="str">
            <v>Defensive</v>
          </cell>
          <cell r="O110" t="str">
            <v>HEALTHCARE SERVICES</v>
          </cell>
          <cell r="P110" t="str">
            <v>-</v>
          </cell>
          <cell r="Q110" t="str">
            <v>-</v>
          </cell>
          <cell r="R110" t="str">
            <v>-</v>
          </cell>
          <cell r="S110" t="str">
            <v>-</v>
          </cell>
        </row>
        <row r="111">
          <cell r="E111" t="str">
            <v>LX200619</v>
          </cell>
          <cell r="F111">
            <v>588769</v>
          </cell>
          <cell r="G111" t="str">
            <v>Inotiv Inc</v>
          </cell>
          <cell r="H111" t="str">
            <v>Initial Term Loan</v>
          </cell>
          <cell r="I111" t="str">
            <v>NR</v>
          </cell>
          <cell r="J111" t="str">
            <v>NR</v>
          </cell>
          <cell r="K111" t="str">
            <v>Not Rated</v>
          </cell>
          <cell r="L111" t="str">
            <v>SENIOR SECURED</v>
          </cell>
          <cell r="M111" t="str">
            <v>HEALTHCARE</v>
          </cell>
          <cell r="N111" t="str">
            <v>Defensive</v>
          </cell>
          <cell r="O111" t="str">
            <v>HEALTHCARE SERVICES</v>
          </cell>
          <cell r="P111" t="str">
            <v>-</v>
          </cell>
          <cell r="Q111" t="str">
            <v>-</v>
          </cell>
          <cell r="R111" t="str">
            <v>-</v>
          </cell>
          <cell r="S111" t="str">
            <v>-</v>
          </cell>
        </row>
        <row r="112">
          <cell r="E112" t="str">
            <v>LX239373</v>
          </cell>
          <cell r="F112">
            <v>629024</v>
          </cell>
          <cell r="G112" t="str">
            <v>Insulet Corporation</v>
          </cell>
          <cell r="H112" t="str">
            <v>2024-A Incremental Term Loan</v>
          </cell>
          <cell r="I112" t="str">
            <v>Ba2</v>
          </cell>
          <cell r="J112" t="str">
            <v>BB</v>
          </cell>
          <cell r="K112" t="str">
            <v>BB</v>
          </cell>
          <cell r="L112" t="str">
            <v>SENIOR SECURED</v>
          </cell>
          <cell r="M112" t="str">
            <v>HEALTHCARE</v>
          </cell>
          <cell r="N112" t="str">
            <v>Defensive</v>
          </cell>
          <cell r="O112" t="str">
            <v>MEDICAL DEVICES TECHNOLOGIES AND OTHER SOLUTIONS</v>
          </cell>
          <cell r="P112">
            <v>3.3646625985208901E-4</v>
          </cell>
          <cell r="Q112" t="str">
            <v>-</v>
          </cell>
          <cell r="R112" t="str">
            <v>-</v>
          </cell>
          <cell r="S112">
            <v>3.6995132641671498E-4</v>
          </cell>
        </row>
        <row r="113">
          <cell r="E113" t="str">
            <v>LX236440</v>
          </cell>
          <cell r="F113">
            <v>626825</v>
          </cell>
          <cell r="G113" t="str">
            <v>Jazz Pharmaceuticals</v>
          </cell>
          <cell r="H113" t="str">
            <v>Term Loan B</v>
          </cell>
          <cell r="I113" t="str">
            <v>Ba1</v>
          </cell>
          <cell r="J113" t="str">
            <v>BB</v>
          </cell>
          <cell r="K113" t="str">
            <v>BB</v>
          </cell>
          <cell r="L113" t="str">
            <v>SENIOR SECURED</v>
          </cell>
          <cell r="M113" t="str">
            <v>HEALTHCARE</v>
          </cell>
          <cell r="N113" t="str">
            <v>Defensive</v>
          </cell>
          <cell r="O113" t="str">
            <v>PHARMA AND RELATED</v>
          </cell>
          <cell r="P113">
            <v>1.8716011266115601E-3</v>
          </cell>
          <cell r="Q113" t="str">
            <v>-</v>
          </cell>
          <cell r="R113">
            <v>6.0269825436702696E-3</v>
          </cell>
          <cell r="S113">
            <v>2.0578625613674999E-3</v>
          </cell>
        </row>
        <row r="114">
          <cell r="E114" t="str">
            <v>LX210187</v>
          </cell>
          <cell r="F114">
            <v>606283</v>
          </cell>
          <cell r="G114" t="str">
            <v>Jordan Health Services</v>
          </cell>
          <cell r="H114" t="str">
            <v>Initial Term Loan (Third-Out)</v>
          </cell>
          <cell r="I114" t="str">
            <v>C</v>
          </cell>
          <cell r="J114" t="str">
            <v>CC</v>
          </cell>
          <cell r="K114" t="str">
            <v>default_IND</v>
          </cell>
          <cell r="L114" t="str">
            <v>2ND/3RD LIEN SECURED</v>
          </cell>
          <cell r="M114" t="str">
            <v>HEALTHCARE</v>
          </cell>
          <cell r="N114" t="str">
            <v>Defensive</v>
          </cell>
          <cell r="O114" t="str">
            <v>HEALTHCARE SERVICES</v>
          </cell>
          <cell r="P114" t="str">
            <v>-</v>
          </cell>
          <cell r="Q114">
            <v>4.5437758413906801E-3</v>
          </cell>
          <cell r="R114" t="str">
            <v>-</v>
          </cell>
          <cell r="S114" t="str">
            <v>-</v>
          </cell>
        </row>
        <row r="115">
          <cell r="E115" t="str">
            <v>LX210186</v>
          </cell>
          <cell r="F115">
            <v>606282</v>
          </cell>
          <cell r="G115" t="str">
            <v>Jordan Health Services</v>
          </cell>
          <cell r="H115" t="str">
            <v>Initial Term Loan (Second-Out)</v>
          </cell>
          <cell r="I115" t="str">
            <v>Ca</v>
          </cell>
          <cell r="J115" t="str">
            <v>CCC-</v>
          </cell>
          <cell r="K115" t="str">
            <v>CCC/Split CCC</v>
          </cell>
          <cell r="L115" t="str">
            <v>SENIOR SECURED</v>
          </cell>
          <cell r="M115" t="str">
            <v>HEALTHCARE</v>
          </cell>
          <cell r="N115" t="str">
            <v>Defensive</v>
          </cell>
          <cell r="O115" t="str">
            <v>HEALTHCARE SERVICES</v>
          </cell>
          <cell r="P115">
            <v>4.0565754998775903E-4</v>
          </cell>
          <cell r="Q115" t="str">
            <v>-</v>
          </cell>
          <cell r="R115" t="str">
            <v>-</v>
          </cell>
          <cell r="S115" t="str">
            <v>-</v>
          </cell>
        </row>
        <row r="116">
          <cell r="E116" t="str">
            <v>LX237047</v>
          </cell>
          <cell r="F116">
            <v>627381</v>
          </cell>
          <cell r="G116" t="str">
            <v>Kindred at Home Hospice</v>
          </cell>
          <cell r="H116" t="str">
            <v>Term B Loan</v>
          </cell>
          <cell r="I116" t="str">
            <v>B2</v>
          </cell>
          <cell r="J116" t="str">
            <v>B</v>
          </cell>
          <cell r="K116" t="str">
            <v>B</v>
          </cell>
          <cell r="L116" t="str">
            <v>SENIOR SECURED</v>
          </cell>
          <cell r="M116" t="str">
            <v>HEALTHCARE</v>
          </cell>
          <cell r="N116" t="str">
            <v>Defensive</v>
          </cell>
          <cell r="O116" t="str">
            <v>HEALTHCARE SERVICES</v>
          </cell>
          <cell r="P116">
            <v>1.48999811154818E-3</v>
          </cell>
          <cell r="Q116" t="str">
            <v>-</v>
          </cell>
          <cell r="R116">
            <v>4.7981337907510198E-3</v>
          </cell>
          <cell r="S116">
            <v>1.63828247732171E-3</v>
          </cell>
        </row>
        <row r="117">
          <cell r="E117" t="str">
            <v>LX206519</v>
          </cell>
          <cell r="F117">
            <v>599882</v>
          </cell>
          <cell r="G117" t="str">
            <v>Kindred at Home Hospice</v>
          </cell>
          <cell r="H117" t="str">
            <v>2nd Lien TL (Cov-lite)</v>
          </cell>
          <cell r="I117" t="str">
            <v>Caa2</v>
          </cell>
          <cell r="J117" t="str">
            <v>CCC+</v>
          </cell>
          <cell r="K117" t="str">
            <v>CCC/Split CCC</v>
          </cell>
          <cell r="L117" t="str">
            <v>2ND/3RD LIEN SECURED</v>
          </cell>
          <cell r="M117" t="str">
            <v>HEALTHCARE</v>
          </cell>
          <cell r="N117" t="str">
            <v>Defensive</v>
          </cell>
          <cell r="O117" t="str">
            <v>HEALTHCARE SERVICES</v>
          </cell>
          <cell r="P117" t="str">
            <v>-</v>
          </cell>
          <cell r="Q117">
            <v>6.9501571437875298E-3</v>
          </cell>
          <cell r="R117" t="str">
            <v>-</v>
          </cell>
          <cell r="S117" t="str">
            <v>-</v>
          </cell>
        </row>
        <row r="118">
          <cell r="E118" t="str">
            <v>LX185239</v>
          </cell>
          <cell r="F118">
            <v>564656</v>
          </cell>
          <cell r="G118" t="str">
            <v>LGC Science Holdings</v>
          </cell>
          <cell r="H118" t="str">
            <v>TLB (Cov-lite)</v>
          </cell>
          <cell r="I118" t="str">
            <v>B3</v>
          </cell>
          <cell r="J118" t="str">
            <v>B-</v>
          </cell>
          <cell r="K118" t="str">
            <v>B</v>
          </cell>
          <cell r="L118" t="str">
            <v>SENIOR SECURED</v>
          </cell>
          <cell r="M118" t="str">
            <v>HEALTHCARE</v>
          </cell>
          <cell r="N118" t="str">
            <v>Defensive</v>
          </cell>
          <cell r="O118" t="str">
            <v>HEALTHCARE SERVICES</v>
          </cell>
          <cell r="P118">
            <v>5.5988506356818802E-4</v>
          </cell>
          <cell r="Q118" t="str">
            <v>-</v>
          </cell>
          <cell r="R118" t="str">
            <v>-</v>
          </cell>
          <cell r="S118">
            <v>6.1560473254885205E-4</v>
          </cell>
        </row>
        <row r="119">
          <cell r="E119" t="str">
            <v>LX193899</v>
          </cell>
          <cell r="F119">
            <v>578144</v>
          </cell>
          <cell r="G119" t="str">
            <v>LGC Science Holdings</v>
          </cell>
          <cell r="H119" t="str">
            <v>1st Lien TL (Cov-lite)</v>
          </cell>
          <cell r="I119" t="str">
            <v>B3</v>
          </cell>
          <cell r="J119" t="str">
            <v>B-</v>
          </cell>
          <cell r="K119" t="str">
            <v>B</v>
          </cell>
          <cell r="L119" t="str">
            <v>SENIOR SECURED</v>
          </cell>
          <cell r="M119" t="str">
            <v>HEALTHCARE</v>
          </cell>
          <cell r="N119" t="str">
            <v>Defensive</v>
          </cell>
          <cell r="O119" t="str">
            <v>HEALTHCARE SERVICES</v>
          </cell>
          <cell r="P119">
            <v>1.9906992141266501E-4</v>
          </cell>
          <cell r="Q119" t="str">
            <v>-</v>
          </cell>
          <cell r="R119" t="str">
            <v>-</v>
          </cell>
          <cell r="S119">
            <v>2.1888132708659E-4</v>
          </cell>
        </row>
        <row r="120">
          <cell r="E120" t="str">
            <v>LX200412</v>
          </cell>
          <cell r="F120">
            <v>588467</v>
          </cell>
          <cell r="G120" t="str">
            <v>LSCS Holdings Inc</v>
          </cell>
          <cell r="H120" t="str">
            <v>1st Lien TL (Cov-lite)</v>
          </cell>
          <cell r="I120" t="str">
            <v>B2</v>
          </cell>
          <cell r="J120" t="str">
            <v>B-</v>
          </cell>
          <cell r="K120" t="str">
            <v>B</v>
          </cell>
          <cell r="L120" t="str">
            <v>SENIOR SECURED</v>
          </cell>
          <cell r="M120" t="str">
            <v>HEALTHCARE</v>
          </cell>
          <cell r="N120" t="str">
            <v>Defensive</v>
          </cell>
          <cell r="O120" t="str">
            <v>PHARMA AND RELATED</v>
          </cell>
          <cell r="P120">
            <v>4.9054866703952598E-4</v>
          </cell>
          <cell r="Q120" t="str">
            <v>-</v>
          </cell>
          <cell r="R120" t="str">
            <v>-</v>
          </cell>
          <cell r="S120">
            <v>5.3936798929854902E-4</v>
          </cell>
        </row>
        <row r="121">
          <cell r="E121" t="str">
            <v>LX200422</v>
          </cell>
          <cell r="F121">
            <v>588479</v>
          </cell>
          <cell r="G121" t="str">
            <v>LSCS Holdings Inc</v>
          </cell>
          <cell r="H121" t="str">
            <v>2nd lien TL (Cov-lite)</v>
          </cell>
          <cell r="I121" t="str">
            <v>Caa2</v>
          </cell>
          <cell r="J121" t="str">
            <v>CCC</v>
          </cell>
          <cell r="K121" t="str">
            <v>CCC/Split CCC</v>
          </cell>
          <cell r="L121" t="str">
            <v>2ND/3RD LIEN SECURED</v>
          </cell>
          <cell r="M121" t="str">
            <v>HEALTHCARE</v>
          </cell>
          <cell r="N121" t="str">
            <v>Defensive</v>
          </cell>
          <cell r="O121" t="str">
            <v>PHARMA AND RELATED</v>
          </cell>
          <cell r="P121" t="str">
            <v>-</v>
          </cell>
          <cell r="Q121">
            <v>7.7673483822323598E-3</v>
          </cell>
          <cell r="R121" t="str">
            <v>-</v>
          </cell>
          <cell r="S121" t="str">
            <v>-</v>
          </cell>
        </row>
        <row r="122">
          <cell r="E122" t="str">
            <v>LX245319</v>
          </cell>
          <cell r="F122">
            <v>631099</v>
          </cell>
          <cell r="G122" t="str">
            <v>LifePoint Health Inc</v>
          </cell>
          <cell r="H122" t="str">
            <v>Term Loan B</v>
          </cell>
          <cell r="I122" t="str">
            <v>B2</v>
          </cell>
          <cell r="J122" t="str">
            <v>B</v>
          </cell>
          <cell r="K122" t="str">
            <v>B</v>
          </cell>
          <cell r="L122" t="str">
            <v>SENIOR SECURED</v>
          </cell>
          <cell r="M122" t="str">
            <v>HEALTHCARE</v>
          </cell>
          <cell r="N122" t="str">
            <v>Defensive</v>
          </cell>
          <cell r="O122" t="str">
            <v>HEALTHCARE SERVICES</v>
          </cell>
          <cell r="P122">
            <v>1.34651453045025E-3</v>
          </cell>
          <cell r="Q122" t="str">
            <v>-</v>
          </cell>
          <cell r="R122">
            <v>4.3360839307222598E-3</v>
          </cell>
          <cell r="S122">
            <v>1.4805194339498899E-3</v>
          </cell>
        </row>
        <row r="123">
          <cell r="E123" t="str">
            <v>LX254134</v>
          </cell>
          <cell r="F123">
            <v>636158</v>
          </cell>
          <cell r="G123" t="str">
            <v>LifePoint Health Inc</v>
          </cell>
          <cell r="H123" t="str">
            <v>Term Loan B</v>
          </cell>
          <cell r="I123" t="str">
            <v>B2</v>
          </cell>
          <cell r="J123" t="str">
            <v>B</v>
          </cell>
          <cell r="K123" t="str">
            <v>B</v>
          </cell>
          <cell r="L123" t="str">
            <v>SENIOR SECURED</v>
          </cell>
          <cell r="M123" t="str">
            <v>HEALTHCARE</v>
          </cell>
          <cell r="N123" t="str">
            <v>Defensive</v>
          </cell>
          <cell r="O123" t="str">
            <v>HEALTHCARE SERVICES</v>
          </cell>
          <cell r="P123">
            <v>3.4549791794619502E-4</v>
          </cell>
          <cell r="Q123" t="str">
            <v>-</v>
          </cell>
          <cell r="R123" t="str">
            <v>-</v>
          </cell>
          <cell r="S123">
            <v>3.7988181363146802E-4</v>
          </cell>
        </row>
        <row r="124">
          <cell r="E124" t="str">
            <v>LX212870</v>
          </cell>
          <cell r="F124">
            <v>610981</v>
          </cell>
          <cell r="G124" t="str">
            <v>LifeScan Global Corp</v>
          </cell>
          <cell r="H124" t="str">
            <v>Term Loan</v>
          </cell>
          <cell r="I124" t="str">
            <v>Caa3</v>
          </cell>
          <cell r="J124" t="str">
            <v>CCC-</v>
          </cell>
          <cell r="K124" t="str">
            <v>default_IND</v>
          </cell>
          <cell r="L124" t="str">
            <v>SENIOR SECURED</v>
          </cell>
          <cell r="M124" t="str">
            <v>HEALTHCARE</v>
          </cell>
          <cell r="N124" t="str">
            <v>Defensive</v>
          </cell>
          <cell r="O124" t="str">
            <v>MEDICAL DEVICES TECHNOLOGIES AND OTHER SOLUTIONS</v>
          </cell>
          <cell r="P124" t="str">
            <v>-</v>
          </cell>
          <cell r="Q124" t="str">
            <v>-</v>
          </cell>
          <cell r="R124" t="str">
            <v>-</v>
          </cell>
          <cell r="S124" t="str">
            <v>-</v>
          </cell>
        </row>
        <row r="125">
          <cell r="E125" t="str">
            <v>LX212871</v>
          </cell>
          <cell r="F125">
            <v>610982</v>
          </cell>
          <cell r="G125" t="str">
            <v>LifeScan Global Corp</v>
          </cell>
          <cell r="H125" t="str">
            <v>Term Loan (Second Lien) (PIK)</v>
          </cell>
          <cell r="I125" t="str">
            <v>Ca</v>
          </cell>
          <cell r="J125" t="str">
            <v>CC</v>
          </cell>
          <cell r="K125" t="str">
            <v>default_IND</v>
          </cell>
          <cell r="L125" t="str">
            <v>2ND/3RD LIEN SECURED</v>
          </cell>
          <cell r="M125" t="str">
            <v>HEALTHCARE</v>
          </cell>
          <cell r="N125" t="str">
            <v>Defensive</v>
          </cell>
          <cell r="O125" t="str">
            <v>MEDICAL DEVICES TECHNOLOGIES AND OTHER SOLUTIONS</v>
          </cell>
          <cell r="P125" t="str">
            <v>-</v>
          </cell>
          <cell r="Q125" t="str">
            <v>-</v>
          </cell>
          <cell r="R125" t="str">
            <v>-</v>
          </cell>
          <cell r="S125" t="str">
            <v>-</v>
          </cell>
        </row>
        <row r="126">
          <cell r="E126" t="str">
            <v>LX233214</v>
          </cell>
          <cell r="F126">
            <v>625232</v>
          </cell>
          <cell r="G126" t="str">
            <v>MAXIMUS Inc</v>
          </cell>
          <cell r="H126" t="str">
            <v>Term Loan B (Cov-lite)</v>
          </cell>
          <cell r="I126" t="str">
            <v>Ba2</v>
          </cell>
          <cell r="J126" t="str">
            <v>BB+</v>
          </cell>
          <cell r="K126" t="str">
            <v>BB</v>
          </cell>
          <cell r="L126" t="str">
            <v>SENIOR SECURED</v>
          </cell>
          <cell r="M126" t="str">
            <v>HEALTHCARE</v>
          </cell>
          <cell r="N126" t="str">
            <v>Defensive</v>
          </cell>
          <cell r="O126" t="str">
            <v>HEALTHCARE SERVICES</v>
          </cell>
          <cell r="P126">
            <v>3.4539091417517702E-4</v>
          </cell>
          <cell r="Q126" t="str">
            <v>-</v>
          </cell>
          <cell r="R126" t="str">
            <v>-</v>
          </cell>
          <cell r="S126">
            <v>3.7976416086284501E-4</v>
          </cell>
        </row>
        <row r="127">
          <cell r="E127" t="str">
            <v>LX256058</v>
          </cell>
          <cell r="G127" t="str">
            <v>MDVIP</v>
          </cell>
          <cell r="H127" t="str">
            <v>Term Loan B</v>
          </cell>
          <cell r="I127" t="str">
            <v>B3</v>
          </cell>
          <cell r="J127" t="str">
            <v>B</v>
          </cell>
          <cell r="K127" t="str">
            <v>B</v>
          </cell>
          <cell r="L127" t="str">
            <v>SENIOR SECURED</v>
          </cell>
          <cell r="M127" t="str">
            <v>HEALTHCARE</v>
          </cell>
          <cell r="N127" t="str">
            <v>Defensive</v>
          </cell>
          <cell r="O127" t="str">
            <v>HEALTHCARE SERVICES</v>
          </cell>
          <cell r="P127">
            <v>5.1108089865084104E-4</v>
          </cell>
          <cell r="Q127" t="str">
            <v>-</v>
          </cell>
          <cell r="R127" t="str">
            <v>-</v>
          </cell>
          <cell r="S127">
            <v>5.6194358520596699E-4</v>
          </cell>
        </row>
        <row r="128">
          <cell r="E128" t="str">
            <v>LX249757</v>
          </cell>
          <cell r="F128">
            <v>633032</v>
          </cell>
          <cell r="G128" t="str">
            <v>MED ParentCo LP</v>
          </cell>
          <cell r="H128" t="str">
            <v>Term Loan B</v>
          </cell>
          <cell r="I128" t="str">
            <v>B3</v>
          </cell>
          <cell r="J128" t="str">
            <v>B-</v>
          </cell>
          <cell r="K128" t="str">
            <v>B</v>
          </cell>
          <cell r="L128" t="str">
            <v>SENIOR SECURED</v>
          </cell>
          <cell r="M128" t="str">
            <v>HEALTHCARE</v>
          </cell>
          <cell r="N128" t="str">
            <v>Defensive</v>
          </cell>
          <cell r="O128" t="str">
            <v>HEALTHCARE SERVICES</v>
          </cell>
          <cell r="P128">
            <v>9.7551589575017297E-4</v>
          </cell>
          <cell r="Q128" t="str">
            <v>-</v>
          </cell>
          <cell r="R128" t="str">
            <v>-</v>
          </cell>
          <cell r="S128">
            <v>1.0725990764483E-3</v>
          </cell>
        </row>
        <row r="129">
          <cell r="E129" t="str">
            <v>LX220075</v>
          </cell>
          <cell r="F129">
            <v>617474</v>
          </cell>
          <cell r="G129" t="str">
            <v>Mallinckrodt International Finance</v>
          </cell>
          <cell r="H129" t="str">
            <v>Second-Out Term Loan</v>
          </cell>
          <cell r="I129" t="str">
            <v>NR</v>
          </cell>
          <cell r="J129" t="str">
            <v>BB</v>
          </cell>
          <cell r="K129" t="str">
            <v>BB</v>
          </cell>
          <cell r="L129" t="str">
            <v>SENIOR SECURED</v>
          </cell>
          <cell r="M129" t="str">
            <v>HEALTHCARE</v>
          </cell>
          <cell r="N129" t="str">
            <v>Defensive</v>
          </cell>
          <cell r="O129" t="str">
            <v>PHARMA AND RELATED</v>
          </cell>
          <cell r="P129">
            <v>2.8519947212298597E-4</v>
          </cell>
          <cell r="Q129" t="str">
            <v>-</v>
          </cell>
          <cell r="R129" t="str">
            <v>-</v>
          </cell>
          <cell r="S129">
            <v>3.1358247644690501E-4</v>
          </cell>
        </row>
        <row r="130">
          <cell r="E130" t="str">
            <v>LX220073</v>
          </cell>
          <cell r="F130">
            <v>617471</v>
          </cell>
          <cell r="G130" t="str">
            <v>Mallinckrodt International Finance</v>
          </cell>
          <cell r="H130" t="str">
            <v>First-Out Term Loan</v>
          </cell>
          <cell r="I130" t="str">
            <v>NR</v>
          </cell>
          <cell r="J130" t="str">
            <v>BB+</v>
          </cell>
          <cell r="K130" t="str">
            <v>BB</v>
          </cell>
          <cell r="L130" t="str">
            <v>SENIOR SECURED</v>
          </cell>
          <cell r="M130" t="str">
            <v>HEALTHCARE</v>
          </cell>
          <cell r="N130" t="str">
            <v>Defensive</v>
          </cell>
          <cell r="O130" t="str">
            <v>PHARMA AND RELATED</v>
          </cell>
          <cell r="P130">
            <v>1.6647343953317899E-4</v>
          </cell>
          <cell r="Q130" t="str">
            <v>-</v>
          </cell>
          <cell r="R130" t="str">
            <v>-</v>
          </cell>
          <cell r="S130">
            <v>1.83040848718461E-4</v>
          </cell>
        </row>
        <row r="131">
          <cell r="E131" t="str">
            <v>LX202184</v>
          </cell>
          <cell r="F131">
            <v>591675</v>
          </cell>
          <cell r="G131" t="str">
            <v>Maravai Life Sciences</v>
          </cell>
          <cell r="H131" t="str">
            <v>TLB (Cov-lite)</v>
          </cell>
          <cell r="I131" t="str">
            <v>B2</v>
          </cell>
          <cell r="J131" t="str">
            <v>B</v>
          </cell>
          <cell r="K131" t="str">
            <v>B</v>
          </cell>
          <cell r="L131" t="str">
            <v>SENIOR SECURED</v>
          </cell>
          <cell r="M131" t="str">
            <v>HEALTHCARE</v>
          </cell>
          <cell r="N131" t="str">
            <v>Defensive</v>
          </cell>
          <cell r="O131" t="str">
            <v>MEDICAL DEVICES TECHNOLOGIES AND OTHER SOLUTIONS</v>
          </cell>
          <cell r="P131">
            <v>2.0695324387007001E-4</v>
          </cell>
          <cell r="Q131" t="str">
            <v>-</v>
          </cell>
          <cell r="R131" t="str">
            <v>-</v>
          </cell>
          <cell r="S131">
            <v>2.2754919649188999E-4</v>
          </cell>
        </row>
        <row r="132">
          <cell r="E132" t="str">
            <v>LX217499</v>
          </cell>
          <cell r="F132">
            <v>615317</v>
          </cell>
          <cell r="G132" t="str">
            <v>MedImpact Holdings</v>
          </cell>
          <cell r="H132" t="str">
            <v>2023 Delayed Term Loan</v>
          </cell>
          <cell r="I132" t="str">
            <v>B2</v>
          </cell>
          <cell r="J132" t="str">
            <v>B+</v>
          </cell>
          <cell r="K132" t="str">
            <v>B</v>
          </cell>
          <cell r="L132" t="str">
            <v>SENIOR SECURED</v>
          </cell>
          <cell r="M132" t="str">
            <v>HEALTHCARE</v>
          </cell>
          <cell r="N132" t="str">
            <v>Defensive</v>
          </cell>
          <cell r="O132" t="str">
            <v>HEALTHCARE SERVICES</v>
          </cell>
          <cell r="P132" t="str">
            <v>-</v>
          </cell>
          <cell r="Q132" t="str">
            <v>-</v>
          </cell>
          <cell r="R132" t="str">
            <v>-</v>
          </cell>
          <cell r="S132" t="str">
            <v>-</v>
          </cell>
        </row>
        <row r="133">
          <cell r="E133" t="str">
            <v>LX248935</v>
          </cell>
          <cell r="F133">
            <v>632595</v>
          </cell>
          <cell r="G133" t="str">
            <v>MedPlast Holdings Inc</v>
          </cell>
          <cell r="H133" t="str">
            <v>Delayed TL</v>
          </cell>
          <cell r="I133" t="str">
            <v>B2</v>
          </cell>
          <cell r="J133" t="str">
            <v>B-</v>
          </cell>
          <cell r="K133" t="str">
            <v>B</v>
          </cell>
          <cell r="L133" t="str">
            <v>SENIOR SECURED</v>
          </cell>
          <cell r="M133" t="str">
            <v>HEALTHCARE</v>
          </cell>
          <cell r="N133" t="str">
            <v>Defensive</v>
          </cell>
          <cell r="O133" t="str">
            <v>MEDICAL DEVICES TECHNOLOGIES AND OTHER SOLUTIONS</v>
          </cell>
          <cell r="P133" t="str">
            <v>-</v>
          </cell>
          <cell r="Q133" t="str">
            <v>-</v>
          </cell>
          <cell r="R133" t="str">
            <v>-</v>
          </cell>
          <cell r="S133" t="str">
            <v>-</v>
          </cell>
        </row>
        <row r="134">
          <cell r="E134" t="str">
            <v>LX248934</v>
          </cell>
          <cell r="F134">
            <v>632594</v>
          </cell>
          <cell r="G134" t="str">
            <v>MedPlast Holdings Inc</v>
          </cell>
          <cell r="H134" t="str">
            <v>Term Loan B</v>
          </cell>
          <cell r="I134" t="str">
            <v>B2</v>
          </cell>
          <cell r="J134" t="str">
            <v>B-</v>
          </cell>
          <cell r="K134" t="str">
            <v>B</v>
          </cell>
          <cell r="L134" t="str">
            <v>SENIOR SECURED</v>
          </cell>
          <cell r="M134" t="str">
            <v>HEALTHCARE</v>
          </cell>
          <cell r="N134" t="str">
            <v>Defensive</v>
          </cell>
          <cell r="O134" t="str">
            <v>MEDICAL DEVICES TECHNOLOGIES AND OTHER SOLUTIONS</v>
          </cell>
          <cell r="P134">
            <v>5.2758141390636898E-4</v>
          </cell>
          <cell r="Q134" t="str">
            <v>-</v>
          </cell>
          <cell r="R134" t="str">
            <v>-</v>
          </cell>
          <cell r="S134">
            <v>5.8008622901228901E-4</v>
          </cell>
        </row>
        <row r="135">
          <cell r="E135" t="str">
            <v>LX193138</v>
          </cell>
          <cell r="F135">
            <v>576955</v>
          </cell>
          <cell r="G135" t="str">
            <v>MedRisk</v>
          </cell>
          <cell r="H135" t="str">
            <v>1st Lien TL (Cov-lite)</v>
          </cell>
          <cell r="I135" t="str">
            <v>B3</v>
          </cell>
          <cell r="J135" t="str">
            <v>B-</v>
          </cell>
          <cell r="K135" t="str">
            <v>B</v>
          </cell>
          <cell r="L135" t="str">
            <v>SENIOR SECURED</v>
          </cell>
          <cell r="M135" t="str">
            <v>HEALTHCARE</v>
          </cell>
          <cell r="N135" t="str">
            <v>Defensive</v>
          </cell>
          <cell r="O135" t="str">
            <v>MEDICAL DEVICES TECHNOLOGIES AND OTHER SOLUTIONS</v>
          </cell>
          <cell r="P135">
            <v>8.1485174544921604E-4</v>
          </cell>
          <cell r="Q135" t="str">
            <v>-</v>
          </cell>
          <cell r="R135" t="str">
            <v>-</v>
          </cell>
          <cell r="S135">
            <v>8.9594565646621796E-4</v>
          </cell>
        </row>
        <row r="136">
          <cell r="E136" t="str">
            <v>LX198683</v>
          </cell>
          <cell r="F136">
            <v>585674</v>
          </cell>
          <cell r="G136" t="str">
            <v>Medical Solutions</v>
          </cell>
          <cell r="H136" t="str">
            <v>Initial Term Loan (Second Lien)</v>
          </cell>
          <cell r="I136" t="str">
            <v>Caa3</v>
          </cell>
          <cell r="J136" t="str">
            <v>CCC</v>
          </cell>
          <cell r="K136" t="str">
            <v>CCC/Split CCC</v>
          </cell>
          <cell r="L136" t="str">
            <v>2ND/3RD LIEN SECURED</v>
          </cell>
          <cell r="M136" t="str">
            <v>HEALTHCARE</v>
          </cell>
          <cell r="N136" t="str">
            <v>Defensive</v>
          </cell>
          <cell r="O136" t="str">
            <v>HEALTHCARE SERVICES</v>
          </cell>
          <cell r="P136" t="str">
            <v>-</v>
          </cell>
          <cell r="Q136">
            <v>3.7862142321768099E-3</v>
          </cell>
          <cell r="R136" t="str">
            <v>-</v>
          </cell>
          <cell r="S136" t="str">
            <v>-</v>
          </cell>
        </row>
        <row r="137">
          <cell r="E137" t="str">
            <v>LX198681</v>
          </cell>
          <cell r="F137">
            <v>585672</v>
          </cell>
          <cell r="G137" t="str">
            <v>Medical Solutions</v>
          </cell>
          <cell r="H137" t="str">
            <v>TLB (Cov-lite)</v>
          </cell>
          <cell r="I137" t="str">
            <v>Caa1</v>
          </cell>
          <cell r="J137" t="str">
            <v>B-</v>
          </cell>
          <cell r="K137" t="str">
            <v>Split B</v>
          </cell>
          <cell r="L137" t="str">
            <v>SENIOR SECURED</v>
          </cell>
          <cell r="M137" t="str">
            <v>HEALTHCARE</v>
          </cell>
          <cell r="N137" t="str">
            <v>Defensive</v>
          </cell>
          <cell r="O137" t="str">
            <v>HEALTHCARE SERVICES</v>
          </cell>
          <cell r="P137">
            <v>5.9252115542536403E-4</v>
          </cell>
          <cell r="Q137" t="str">
            <v>-</v>
          </cell>
          <cell r="R137" t="str">
            <v>-</v>
          </cell>
          <cell r="S137" t="str">
            <v>-</v>
          </cell>
        </row>
        <row r="138">
          <cell r="E138" t="str">
            <v>LX253202</v>
          </cell>
          <cell r="F138">
            <v>634581</v>
          </cell>
          <cell r="G138" t="str">
            <v>Mediware Information Systems</v>
          </cell>
          <cell r="H138" t="str">
            <v>Term Loan B</v>
          </cell>
          <cell r="I138" t="str">
            <v>B2</v>
          </cell>
          <cell r="J138" t="str">
            <v>B</v>
          </cell>
          <cell r="K138" t="str">
            <v>B</v>
          </cell>
          <cell r="L138" t="str">
            <v>SENIOR SECURED</v>
          </cell>
          <cell r="M138" t="str">
            <v>HEALTHCARE</v>
          </cell>
          <cell r="N138" t="str">
            <v>Defensive</v>
          </cell>
          <cell r="O138" t="str">
            <v>MEDICAL DEVICES TECHNOLOGIES AND OTHER SOLUTIONS</v>
          </cell>
          <cell r="P138">
            <v>1.24836029272598E-3</v>
          </cell>
          <cell r="Q138" t="str">
            <v>-</v>
          </cell>
          <cell r="R138">
            <v>4.0200048960710799E-3</v>
          </cell>
          <cell r="S138">
            <v>1.3725969027116099E-3</v>
          </cell>
        </row>
        <row r="139">
          <cell r="E139" t="str">
            <v>LX235094</v>
          </cell>
          <cell r="F139">
            <v>626109</v>
          </cell>
          <cell r="G139" t="str">
            <v>Medline Industries</v>
          </cell>
          <cell r="H139" t="str">
            <v>Incr. Term Loan B (Cov-lite)</v>
          </cell>
          <cell r="I139" t="str">
            <v>Ba3</v>
          </cell>
          <cell r="J139" t="str">
            <v>BB-</v>
          </cell>
          <cell r="K139" t="str">
            <v>BB</v>
          </cell>
          <cell r="L139" t="str">
            <v>SENIOR SECURED</v>
          </cell>
          <cell r="M139" t="str">
            <v>HEALTHCARE</v>
          </cell>
          <cell r="N139" t="str">
            <v>Defensive</v>
          </cell>
          <cell r="O139" t="str">
            <v>PHARMA AND RELATED</v>
          </cell>
          <cell r="P139">
            <v>5.3000840391143203E-3</v>
          </cell>
          <cell r="Q139" t="str">
            <v>-</v>
          </cell>
          <cell r="R139">
            <v>1.70674795657767E-2</v>
          </cell>
          <cell r="S139">
            <v>5.8275475266148903E-3</v>
          </cell>
        </row>
        <row r="140">
          <cell r="E140" t="str">
            <v>LX189433</v>
          </cell>
          <cell r="F140">
            <v>570400</v>
          </cell>
          <cell r="G140" t="str">
            <v>Milano Acquisition Corp</v>
          </cell>
          <cell r="H140" t="str">
            <v>TLB (Cov-lite)</v>
          </cell>
          <cell r="I140" t="str">
            <v>B3</v>
          </cell>
          <cell r="J140" t="str">
            <v>B-</v>
          </cell>
          <cell r="K140" t="str">
            <v>B</v>
          </cell>
          <cell r="L140" t="str">
            <v>SENIOR SECURED</v>
          </cell>
          <cell r="M140" t="str">
            <v>HEALTHCARE</v>
          </cell>
          <cell r="N140" t="str">
            <v>Defensive</v>
          </cell>
          <cell r="O140" t="str">
            <v>HEALTHCARE SERVICES</v>
          </cell>
          <cell r="P140">
            <v>2.7240187593463999E-3</v>
          </cell>
          <cell r="Q140" t="str">
            <v>-</v>
          </cell>
          <cell r="R140">
            <v>8.7719617592528307E-3</v>
          </cell>
          <cell r="S140">
            <v>2.9951126560126E-3</v>
          </cell>
        </row>
        <row r="141">
          <cell r="E141" t="str">
            <v>LX189596</v>
          </cell>
          <cell r="F141">
            <v>570699</v>
          </cell>
          <cell r="G141" t="str">
            <v>Milano Acquisition Corp</v>
          </cell>
          <cell r="H141" t="str">
            <v>Term B Loan (Second Lien) (Cov-lite)</v>
          </cell>
          <cell r="I141" t="str">
            <v>NR</v>
          </cell>
          <cell r="J141" t="str">
            <v>NR</v>
          </cell>
          <cell r="K141" t="str">
            <v>Not Rated</v>
          </cell>
          <cell r="L141" t="str">
            <v>2ND/3RD LIEN SECURED</v>
          </cell>
          <cell r="M141" t="str">
            <v>HEALTHCARE</v>
          </cell>
          <cell r="N141" t="str">
            <v>Defensive</v>
          </cell>
          <cell r="O141" t="str">
            <v>HEALTHCARE SERVICES</v>
          </cell>
          <cell r="P141" t="str">
            <v>-</v>
          </cell>
          <cell r="Q141">
            <v>1.95200378192226E-2</v>
          </cell>
          <cell r="R141" t="str">
            <v>-</v>
          </cell>
          <cell r="S141" t="str">
            <v>-</v>
          </cell>
        </row>
        <row r="142">
          <cell r="E142" t="str">
            <v>LX235936</v>
          </cell>
          <cell r="F142">
            <v>626521</v>
          </cell>
          <cell r="G142" t="str">
            <v>Mission Veterinary Partners</v>
          </cell>
          <cell r="H142" t="str">
            <v>Delayed TL</v>
          </cell>
          <cell r="I142" t="str">
            <v>B3</v>
          </cell>
          <cell r="J142" t="str">
            <v>B-</v>
          </cell>
          <cell r="K142" t="str">
            <v>B</v>
          </cell>
          <cell r="L142" t="str">
            <v>SENIOR SECURED</v>
          </cell>
          <cell r="M142" t="str">
            <v>HEALTHCARE</v>
          </cell>
          <cell r="N142" t="str">
            <v>Defensive</v>
          </cell>
          <cell r="O142" t="str">
            <v>HEALTHCARE SERVICES</v>
          </cell>
          <cell r="P142" t="str">
            <v>-</v>
          </cell>
          <cell r="Q142" t="str">
            <v>-</v>
          </cell>
          <cell r="R142" t="str">
            <v>-</v>
          </cell>
          <cell r="S142" t="str">
            <v>-</v>
          </cell>
        </row>
        <row r="143">
          <cell r="E143" t="str">
            <v>LX234304</v>
          </cell>
          <cell r="F143">
            <v>625855</v>
          </cell>
          <cell r="G143" t="str">
            <v>Mitchell International</v>
          </cell>
          <cell r="H143" t="str">
            <v>Term Loan B</v>
          </cell>
          <cell r="I143" t="str">
            <v>B2</v>
          </cell>
          <cell r="J143" t="str">
            <v>B-</v>
          </cell>
          <cell r="K143" t="str">
            <v>B</v>
          </cell>
          <cell r="L143" t="str">
            <v>SENIOR SECURED</v>
          </cell>
          <cell r="M143" t="str">
            <v>HEALTHCARE</v>
          </cell>
          <cell r="N143" t="str">
            <v>Cyclical</v>
          </cell>
          <cell r="O143" t="str">
            <v>HEALTHCARE TECHNOLOGY</v>
          </cell>
          <cell r="P143">
            <v>1.86669518321785E-3</v>
          </cell>
          <cell r="Q143" t="str">
            <v>-</v>
          </cell>
          <cell r="R143">
            <v>6.0111842868870004E-3</v>
          </cell>
          <cell r="S143">
            <v>2.0524683792981801E-3</v>
          </cell>
        </row>
        <row r="144">
          <cell r="E144" t="str">
            <v>LX234305</v>
          </cell>
          <cell r="F144">
            <v>625856</v>
          </cell>
          <cell r="G144" t="str">
            <v>Mitchell International</v>
          </cell>
          <cell r="H144" t="str">
            <v>2nd Lien Term Loan (Cov-lite)</v>
          </cell>
          <cell r="I144" t="str">
            <v>Caa2</v>
          </cell>
          <cell r="J144" t="str">
            <v>CCC</v>
          </cell>
          <cell r="K144" t="str">
            <v>CCC/Split CCC</v>
          </cell>
          <cell r="L144" t="str">
            <v>2ND/3RD LIEN SECURED</v>
          </cell>
          <cell r="M144" t="str">
            <v>HEALTHCARE</v>
          </cell>
          <cell r="N144" t="str">
            <v>Cyclical</v>
          </cell>
          <cell r="O144" t="str">
            <v>HEALTHCARE TECHNOLOGY</v>
          </cell>
          <cell r="P144" t="str">
            <v>-</v>
          </cell>
          <cell r="Q144">
            <v>1.1075826516402499E-2</v>
          </cell>
          <cell r="R144" t="str">
            <v>-</v>
          </cell>
          <cell r="S144" t="str">
            <v>-</v>
          </cell>
        </row>
        <row r="145">
          <cell r="E145" t="str">
            <v>LX236035</v>
          </cell>
          <cell r="F145">
            <v>626541</v>
          </cell>
          <cell r="G145" t="str">
            <v>ModivCare Inc</v>
          </cell>
          <cell r="H145" t="str">
            <v>Term Loan B</v>
          </cell>
          <cell r="I145" t="str">
            <v>B2</v>
          </cell>
          <cell r="J145" t="str">
            <v>B</v>
          </cell>
          <cell r="K145" t="str">
            <v>B</v>
          </cell>
          <cell r="L145" t="str">
            <v>SENIOR SECURED</v>
          </cell>
          <cell r="M145" t="str">
            <v>HEALTHCARE</v>
          </cell>
          <cell r="N145" t="str">
            <v>Defensive</v>
          </cell>
          <cell r="O145" t="str">
            <v>HEALTHCARE SERVICES</v>
          </cell>
          <cell r="P145">
            <v>3.4249836062312598E-4</v>
          </cell>
          <cell r="Q145" t="str">
            <v>-</v>
          </cell>
          <cell r="R145" t="str">
            <v>-</v>
          </cell>
          <cell r="S145">
            <v>3.7658374085941602E-4</v>
          </cell>
        </row>
        <row r="146">
          <cell r="E146" t="str">
            <v>LX197152</v>
          </cell>
          <cell r="F146">
            <v>583480</v>
          </cell>
          <cell r="G146" t="str">
            <v>Multiplan Inc</v>
          </cell>
          <cell r="H146" t="str">
            <v>TLB (Cov-lite)</v>
          </cell>
          <cell r="I146" t="str">
            <v>B2</v>
          </cell>
          <cell r="J146" t="str">
            <v>CC</v>
          </cell>
          <cell r="K146" t="str">
            <v>default_IND</v>
          </cell>
          <cell r="L146" t="str">
            <v>SENIOR SECURED</v>
          </cell>
          <cell r="M146" t="str">
            <v>HEALTHCARE</v>
          </cell>
          <cell r="N146" t="str">
            <v>Defensive</v>
          </cell>
          <cell r="O146" t="str">
            <v>MEDICAL DEVICES TECHNOLOGIES AND OTHER SOLUTIONS</v>
          </cell>
          <cell r="P146">
            <v>7.4526984760229305E-4</v>
          </cell>
          <cell r="Q146" t="str">
            <v>-</v>
          </cell>
          <cell r="R146" t="str">
            <v>-</v>
          </cell>
          <cell r="S146" t="str">
            <v>-</v>
          </cell>
        </row>
        <row r="147">
          <cell r="E147" t="str">
            <v>LX202724</v>
          </cell>
          <cell r="F147">
            <v>592615</v>
          </cell>
          <cell r="G147" t="str">
            <v>NAPA Management Services</v>
          </cell>
          <cell r="H147" t="str">
            <v>TLB (Cov-lite)</v>
          </cell>
          <cell r="I147" t="str">
            <v>B3</v>
          </cell>
          <cell r="J147" t="str">
            <v>B-</v>
          </cell>
          <cell r="K147" t="str">
            <v>B</v>
          </cell>
          <cell r="L147" t="str">
            <v>SENIOR SECURED</v>
          </cell>
          <cell r="M147" t="str">
            <v>HEALTHCARE</v>
          </cell>
          <cell r="N147" t="str">
            <v>Defensive</v>
          </cell>
          <cell r="O147" t="str">
            <v>HEALTHCARE SERVICES</v>
          </cell>
          <cell r="P147">
            <v>3.82799956771672E-4</v>
          </cell>
          <cell r="Q147" t="str">
            <v>-</v>
          </cell>
          <cell r="R147" t="str">
            <v>-</v>
          </cell>
          <cell r="S147">
            <v>4.2089614519505301E-4</v>
          </cell>
        </row>
        <row r="148">
          <cell r="E148" t="str">
            <v>LX176565</v>
          </cell>
          <cell r="F148">
            <v>549078</v>
          </cell>
          <cell r="G148" t="str">
            <v>NMC Skincare Intermediate Holdings II</v>
          </cell>
          <cell r="H148" t="str">
            <v>Initial Term Loan (Cov-lite)</v>
          </cell>
          <cell r="I148" t="str">
            <v>NR</v>
          </cell>
          <cell r="J148" t="str">
            <v>NR</v>
          </cell>
          <cell r="K148" t="str">
            <v>Not Rated</v>
          </cell>
          <cell r="L148" t="str">
            <v>SENIOR SECURED</v>
          </cell>
          <cell r="M148" t="str">
            <v>HEALTHCARE</v>
          </cell>
          <cell r="N148" t="str">
            <v>Defensive</v>
          </cell>
          <cell r="O148" t="str">
            <v>PHARMA AND RELATED</v>
          </cell>
          <cell r="P148" t="str">
            <v>-</v>
          </cell>
          <cell r="Q148" t="str">
            <v>-</v>
          </cell>
          <cell r="R148" t="str">
            <v>-</v>
          </cell>
          <cell r="S148" t="str">
            <v>-</v>
          </cell>
        </row>
        <row r="149">
          <cell r="E149" t="str">
            <v>LX192642</v>
          </cell>
          <cell r="F149">
            <v>576211</v>
          </cell>
          <cell r="G149" t="str">
            <v>National Mentor</v>
          </cell>
          <cell r="H149" t="str">
            <v>Facility (Second Lien) (Cov-lite)</v>
          </cell>
          <cell r="I149" t="str">
            <v>Caa2</v>
          </cell>
          <cell r="J149" t="str">
            <v>CCC</v>
          </cell>
          <cell r="K149" t="str">
            <v>CCC/Split CCC</v>
          </cell>
          <cell r="L149" t="str">
            <v>2ND/3RD LIEN SECURED</v>
          </cell>
          <cell r="M149" t="str">
            <v>HEALTHCARE</v>
          </cell>
          <cell r="N149" t="str">
            <v>Defensive</v>
          </cell>
          <cell r="O149" t="str">
            <v>HEALTHCARE SERVICES</v>
          </cell>
          <cell r="P149" t="str">
            <v>-</v>
          </cell>
          <cell r="Q149">
            <v>4.7685096525727604E-3</v>
          </cell>
          <cell r="R149" t="str">
            <v>-</v>
          </cell>
          <cell r="S149" t="str">
            <v>-</v>
          </cell>
        </row>
        <row r="150">
          <cell r="E150" t="str">
            <v>LX192639</v>
          </cell>
          <cell r="F150">
            <v>576208</v>
          </cell>
          <cell r="G150" t="str">
            <v>National Mentor</v>
          </cell>
          <cell r="H150" t="str">
            <v>Initial Term Loan (Cov-lite)</v>
          </cell>
          <cell r="I150" t="str">
            <v>B3</v>
          </cell>
          <cell r="J150" t="str">
            <v>B-</v>
          </cell>
          <cell r="K150" t="str">
            <v>B</v>
          </cell>
          <cell r="L150" t="str">
            <v>SENIOR SECURED</v>
          </cell>
          <cell r="M150" t="str">
            <v>HEALTHCARE</v>
          </cell>
          <cell r="N150" t="str">
            <v>Defensive</v>
          </cell>
          <cell r="O150" t="str">
            <v>HEALTHCARE SERVICES</v>
          </cell>
          <cell r="P150">
            <v>1.1850299430289199E-3</v>
          </cell>
          <cell r="Q150" t="str">
            <v>-</v>
          </cell>
          <cell r="R150" t="str">
            <v>-</v>
          </cell>
          <cell r="S150">
            <v>1.30296392708082E-3</v>
          </cell>
        </row>
        <row r="151">
          <cell r="E151" t="str">
            <v>LX241174</v>
          </cell>
          <cell r="F151">
            <v>629684</v>
          </cell>
          <cell r="G151" t="str">
            <v>National Seating &amp; Mobility</v>
          </cell>
          <cell r="H151" t="str">
            <v>Term Loan</v>
          </cell>
          <cell r="I151" t="str">
            <v>B3</v>
          </cell>
          <cell r="J151" t="str">
            <v>B-</v>
          </cell>
          <cell r="K151" t="str">
            <v>B</v>
          </cell>
          <cell r="L151" t="str">
            <v>SENIOR SECURED</v>
          </cell>
          <cell r="M151" t="str">
            <v>HEALTHCARE</v>
          </cell>
          <cell r="N151" t="str">
            <v>Defensive</v>
          </cell>
          <cell r="O151" t="str">
            <v>MEDICAL DEVICES TECHNOLOGIES AND OTHER SOLUTIONS</v>
          </cell>
          <cell r="P151">
            <v>3.8794381983640099E-4</v>
          </cell>
          <cell r="Q151" t="str">
            <v>-</v>
          </cell>
          <cell r="R151" t="str">
            <v>-</v>
          </cell>
          <cell r="S151">
            <v>4.2655192466173401E-4</v>
          </cell>
        </row>
        <row r="152">
          <cell r="E152" t="str">
            <v>LX206147</v>
          </cell>
          <cell r="F152">
            <v>599146</v>
          </cell>
          <cell r="G152" t="str">
            <v>Natus Medical</v>
          </cell>
          <cell r="H152" t="str">
            <v>Initial Term Loan (Cov-lite)</v>
          </cell>
          <cell r="I152" t="str">
            <v>B3</v>
          </cell>
          <cell r="J152" t="str">
            <v>B</v>
          </cell>
          <cell r="K152" t="str">
            <v>B</v>
          </cell>
          <cell r="L152" t="str">
            <v>SENIOR SECURED</v>
          </cell>
          <cell r="M152" t="str">
            <v>HEALTHCARE</v>
          </cell>
          <cell r="N152" t="str">
            <v>Defensive</v>
          </cell>
          <cell r="O152" t="str">
            <v>MEDICAL DEVICES TECHNOLOGIES AND OTHER SOLUTIONS</v>
          </cell>
          <cell r="P152">
            <v>2.7356095882675899E-4</v>
          </cell>
          <cell r="Q152" t="str">
            <v>-</v>
          </cell>
          <cell r="R152" t="str">
            <v>-</v>
          </cell>
          <cell r="S152">
            <v>3.0078570023121299E-4</v>
          </cell>
        </row>
        <row r="153">
          <cell r="E153" t="str">
            <v>LX193951</v>
          </cell>
          <cell r="F153">
            <v>578259</v>
          </cell>
          <cell r="G153" t="str">
            <v>Nutrisystem Inc</v>
          </cell>
          <cell r="H153" t="str">
            <v>1st Lien TL (Cov-lite)</v>
          </cell>
          <cell r="I153" t="str">
            <v>Caa3</v>
          </cell>
          <cell r="J153" t="str">
            <v>D</v>
          </cell>
          <cell r="K153" t="str">
            <v>default_IND</v>
          </cell>
          <cell r="L153" t="str">
            <v>SENIOR SECURED</v>
          </cell>
          <cell r="M153" t="str">
            <v>HEALTHCARE</v>
          </cell>
          <cell r="N153" t="str">
            <v>Defensive</v>
          </cell>
          <cell r="O153" t="str">
            <v>HEALTHCARE SERVICES</v>
          </cell>
          <cell r="P153">
            <v>2.1858073562501699E-4</v>
          </cell>
          <cell r="Q153" t="str">
            <v>-</v>
          </cell>
          <cell r="R153" t="str">
            <v>-</v>
          </cell>
          <cell r="S153" t="str">
            <v>-</v>
          </cell>
        </row>
        <row r="154">
          <cell r="E154" t="str">
            <v>LX198728</v>
          </cell>
          <cell r="F154">
            <v>585741</v>
          </cell>
          <cell r="G154" t="str">
            <v>OB Hospitalist Group Inc</v>
          </cell>
          <cell r="H154" t="str">
            <v>Term B Loan</v>
          </cell>
          <cell r="I154" t="str">
            <v>NR</v>
          </cell>
          <cell r="J154" t="str">
            <v>NR</v>
          </cell>
          <cell r="K154" t="str">
            <v>Not Rated</v>
          </cell>
          <cell r="L154" t="str">
            <v>SENIOR SECURED</v>
          </cell>
          <cell r="M154" t="str">
            <v>HEALTHCARE</v>
          </cell>
          <cell r="N154" t="str">
            <v>Defensive</v>
          </cell>
          <cell r="O154" t="str">
            <v>HEALTHCARE SERVICES</v>
          </cell>
          <cell r="P154">
            <v>3.77681700559737E-4</v>
          </cell>
          <cell r="Q154" t="str">
            <v>-</v>
          </cell>
          <cell r="R154" t="str">
            <v>-</v>
          </cell>
          <cell r="S154" t="str">
            <v>-</v>
          </cell>
        </row>
        <row r="155">
          <cell r="E155" t="str">
            <v>LX193713</v>
          </cell>
          <cell r="F155">
            <v>577901</v>
          </cell>
          <cell r="G155" t="str">
            <v>One Call Medical Inc</v>
          </cell>
          <cell r="H155" t="str">
            <v>1st Lien TL (Cov-lite)</v>
          </cell>
          <cell r="I155" t="str">
            <v>B2</v>
          </cell>
          <cell r="J155" t="str">
            <v>CCC+</v>
          </cell>
          <cell r="K155" t="str">
            <v>Split B</v>
          </cell>
          <cell r="L155" t="str">
            <v>SENIOR SECURED</v>
          </cell>
          <cell r="M155" t="str">
            <v>HEALTHCARE</v>
          </cell>
          <cell r="N155" t="str">
            <v>Defensive</v>
          </cell>
          <cell r="O155" t="str">
            <v>MEDICAL DEVICES TECHNOLOGIES AND OTHER SOLUTIONS</v>
          </cell>
          <cell r="P155">
            <v>4.4996084899622598E-4</v>
          </cell>
          <cell r="Q155" t="str">
            <v>-</v>
          </cell>
          <cell r="R155" t="str">
            <v>-</v>
          </cell>
          <cell r="S155" t="str">
            <v>-</v>
          </cell>
        </row>
        <row r="156">
          <cell r="E156" t="str">
            <v>LX192675</v>
          </cell>
          <cell r="F156">
            <v>576270</v>
          </cell>
          <cell r="G156" t="str">
            <v>Onex TSG Intermediate Corp</v>
          </cell>
          <cell r="H156" t="str">
            <v>Initial Term Loan (Cov-lite)</v>
          </cell>
          <cell r="I156" t="str">
            <v>B2</v>
          </cell>
          <cell r="J156" t="str">
            <v>B</v>
          </cell>
          <cell r="K156" t="str">
            <v>B</v>
          </cell>
          <cell r="L156" t="str">
            <v>SENIOR SECURED</v>
          </cell>
          <cell r="M156" t="str">
            <v>HEALTHCARE</v>
          </cell>
          <cell r="N156" t="str">
            <v>Defensive</v>
          </cell>
          <cell r="O156" t="str">
            <v>HEALTHCARE SERVICES</v>
          </cell>
          <cell r="P156">
            <v>3.57097835238541E-4</v>
          </cell>
          <cell r="Q156" t="str">
            <v>-</v>
          </cell>
          <cell r="R156" t="str">
            <v>-</v>
          </cell>
          <cell r="S156">
            <v>3.9263615277535202E-4</v>
          </cell>
        </row>
        <row r="157">
          <cell r="E157" t="str">
            <v>LX199502</v>
          </cell>
          <cell r="F157">
            <v>587131</v>
          </cell>
          <cell r="G157" t="str">
            <v>Option Care Health</v>
          </cell>
          <cell r="H157" t="str">
            <v>TLB (Cov-lite)</v>
          </cell>
          <cell r="I157" t="str">
            <v>Ba2</v>
          </cell>
          <cell r="J157" t="str">
            <v>BB</v>
          </cell>
          <cell r="K157" t="str">
            <v>BB</v>
          </cell>
          <cell r="L157" t="str">
            <v>SENIOR SECURED</v>
          </cell>
          <cell r="M157" t="str">
            <v>HEALTHCARE</v>
          </cell>
          <cell r="N157" t="str">
            <v>Defensive</v>
          </cell>
          <cell r="O157" t="str">
            <v>HEALTHCARE SERVICES</v>
          </cell>
          <cell r="P157">
            <v>4.40225984926213E-4</v>
          </cell>
          <cell r="Q157" t="str">
            <v>-</v>
          </cell>
          <cell r="R157" t="str">
            <v>-</v>
          </cell>
          <cell r="S157">
            <v>4.8403720217935598E-4</v>
          </cell>
        </row>
        <row r="158">
          <cell r="E158" t="str">
            <v>LX256011</v>
          </cell>
          <cell r="G158" t="str">
            <v>Organon</v>
          </cell>
          <cell r="H158" t="str">
            <v>Term Loan</v>
          </cell>
          <cell r="I158" t="str">
            <v>Ba1</v>
          </cell>
          <cell r="J158" t="str">
            <v>BB</v>
          </cell>
          <cell r="K158" t="str">
            <v>BB</v>
          </cell>
          <cell r="L158" t="str">
            <v>SENIOR SECURED</v>
          </cell>
          <cell r="M158" t="str">
            <v>HEALTHCARE</v>
          </cell>
          <cell r="N158" t="str">
            <v>Defensive</v>
          </cell>
          <cell r="O158" t="str">
            <v>PHARMA AND RELATED</v>
          </cell>
          <cell r="P158">
            <v>1.0705446566632499E-3</v>
          </cell>
          <cell r="Q158" t="str">
            <v>-</v>
          </cell>
          <cell r="R158" t="str">
            <v>-</v>
          </cell>
          <cell r="S158">
            <v>1.1770850839397701E-3</v>
          </cell>
        </row>
        <row r="159">
          <cell r="E159" t="str">
            <v>LX203676</v>
          </cell>
          <cell r="F159">
            <v>594355</v>
          </cell>
          <cell r="G159" t="str">
            <v>Owens &amp; Minor</v>
          </cell>
          <cell r="H159" t="str">
            <v>Term A-1 Term Loan</v>
          </cell>
          <cell r="I159" t="str">
            <v>Ba3</v>
          </cell>
          <cell r="J159" t="str">
            <v>NR</v>
          </cell>
          <cell r="K159" t="str">
            <v>BB</v>
          </cell>
          <cell r="L159" t="str">
            <v>SENIOR SECURED</v>
          </cell>
          <cell r="M159" t="str">
            <v>HEALTHCARE</v>
          </cell>
          <cell r="N159" t="str">
            <v>Defensive</v>
          </cell>
          <cell r="O159" t="str">
            <v>MEDICAL DEVICES TECHNOLOGIES AND OTHER SOLUTIONS</v>
          </cell>
          <cell r="P159" t="str">
            <v>-</v>
          </cell>
          <cell r="Q159" t="str">
            <v>-</v>
          </cell>
          <cell r="R159" t="str">
            <v>-</v>
          </cell>
          <cell r="S159" t="str">
            <v>-</v>
          </cell>
        </row>
        <row r="160">
          <cell r="E160" t="str">
            <v>LX202169</v>
          </cell>
          <cell r="F160">
            <v>591731</v>
          </cell>
          <cell r="G160" t="str">
            <v>Owens &amp; Minor</v>
          </cell>
          <cell r="H160" t="str">
            <v>TLB (Cov-lite)</v>
          </cell>
          <cell r="I160" t="str">
            <v>Ba3</v>
          </cell>
          <cell r="J160" t="str">
            <v>BB-</v>
          </cell>
          <cell r="K160" t="str">
            <v>BB</v>
          </cell>
          <cell r="L160" t="str">
            <v>SENIOR SECURED</v>
          </cell>
          <cell r="M160" t="str">
            <v>HEALTHCARE</v>
          </cell>
          <cell r="N160" t="str">
            <v>Defensive</v>
          </cell>
          <cell r="O160" t="str">
            <v>MEDICAL DEVICES TECHNOLOGIES AND OTHER SOLUTIONS</v>
          </cell>
          <cell r="P160">
            <v>3.5878972585278102E-4</v>
          </cell>
          <cell r="Q160" t="str">
            <v>-</v>
          </cell>
          <cell r="R160" t="str">
            <v>-</v>
          </cell>
          <cell r="S160">
            <v>3.9449642006386101E-4</v>
          </cell>
        </row>
        <row r="161">
          <cell r="E161" t="str">
            <v>LX233856</v>
          </cell>
          <cell r="F161">
            <v>625529</v>
          </cell>
          <cell r="G161" t="str">
            <v>PCI Pharma Services</v>
          </cell>
          <cell r="H161" t="str">
            <v>Term Loan B (Cov-lite)</v>
          </cell>
          <cell r="I161" t="str">
            <v>B3</v>
          </cell>
          <cell r="J161" t="str">
            <v>B-</v>
          </cell>
          <cell r="K161" t="str">
            <v>B</v>
          </cell>
          <cell r="L161" t="str">
            <v>SENIOR SECURED</v>
          </cell>
          <cell r="M161" t="str">
            <v>HEALTHCARE</v>
          </cell>
          <cell r="N161" t="str">
            <v>Defensive</v>
          </cell>
          <cell r="O161" t="str">
            <v>HEALTHCARE SERVICES</v>
          </cell>
          <cell r="P161">
            <v>1.34873296243244E-3</v>
          </cell>
          <cell r="Q161" t="str">
            <v>-</v>
          </cell>
          <cell r="R161">
            <v>4.3432277877336898E-3</v>
          </cell>
          <cell r="S161">
            <v>1.4829586439162499E-3</v>
          </cell>
        </row>
        <row r="162">
          <cell r="E162" t="str">
            <v>LX227674</v>
          </cell>
          <cell r="F162">
            <v>621889</v>
          </cell>
          <cell r="G162" t="str">
            <v>Pacific Dental Services</v>
          </cell>
          <cell r="H162" t="str">
            <v>Term Loan B (Cov-lite)</v>
          </cell>
          <cell r="I162" t="str">
            <v>B1</v>
          </cell>
          <cell r="J162" t="str">
            <v>B</v>
          </cell>
          <cell r="K162" t="str">
            <v>B</v>
          </cell>
          <cell r="L162" t="str">
            <v>SENIOR SECURED</v>
          </cell>
          <cell r="M162" t="str">
            <v>HEALTHCARE</v>
          </cell>
          <cell r="N162" t="str">
            <v>Defensive</v>
          </cell>
          <cell r="O162" t="str">
            <v>HEALTHCARE SERVICES</v>
          </cell>
          <cell r="P162">
            <v>6.9106966321730605E-4</v>
          </cell>
          <cell r="Q162" t="str">
            <v>-</v>
          </cell>
          <cell r="R162" t="str">
            <v>-</v>
          </cell>
          <cell r="S162">
            <v>7.5984480187102398E-4</v>
          </cell>
        </row>
        <row r="163">
          <cell r="E163" t="str">
            <v>LX195723</v>
          </cell>
          <cell r="F163">
            <v>581115</v>
          </cell>
          <cell r="G163" t="str">
            <v>Padagis LLC</v>
          </cell>
          <cell r="H163" t="str">
            <v>TLB (Cov-lite)</v>
          </cell>
          <cell r="I163" t="str">
            <v>B2</v>
          </cell>
          <cell r="J163" t="str">
            <v>B</v>
          </cell>
          <cell r="K163" t="str">
            <v>B</v>
          </cell>
          <cell r="L163" t="str">
            <v>SENIOR SECURED</v>
          </cell>
          <cell r="M163" t="str">
            <v>HEALTHCARE</v>
          </cell>
          <cell r="N163" t="str">
            <v>Defensive</v>
          </cell>
          <cell r="O163" t="str">
            <v>PHARMA AND RELATED</v>
          </cell>
          <cell r="P163">
            <v>5.1490536429985305E-4</v>
          </cell>
          <cell r="Q163" t="str">
            <v>-</v>
          </cell>
          <cell r="R163" t="str">
            <v>-</v>
          </cell>
          <cell r="S163">
            <v>5.6614866104420705E-4</v>
          </cell>
        </row>
        <row r="164">
          <cell r="E164" t="str">
            <v>LX249686</v>
          </cell>
          <cell r="F164">
            <v>632983</v>
          </cell>
          <cell r="G164" t="str">
            <v>Paradigm Outcomes</v>
          </cell>
          <cell r="H164" t="str">
            <v>Term Loan B</v>
          </cell>
          <cell r="I164" t="str">
            <v>B2</v>
          </cell>
          <cell r="J164" t="str">
            <v>B</v>
          </cell>
          <cell r="K164" t="str">
            <v>B</v>
          </cell>
          <cell r="L164" t="str">
            <v>SENIOR SECURED</v>
          </cell>
          <cell r="M164" t="str">
            <v>HEALTHCARE</v>
          </cell>
          <cell r="N164" t="str">
            <v>Defensive</v>
          </cell>
          <cell r="O164" t="str">
            <v>HEALTHCARE SERVICES</v>
          </cell>
          <cell r="P164">
            <v>4.8777565466775498E-4</v>
          </cell>
          <cell r="Q164" t="str">
            <v>-</v>
          </cell>
          <cell r="R164" t="str">
            <v>-</v>
          </cell>
          <cell r="S164">
            <v>5.3631900719390199E-4</v>
          </cell>
        </row>
        <row r="165">
          <cell r="E165" t="str">
            <v>LX238579</v>
          </cell>
          <cell r="F165">
            <v>628443</v>
          </cell>
          <cell r="G165" t="str">
            <v>Parexel International</v>
          </cell>
          <cell r="H165" t="str">
            <v>Term Loan B</v>
          </cell>
          <cell r="I165" t="str">
            <v>B1</v>
          </cell>
          <cell r="J165" t="str">
            <v>B+</v>
          </cell>
          <cell r="K165" t="str">
            <v>B</v>
          </cell>
          <cell r="L165" t="str">
            <v>SENIOR SECURED</v>
          </cell>
          <cell r="M165" t="str">
            <v>HEALTHCARE</v>
          </cell>
          <cell r="N165" t="str">
            <v>Defensive</v>
          </cell>
          <cell r="O165" t="str">
            <v>HEALTHCARE SERVICES</v>
          </cell>
          <cell r="P165">
            <v>2.1605600957722401E-3</v>
          </cell>
          <cell r="Q165" t="str">
            <v>-</v>
          </cell>
          <cell r="R165">
            <v>6.9574963364897003E-3</v>
          </cell>
          <cell r="S165">
            <v>2.3755786793758799E-3</v>
          </cell>
        </row>
        <row r="166">
          <cell r="E166" t="str">
            <v>LX192324</v>
          </cell>
          <cell r="F166">
            <v>575713</v>
          </cell>
          <cell r="G166" t="str">
            <v>Pathway Partners</v>
          </cell>
          <cell r="H166" t="str">
            <v>2021 Replacement Term Loan (First Lien)</v>
          </cell>
          <cell r="I166" t="str">
            <v>Caa1</v>
          </cell>
          <cell r="J166" t="str">
            <v>CCC+</v>
          </cell>
          <cell r="K166" t="str">
            <v>CCC/Split CCC</v>
          </cell>
          <cell r="L166" t="str">
            <v>SENIOR SECURED</v>
          </cell>
          <cell r="M166" t="str">
            <v>HEALTHCARE</v>
          </cell>
          <cell r="N166" t="str">
            <v>Defensive</v>
          </cell>
          <cell r="O166" t="str">
            <v>HEALTHCARE SERVICES</v>
          </cell>
          <cell r="P166">
            <v>8.4533411402393005E-4</v>
          </cell>
          <cell r="Q166" t="str">
            <v>-</v>
          </cell>
          <cell r="R166" t="str">
            <v>-</v>
          </cell>
          <cell r="S166" t="str">
            <v>-</v>
          </cell>
        </row>
        <row r="167">
          <cell r="E167" t="str">
            <v>LX212781</v>
          </cell>
          <cell r="F167">
            <v>610836</v>
          </cell>
          <cell r="G167" t="str">
            <v>Pediatric Associates</v>
          </cell>
          <cell r="H167" t="str">
            <v>Incr 1st Lien TL (Cov-lite)</v>
          </cell>
          <cell r="I167" t="str">
            <v>B2</v>
          </cell>
          <cell r="J167" t="str">
            <v>B</v>
          </cell>
          <cell r="K167" t="str">
            <v>B</v>
          </cell>
          <cell r="L167" t="str">
            <v>SENIOR SECURED</v>
          </cell>
          <cell r="M167" t="str">
            <v>HEALTHCARE</v>
          </cell>
          <cell r="N167" t="str">
            <v>Defensive</v>
          </cell>
          <cell r="O167" t="str">
            <v>HEALTHCARE SERVICES</v>
          </cell>
          <cell r="P167" t="str">
            <v>-</v>
          </cell>
          <cell r="Q167" t="str">
            <v>-</v>
          </cell>
          <cell r="R167" t="str">
            <v>-</v>
          </cell>
          <cell r="S167" t="str">
            <v>-</v>
          </cell>
        </row>
        <row r="168">
          <cell r="E168" t="str">
            <v>LX201825</v>
          </cell>
          <cell r="F168">
            <v>590920</v>
          </cell>
          <cell r="G168" t="str">
            <v>Pediatric Associates</v>
          </cell>
          <cell r="H168" t="str">
            <v>TLB (Cov-lite)</v>
          </cell>
          <cell r="I168" t="str">
            <v>B2</v>
          </cell>
          <cell r="J168" t="str">
            <v>B</v>
          </cell>
          <cell r="K168" t="str">
            <v>B</v>
          </cell>
          <cell r="L168" t="str">
            <v>SENIOR SECURED</v>
          </cell>
          <cell r="M168" t="str">
            <v>HEALTHCARE</v>
          </cell>
          <cell r="N168" t="str">
            <v>Defensive</v>
          </cell>
          <cell r="O168" t="str">
            <v>HEALTHCARE SERVICES</v>
          </cell>
          <cell r="P168">
            <v>4.9832930404155402E-4</v>
          </cell>
          <cell r="Q168" t="str">
            <v>-</v>
          </cell>
          <cell r="R168" t="str">
            <v>-</v>
          </cell>
          <cell r="S168">
            <v>5.4792295400892595E-4</v>
          </cell>
        </row>
        <row r="169">
          <cell r="E169" t="str">
            <v>LX255425</v>
          </cell>
          <cell r="G169" t="str">
            <v>Perrigo Company PLC</v>
          </cell>
          <cell r="H169" t="str">
            <v>Term Loan B</v>
          </cell>
          <cell r="I169" t="str">
            <v>Ba1</v>
          </cell>
          <cell r="J169" t="str">
            <v>BB</v>
          </cell>
          <cell r="K169" t="str">
            <v>BB</v>
          </cell>
          <cell r="L169" t="str">
            <v>SENIOR SECURED</v>
          </cell>
          <cell r="M169" t="str">
            <v>HEALTHCARE</v>
          </cell>
          <cell r="N169" t="str">
            <v>Cyclical</v>
          </cell>
          <cell r="O169" t="str">
            <v>MEDICAL DEVICES TECHNOLOGIES AND OTHER SOLUTIONS</v>
          </cell>
          <cell r="P169">
            <v>6.8268092744954399E-4</v>
          </cell>
          <cell r="Q169" t="str">
            <v>-</v>
          </cell>
          <cell r="R169" t="str">
            <v>-</v>
          </cell>
          <cell r="S169">
            <v>7.5062122050626205E-4</v>
          </cell>
        </row>
        <row r="170">
          <cell r="E170" t="str">
            <v>LX219173</v>
          </cell>
          <cell r="F170">
            <v>616636</v>
          </cell>
          <cell r="G170" t="str">
            <v>PetVet Care Centers</v>
          </cell>
          <cell r="H170" t="str">
            <v>Initial Term Loan</v>
          </cell>
          <cell r="I170" t="str">
            <v>NR</v>
          </cell>
          <cell r="J170" t="str">
            <v>NR</v>
          </cell>
          <cell r="K170" t="str">
            <v>Not Rated</v>
          </cell>
          <cell r="L170" t="str">
            <v>SENIOR SECURED</v>
          </cell>
          <cell r="M170" t="str">
            <v>HEALTHCARE</v>
          </cell>
          <cell r="N170" t="str">
            <v>Defensive</v>
          </cell>
          <cell r="O170" t="str">
            <v>HEALTHCARE SERVICES</v>
          </cell>
          <cell r="P170">
            <v>1.5778642070968299E-3</v>
          </cell>
          <cell r="Q170" t="str">
            <v>-</v>
          </cell>
          <cell r="R170">
            <v>5.0810826608507697E-3</v>
          </cell>
          <cell r="S170" t="str">
            <v>-</v>
          </cell>
        </row>
        <row r="171">
          <cell r="E171" t="str">
            <v>LX201739</v>
          </cell>
          <cell r="F171">
            <v>590725</v>
          </cell>
          <cell r="G171" t="str">
            <v>Physician Partners</v>
          </cell>
          <cell r="H171" t="str">
            <v>1st lien TL (Cov-lite)</v>
          </cell>
          <cell r="I171" t="str">
            <v>Caa2</v>
          </cell>
          <cell r="J171" t="str">
            <v>CCC+</v>
          </cell>
          <cell r="K171" t="str">
            <v>CCC/Split CCC</v>
          </cell>
          <cell r="L171" t="str">
            <v>SENIOR SECURED</v>
          </cell>
          <cell r="M171" t="str">
            <v>HEALTHCARE</v>
          </cell>
          <cell r="N171" t="str">
            <v>Defensive</v>
          </cell>
          <cell r="O171" t="str">
            <v>HEALTHCARE SERVICES</v>
          </cell>
          <cell r="P171">
            <v>1.6397036752250301E-4</v>
          </cell>
          <cell r="Q171" t="str">
            <v>-</v>
          </cell>
          <cell r="R171" t="str">
            <v>-</v>
          </cell>
          <cell r="S171" t="str">
            <v>-</v>
          </cell>
        </row>
        <row r="172">
          <cell r="E172" t="str">
            <v>LX218315</v>
          </cell>
          <cell r="F172">
            <v>615977</v>
          </cell>
          <cell r="G172" t="str">
            <v>Physician Partners</v>
          </cell>
          <cell r="H172" t="str">
            <v>Incr. TLB (Cov-lite)</v>
          </cell>
          <cell r="I172" t="str">
            <v>Caa2</v>
          </cell>
          <cell r="J172" t="str">
            <v>CCC+</v>
          </cell>
          <cell r="K172" t="str">
            <v>CCC/Split CCC</v>
          </cell>
          <cell r="L172" t="str">
            <v>SENIOR SECURED</v>
          </cell>
          <cell r="M172" t="str">
            <v>HEALTHCARE</v>
          </cell>
          <cell r="N172" t="str">
            <v>Defensive</v>
          </cell>
          <cell r="O172" t="str">
            <v>HEALTHCARE SERVICES</v>
          </cell>
          <cell r="P172" t="str">
            <v>-</v>
          </cell>
          <cell r="Q172" t="str">
            <v>-</v>
          </cell>
          <cell r="R172" t="str">
            <v>-</v>
          </cell>
          <cell r="S172" t="str">
            <v>-</v>
          </cell>
        </row>
        <row r="173">
          <cell r="E173" t="str">
            <v>LX249039</v>
          </cell>
          <cell r="F173">
            <v>632650</v>
          </cell>
          <cell r="G173" t="str">
            <v>PointClickCare Technologies</v>
          </cell>
          <cell r="H173" t="str">
            <v>Term Loan B</v>
          </cell>
          <cell r="I173" t="str">
            <v>B3</v>
          </cell>
          <cell r="J173" t="str">
            <v>B</v>
          </cell>
          <cell r="K173" t="str">
            <v>B</v>
          </cell>
          <cell r="L173" t="str">
            <v>SENIOR SECURED</v>
          </cell>
          <cell r="M173" t="str">
            <v>HEALTHCARE</v>
          </cell>
          <cell r="N173" t="str">
            <v>Defensive</v>
          </cell>
          <cell r="O173" t="str">
            <v>MEDICAL DEVICES TECHNOLOGIES AND OTHER SOLUTIONS</v>
          </cell>
          <cell r="P173">
            <v>1.1302484181077901E-3</v>
          </cell>
          <cell r="Q173" t="str">
            <v>-</v>
          </cell>
          <cell r="R173" t="str">
            <v>-</v>
          </cell>
          <cell r="S173">
            <v>1.2427305538545901E-3</v>
          </cell>
        </row>
        <row r="174">
          <cell r="E174" t="str">
            <v>LX192763</v>
          </cell>
          <cell r="F174">
            <v>576391</v>
          </cell>
          <cell r="G174" t="str">
            <v>Precision Medicine Group</v>
          </cell>
          <cell r="H174" t="str">
            <v>Amendment No. 1 Refinancing Term Loan (Cov-lite)</v>
          </cell>
          <cell r="I174" t="str">
            <v>B2</v>
          </cell>
          <cell r="J174" t="str">
            <v>B-</v>
          </cell>
          <cell r="K174" t="str">
            <v>B</v>
          </cell>
          <cell r="L174" t="str">
            <v>SENIOR SECURED</v>
          </cell>
          <cell r="M174" t="str">
            <v>HEALTHCARE</v>
          </cell>
          <cell r="N174" t="str">
            <v>Defensive</v>
          </cell>
          <cell r="O174" t="str">
            <v>HEALTHCARE SERVICES</v>
          </cell>
          <cell r="P174">
            <v>4.8309843929606101E-4</v>
          </cell>
          <cell r="Q174" t="str">
            <v>-</v>
          </cell>
          <cell r="R174" t="str">
            <v>-</v>
          </cell>
          <cell r="S174">
            <v>5.3117631612153201E-4</v>
          </cell>
        </row>
        <row r="175">
          <cell r="E175" t="str">
            <v>LX253900</v>
          </cell>
          <cell r="G175" t="str">
            <v>Precyse Solutions</v>
          </cell>
          <cell r="H175" t="str">
            <v>Term Loan D</v>
          </cell>
          <cell r="I175" t="str">
            <v>NR</v>
          </cell>
          <cell r="J175" t="str">
            <v>CCC-</v>
          </cell>
          <cell r="K175" t="str">
            <v>CCC/Split CCC</v>
          </cell>
          <cell r="L175" t="str">
            <v>SENIOR SECURED</v>
          </cell>
          <cell r="M175" t="str">
            <v>HEALTHCARE</v>
          </cell>
          <cell r="N175" t="str">
            <v>Defensive</v>
          </cell>
          <cell r="O175" t="str">
            <v>MEDICAL DEVICES TECHNOLOGIES AND OTHER SOLUTIONS</v>
          </cell>
          <cell r="P175" t="str">
            <v>-</v>
          </cell>
          <cell r="Q175" t="str">
            <v>-</v>
          </cell>
          <cell r="R175" t="str">
            <v>-</v>
          </cell>
          <cell r="S175" t="str">
            <v>-</v>
          </cell>
        </row>
        <row r="176">
          <cell r="E176" t="str">
            <v>LX253898</v>
          </cell>
          <cell r="G176" t="str">
            <v>Precyse Solutions</v>
          </cell>
          <cell r="H176" t="str">
            <v>First Out TLB</v>
          </cell>
          <cell r="I176" t="str">
            <v>Ca</v>
          </cell>
          <cell r="J176" t="str">
            <v>B</v>
          </cell>
          <cell r="K176" t="str">
            <v>default_IND</v>
          </cell>
          <cell r="L176" t="str">
            <v>SENIOR SECURED</v>
          </cell>
          <cell r="M176" t="str">
            <v>HEALTHCARE</v>
          </cell>
          <cell r="N176" t="str">
            <v>Defensive</v>
          </cell>
          <cell r="O176" t="str">
            <v>MEDICAL DEVICES TECHNOLOGIES AND OTHER SOLUTIONS</v>
          </cell>
          <cell r="P176">
            <v>4.3314370760118401E-4</v>
          </cell>
          <cell r="Q176" t="str">
            <v>-</v>
          </cell>
          <cell r="R176" t="str">
            <v>-</v>
          </cell>
          <cell r="S176" t="str">
            <v>-</v>
          </cell>
        </row>
        <row r="177">
          <cell r="E177" t="str">
            <v>LX253899</v>
          </cell>
          <cell r="G177" t="str">
            <v>Precyse Solutions</v>
          </cell>
          <cell r="H177" t="str">
            <v>Second Out TLC</v>
          </cell>
          <cell r="I177" t="str">
            <v>Caa1</v>
          </cell>
          <cell r="J177" t="str">
            <v>CCC</v>
          </cell>
          <cell r="K177" t="str">
            <v>CCC/Split CCC</v>
          </cell>
          <cell r="L177" t="str">
            <v>SENIOR SECURED</v>
          </cell>
          <cell r="M177" t="str">
            <v>HEALTHCARE</v>
          </cell>
          <cell r="N177" t="str">
            <v>Defensive</v>
          </cell>
          <cell r="O177" t="str">
            <v>MEDICAL DEVICES TECHNOLOGIES AND OTHER SOLUTIONS</v>
          </cell>
          <cell r="P177">
            <v>4.06501927898121E-4</v>
          </cell>
          <cell r="Q177" t="str">
            <v>-</v>
          </cell>
          <cell r="R177" t="str">
            <v>-</v>
          </cell>
          <cell r="S177" t="str">
            <v>-</v>
          </cell>
        </row>
        <row r="178">
          <cell r="E178" t="str">
            <v>LX253897</v>
          </cell>
          <cell r="G178" t="str">
            <v>Precyse Solutions</v>
          </cell>
          <cell r="H178" t="str">
            <v>Term Loan A</v>
          </cell>
          <cell r="I178" t="str">
            <v>Caa1</v>
          </cell>
          <cell r="J178" t="str">
            <v>NR</v>
          </cell>
          <cell r="K178" t="str">
            <v>CCC/Split CCC</v>
          </cell>
          <cell r="L178" t="str">
            <v>SENIOR SECURED</v>
          </cell>
          <cell r="M178" t="str">
            <v>HEALTHCARE</v>
          </cell>
          <cell r="N178" t="str">
            <v>Defensive</v>
          </cell>
          <cell r="O178" t="str">
            <v>MEDICAL DEVICES TECHNOLOGIES AND OTHER SOLUTIONS</v>
          </cell>
          <cell r="P178" t="str">
            <v>-</v>
          </cell>
          <cell r="Q178" t="str">
            <v>-</v>
          </cell>
          <cell r="R178" t="str">
            <v>-</v>
          </cell>
          <cell r="S178" t="str">
            <v>-</v>
          </cell>
        </row>
        <row r="179">
          <cell r="E179" t="str">
            <v>LX254200</v>
          </cell>
          <cell r="F179">
            <v>634881</v>
          </cell>
          <cell r="G179" t="str">
            <v>Press Ganey</v>
          </cell>
          <cell r="H179" t="str">
            <v>Term Loan B</v>
          </cell>
          <cell r="I179" t="str">
            <v>B3</v>
          </cell>
          <cell r="J179" t="str">
            <v>B-</v>
          </cell>
          <cell r="K179" t="str">
            <v>B</v>
          </cell>
          <cell r="L179" t="str">
            <v>SENIOR SECURED</v>
          </cell>
          <cell r="M179" t="str">
            <v>HEALTHCARE</v>
          </cell>
          <cell r="N179" t="str">
            <v>Defensive</v>
          </cell>
          <cell r="O179" t="str">
            <v>MEDICAL DEVICES TECHNOLOGIES AND OTHER SOLUTIONS</v>
          </cell>
          <cell r="P179">
            <v>1.26541522869911E-3</v>
          </cell>
          <cell r="Q179" t="str">
            <v>-</v>
          </cell>
          <cell r="R179">
            <v>4.0749256801697704E-3</v>
          </cell>
          <cell r="S179">
            <v>1.3913491430937099E-3</v>
          </cell>
        </row>
        <row r="180">
          <cell r="E180" t="str">
            <v>LX195809</v>
          </cell>
          <cell r="F180">
            <v>581206</v>
          </cell>
          <cell r="G180" t="str">
            <v>Quantum Health</v>
          </cell>
          <cell r="H180" t="str">
            <v>Amendment No. 1 Refinancing Term Loan (First Lien) (Cov-lite)</v>
          </cell>
          <cell r="I180" t="str">
            <v>B3</v>
          </cell>
          <cell r="J180" t="str">
            <v>B-</v>
          </cell>
          <cell r="K180" t="str">
            <v>B</v>
          </cell>
          <cell r="L180" t="str">
            <v>SENIOR SECURED</v>
          </cell>
          <cell r="M180" t="str">
            <v>HEALTHCARE</v>
          </cell>
          <cell r="N180" t="str">
            <v>Defensive</v>
          </cell>
          <cell r="O180" t="str">
            <v>MEDICAL DEVICES TECHNOLOGIES AND OTHER SOLUTIONS</v>
          </cell>
          <cell r="P180">
            <v>1.9985543038628399E-4</v>
          </cell>
          <cell r="Q180" t="str">
            <v>-</v>
          </cell>
          <cell r="R180" t="str">
            <v>-</v>
          </cell>
          <cell r="S180">
            <v>2.1974500978342299E-4</v>
          </cell>
        </row>
        <row r="181">
          <cell r="E181" t="str">
            <v>LX189073</v>
          </cell>
          <cell r="F181">
            <v>569723</v>
          </cell>
          <cell r="G181" t="str">
            <v>Quorum Health Group</v>
          </cell>
          <cell r="H181" t="str">
            <v>Term Loan (Exit)</v>
          </cell>
          <cell r="I181" t="str">
            <v>Ca</v>
          </cell>
          <cell r="J181" t="str">
            <v>CCC-</v>
          </cell>
          <cell r="K181" t="str">
            <v>CCC/Split CCC</v>
          </cell>
          <cell r="L181" t="str">
            <v>SENIOR SECURED</v>
          </cell>
          <cell r="M181" t="str">
            <v>HEALTHCARE</v>
          </cell>
          <cell r="N181" t="str">
            <v>Defensive</v>
          </cell>
          <cell r="O181" t="str">
            <v>HEALTHCARE SERVICES</v>
          </cell>
          <cell r="P181" t="str">
            <v>-</v>
          </cell>
          <cell r="Q181" t="str">
            <v>-</v>
          </cell>
          <cell r="R181" t="str">
            <v>-</v>
          </cell>
          <cell r="S181" t="str">
            <v>-</v>
          </cell>
        </row>
        <row r="182">
          <cell r="E182" t="str">
            <v>LX249676</v>
          </cell>
          <cell r="F182">
            <v>632973</v>
          </cell>
          <cell r="G182" t="str">
            <v>R1 RCM</v>
          </cell>
          <cell r="H182" t="str">
            <v>Term Loan B</v>
          </cell>
          <cell r="I182" t="str">
            <v>B3</v>
          </cell>
          <cell r="J182" t="str">
            <v>B-</v>
          </cell>
          <cell r="K182" t="str">
            <v>B</v>
          </cell>
          <cell r="L182" t="str">
            <v>SENIOR SECURED</v>
          </cell>
          <cell r="M182" t="str">
            <v>HEALTHCARE</v>
          </cell>
          <cell r="N182" t="str">
            <v>Defensive</v>
          </cell>
          <cell r="O182" t="str">
            <v>HEALTHCARE SERVICES</v>
          </cell>
          <cell r="P182">
            <v>1.9407226109807E-3</v>
          </cell>
          <cell r="Q182" t="str">
            <v>-</v>
          </cell>
          <cell r="R182">
            <v>6.2495694900885296E-3</v>
          </cell>
          <cell r="S182">
            <v>2.1338630044356998E-3</v>
          </cell>
        </row>
        <row r="183">
          <cell r="E183" t="str">
            <v>LX249677</v>
          </cell>
          <cell r="G183" t="str">
            <v>R1 RCM</v>
          </cell>
          <cell r="H183" t="str">
            <v>Delayed TL</v>
          </cell>
          <cell r="I183" t="str">
            <v>B3</v>
          </cell>
          <cell r="J183" t="str">
            <v>B-</v>
          </cell>
          <cell r="K183" t="str">
            <v>B</v>
          </cell>
          <cell r="L183" t="str">
            <v>SENIOR SECURED</v>
          </cell>
          <cell r="M183" t="str">
            <v>HEALTHCARE</v>
          </cell>
          <cell r="N183" t="str">
            <v>Defensive</v>
          </cell>
          <cell r="O183" t="str">
            <v>HEALTHCARE SERVICES</v>
          </cell>
          <cell r="P183" t="str">
            <v>-</v>
          </cell>
          <cell r="Q183" t="str">
            <v>-</v>
          </cell>
          <cell r="R183" t="str">
            <v>-</v>
          </cell>
          <cell r="S183" t="str">
            <v>-</v>
          </cell>
        </row>
        <row r="184">
          <cell r="E184" t="str">
            <v>LX174272</v>
          </cell>
          <cell r="F184">
            <v>544682</v>
          </cell>
          <cell r="G184" t="str">
            <v>Radiology Partners</v>
          </cell>
          <cell r="H184" t="str">
            <v>DD-2nd Lien TL</v>
          </cell>
          <cell r="I184" t="str">
            <v>B3</v>
          </cell>
          <cell r="J184" t="str">
            <v>CCC</v>
          </cell>
          <cell r="K184" t="str">
            <v>Split B</v>
          </cell>
          <cell r="L184" t="str">
            <v>2ND/3RD LIEN SECURED</v>
          </cell>
          <cell r="M184" t="str">
            <v>HEALTHCARE</v>
          </cell>
          <cell r="N184" t="str">
            <v>Defensive</v>
          </cell>
          <cell r="O184" t="str">
            <v>HEALTHCARE SERVICES</v>
          </cell>
          <cell r="P184" t="str">
            <v>-</v>
          </cell>
          <cell r="Q184" t="str">
            <v>-</v>
          </cell>
          <cell r="R184" t="str">
            <v>-</v>
          </cell>
          <cell r="S184" t="str">
            <v>-</v>
          </cell>
        </row>
        <row r="185">
          <cell r="E185" t="str">
            <v>LX227636</v>
          </cell>
          <cell r="F185">
            <v>621832</v>
          </cell>
          <cell r="G185" t="str">
            <v>Radiology Partners</v>
          </cell>
          <cell r="H185" t="str">
            <v>PIK Term Loan B</v>
          </cell>
          <cell r="I185" t="str">
            <v>B3</v>
          </cell>
          <cell r="J185" t="str">
            <v>B-</v>
          </cell>
          <cell r="K185" t="str">
            <v>B</v>
          </cell>
          <cell r="L185" t="str">
            <v>SENIOR SECURED</v>
          </cell>
          <cell r="M185" t="str">
            <v>HEALTHCARE</v>
          </cell>
          <cell r="N185" t="str">
            <v>Defensive</v>
          </cell>
          <cell r="O185" t="str">
            <v>HEALTHCARE SERVICES</v>
          </cell>
          <cell r="P185" t="str">
            <v>-</v>
          </cell>
          <cell r="Q185" t="str">
            <v>-</v>
          </cell>
          <cell r="R185" t="str">
            <v>-</v>
          </cell>
          <cell r="S185" t="str">
            <v>-</v>
          </cell>
        </row>
        <row r="186">
          <cell r="E186" t="str">
            <v>LX254366</v>
          </cell>
          <cell r="F186">
            <v>635428</v>
          </cell>
          <cell r="G186" t="str">
            <v>Radnet Inc</v>
          </cell>
          <cell r="H186" t="str">
            <v>Term Loan B</v>
          </cell>
          <cell r="I186" t="str">
            <v>Ba3</v>
          </cell>
          <cell r="J186" t="str">
            <v>B+</v>
          </cell>
          <cell r="K186" t="str">
            <v>Split BB</v>
          </cell>
          <cell r="L186" t="str">
            <v>SENIOR SECURED</v>
          </cell>
          <cell r="M186" t="str">
            <v>HEALTHCARE</v>
          </cell>
          <cell r="N186" t="str">
            <v>Defensive</v>
          </cell>
          <cell r="O186" t="str">
            <v>HEALTHCARE SERVICES</v>
          </cell>
          <cell r="P186">
            <v>6.0664493578518495E-4</v>
          </cell>
          <cell r="Q186" t="str">
            <v>-</v>
          </cell>
          <cell r="R186" t="str">
            <v>-</v>
          </cell>
          <cell r="S186">
            <v>6.6701813951975904E-4</v>
          </cell>
        </row>
        <row r="187">
          <cell r="E187" t="str">
            <v>LX255433</v>
          </cell>
          <cell r="G187" t="str">
            <v>Resonetics LLC</v>
          </cell>
          <cell r="H187" t="str">
            <v>Term Loan B</v>
          </cell>
          <cell r="I187" t="str">
            <v>B3</v>
          </cell>
          <cell r="J187" t="str">
            <v>B-</v>
          </cell>
          <cell r="K187" t="str">
            <v>B</v>
          </cell>
          <cell r="L187" t="str">
            <v>SENIOR SECURED</v>
          </cell>
          <cell r="M187" t="str">
            <v>HEALTHCARE</v>
          </cell>
          <cell r="N187" t="str">
            <v>Cyclical</v>
          </cell>
          <cell r="O187" t="str">
            <v>HEALTHCARE TECHNOLOGY</v>
          </cell>
          <cell r="P187">
            <v>8.1051080375164203E-4</v>
          </cell>
          <cell r="Q187" t="str">
            <v>-</v>
          </cell>
          <cell r="R187" t="str">
            <v>-</v>
          </cell>
          <cell r="S187">
            <v>8.9117270496843299E-4</v>
          </cell>
        </row>
        <row r="188">
          <cell r="E188" t="str">
            <v>LX191299</v>
          </cell>
          <cell r="F188">
            <v>573767</v>
          </cell>
          <cell r="G188" t="str">
            <v>RxBenefits</v>
          </cell>
          <cell r="H188" t="str">
            <v>Initial Term Loan (First Lien) (Cov-lite)</v>
          </cell>
          <cell r="I188" t="str">
            <v>B3</v>
          </cell>
          <cell r="J188" t="str">
            <v>B</v>
          </cell>
          <cell r="K188" t="str">
            <v>B</v>
          </cell>
          <cell r="L188" t="str">
            <v>SENIOR SECURED</v>
          </cell>
          <cell r="M188" t="str">
            <v>HEALTHCARE</v>
          </cell>
          <cell r="N188" t="str">
            <v>Defensive</v>
          </cell>
          <cell r="O188" t="str">
            <v>HEALTHCARE SERVICES</v>
          </cell>
          <cell r="P188">
            <v>2.77050816246066E-4</v>
          </cell>
          <cell r="Q188" t="str">
            <v>-</v>
          </cell>
          <cell r="R188" t="str">
            <v>-</v>
          </cell>
          <cell r="S188">
            <v>3.0462286768403698E-4</v>
          </cell>
        </row>
        <row r="189">
          <cell r="E189" t="str">
            <v>LX212991</v>
          </cell>
          <cell r="F189">
            <v>611199</v>
          </cell>
          <cell r="G189" t="str">
            <v>RxBenefits</v>
          </cell>
          <cell r="H189" t="str">
            <v>Incr 1st Lien TL (Cov-lite)</v>
          </cell>
          <cell r="I189" t="str">
            <v>B3</v>
          </cell>
          <cell r="J189" t="str">
            <v>B</v>
          </cell>
          <cell r="K189" t="str">
            <v>B</v>
          </cell>
          <cell r="L189" t="str">
            <v>SENIOR SECURED</v>
          </cell>
          <cell r="M189" t="str">
            <v>HEALTHCARE</v>
          </cell>
          <cell r="N189" t="str">
            <v>Defensive</v>
          </cell>
          <cell r="O189" t="str">
            <v>HEALTHCARE SERVICES</v>
          </cell>
          <cell r="P189" t="str">
            <v>-</v>
          </cell>
          <cell r="Q189" t="str">
            <v>-</v>
          </cell>
          <cell r="R189" t="str">
            <v>-</v>
          </cell>
          <cell r="S189" t="str">
            <v>-</v>
          </cell>
        </row>
        <row r="190">
          <cell r="E190" t="str">
            <v>LX208458</v>
          </cell>
          <cell r="F190">
            <v>603054</v>
          </cell>
          <cell r="G190" t="str">
            <v>SCP Eye Care Services</v>
          </cell>
          <cell r="H190" t="str">
            <v>Initial Term Loan (First Lien)</v>
          </cell>
          <cell r="I190" t="str">
            <v>NR</v>
          </cell>
          <cell r="J190" t="str">
            <v>NR</v>
          </cell>
          <cell r="K190" t="str">
            <v>Not Rated</v>
          </cell>
          <cell r="L190" t="str">
            <v>SENIOR SECURED</v>
          </cell>
          <cell r="M190" t="str">
            <v>HEALTHCARE</v>
          </cell>
          <cell r="N190" t="str">
            <v>Defensive</v>
          </cell>
          <cell r="O190" t="str">
            <v>HEALTHCARE SERVICES</v>
          </cell>
          <cell r="P190">
            <v>2.5786001277959802E-4</v>
          </cell>
          <cell r="Q190" t="str">
            <v>-</v>
          </cell>
          <cell r="R190" t="str">
            <v>-</v>
          </cell>
          <cell r="S190" t="str">
            <v>-</v>
          </cell>
        </row>
        <row r="191">
          <cell r="E191" t="str">
            <v>LX193703</v>
          </cell>
          <cell r="F191">
            <v>577890</v>
          </cell>
          <cell r="G191" t="str">
            <v>SM Wellness Holdings</v>
          </cell>
          <cell r="H191" t="str">
            <v>1st Lien TL (Cov-lite)</v>
          </cell>
          <cell r="I191" t="str">
            <v>B2</v>
          </cell>
          <cell r="J191" t="str">
            <v>B-</v>
          </cell>
          <cell r="K191" t="str">
            <v>B</v>
          </cell>
          <cell r="L191" t="str">
            <v>SENIOR SECURED</v>
          </cell>
          <cell r="M191" t="str">
            <v>HEALTHCARE</v>
          </cell>
          <cell r="N191" t="str">
            <v>Defensive</v>
          </cell>
          <cell r="O191" t="str">
            <v>HEALTHCARE SERVICES</v>
          </cell>
          <cell r="P191">
            <v>2.1492478602272601E-4</v>
          </cell>
          <cell r="Q191" t="str">
            <v>-</v>
          </cell>
          <cell r="R191" t="str">
            <v>-</v>
          </cell>
          <cell r="S191">
            <v>2.3631406520193001E-4</v>
          </cell>
        </row>
        <row r="192">
          <cell r="E192" t="str">
            <v>LX193708</v>
          </cell>
          <cell r="F192">
            <v>577895</v>
          </cell>
          <cell r="G192" t="str">
            <v>SM Wellness Holdings</v>
          </cell>
          <cell r="H192" t="str">
            <v>2nd lien TL (Cov-lite)</v>
          </cell>
          <cell r="I192" t="str">
            <v>Caa2</v>
          </cell>
          <cell r="J192" t="str">
            <v>CCC</v>
          </cell>
          <cell r="K192" t="str">
            <v>CCC/Split CCC</v>
          </cell>
          <cell r="L192" t="str">
            <v>2ND/3RD LIEN SECURED</v>
          </cell>
          <cell r="M192" t="str">
            <v>HEALTHCARE</v>
          </cell>
          <cell r="N192" t="str">
            <v>Defensive</v>
          </cell>
          <cell r="O192" t="str">
            <v>HEALTHCARE SERVICES</v>
          </cell>
          <cell r="P192" t="str">
            <v>-</v>
          </cell>
          <cell r="Q192">
            <v>3.453167609902E-3</v>
          </cell>
          <cell r="R192" t="str">
            <v>-</v>
          </cell>
          <cell r="S192" t="str">
            <v>-</v>
          </cell>
        </row>
        <row r="193">
          <cell r="E193" t="str">
            <v>LX201126</v>
          </cell>
          <cell r="F193">
            <v>589610</v>
          </cell>
          <cell r="G193" t="str">
            <v>ScionHealth</v>
          </cell>
          <cell r="H193" t="str">
            <v>TLB</v>
          </cell>
          <cell r="I193" t="str">
            <v>Caa2</v>
          </cell>
          <cell r="J193" t="str">
            <v>CCC+</v>
          </cell>
          <cell r="K193" t="str">
            <v>CCC/Split CCC</v>
          </cell>
          <cell r="L193" t="str">
            <v>SENIOR SECURED</v>
          </cell>
          <cell r="M193" t="str">
            <v>HEALTHCARE</v>
          </cell>
          <cell r="N193" t="str">
            <v>Defensive</v>
          </cell>
          <cell r="O193" t="str">
            <v>HEALTHCARE SERVICES</v>
          </cell>
          <cell r="P193">
            <v>1.75430083656581E-4</v>
          </cell>
          <cell r="Q193" t="str">
            <v>-</v>
          </cell>
          <cell r="R193" t="str">
            <v>-</v>
          </cell>
          <cell r="S193" t="str">
            <v>-</v>
          </cell>
        </row>
        <row r="194">
          <cell r="E194" t="str">
            <v>LX225335</v>
          </cell>
          <cell r="F194">
            <v>620280</v>
          </cell>
          <cell r="G194" t="str">
            <v>Sebia SA</v>
          </cell>
          <cell r="H194" t="str">
            <v>TLB (Cov-lite)</v>
          </cell>
          <cell r="I194" t="str">
            <v>B2</v>
          </cell>
          <cell r="J194" t="str">
            <v>B</v>
          </cell>
          <cell r="K194" t="str">
            <v>B</v>
          </cell>
          <cell r="L194" t="str">
            <v>SENIOR SECURED</v>
          </cell>
          <cell r="M194" t="str">
            <v>HEALTHCARE</v>
          </cell>
          <cell r="N194" t="str">
            <v>Defensive</v>
          </cell>
          <cell r="O194" t="str">
            <v>MEDICAL DEVICES TECHNOLOGIES AND OTHER SOLUTIONS</v>
          </cell>
          <cell r="P194">
            <v>1.7323554973293901E-4</v>
          </cell>
          <cell r="Q194" t="str">
            <v>-</v>
          </cell>
          <cell r="R194" t="str">
            <v>-</v>
          </cell>
          <cell r="S194">
            <v>1.90475923007564E-4</v>
          </cell>
        </row>
        <row r="195">
          <cell r="E195" t="str">
            <v>LX211038</v>
          </cell>
          <cell r="F195">
            <v>607896</v>
          </cell>
          <cell r="G195" t="str">
            <v>Sedgwick Claims Management Services, Inc.</v>
          </cell>
          <cell r="H195" t="str">
            <v>TL (Cov-lite)</v>
          </cell>
          <cell r="I195" t="str">
            <v>B2</v>
          </cell>
          <cell r="J195" t="str">
            <v>B+</v>
          </cell>
          <cell r="K195" t="str">
            <v>B</v>
          </cell>
          <cell r="L195" t="str">
            <v>SENIOR SECURED</v>
          </cell>
          <cell r="M195" t="str">
            <v>HEALTHCARE</v>
          </cell>
          <cell r="N195" t="str">
            <v>Defensive</v>
          </cell>
          <cell r="O195" t="str">
            <v>HEALTHCARE SERVICES</v>
          </cell>
          <cell r="P195">
            <v>3.4166861727352601E-3</v>
          </cell>
          <cell r="Q195" t="str">
            <v>-</v>
          </cell>
          <cell r="R195">
            <v>1.1002508829195E-2</v>
          </cell>
          <cell r="S195">
            <v>3.7567142158881502E-3</v>
          </cell>
        </row>
        <row r="196">
          <cell r="E196" t="str">
            <v>LX253203</v>
          </cell>
          <cell r="G196" t="str">
            <v>Select Medical</v>
          </cell>
          <cell r="H196" t="str">
            <v>Term Loan B</v>
          </cell>
          <cell r="I196" t="str">
            <v>Ba1</v>
          </cell>
          <cell r="J196" t="str">
            <v>BB</v>
          </cell>
          <cell r="K196" t="str">
            <v>BB</v>
          </cell>
          <cell r="L196" t="str">
            <v>SENIOR SECURED</v>
          </cell>
          <cell r="M196" t="str">
            <v>HEALTHCARE</v>
          </cell>
          <cell r="N196" t="str">
            <v>Defensive</v>
          </cell>
          <cell r="O196" t="str">
            <v>HEALTHCARE SERVICES</v>
          </cell>
          <cell r="P196">
            <v>7.2819245407322098E-4</v>
          </cell>
          <cell r="Q196" t="str">
            <v>-</v>
          </cell>
          <cell r="R196" t="str">
            <v>-</v>
          </cell>
          <cell r="S196">
            <v>8.0066204673674495E-4</v>
          </cell>
        </row>
        <row r="197">
          <cell r="E197" t="str">
            <v>LX249736</v>
          </cell>
          <cell r="F197">
            <v>633015</v>
          </cell>
          <cell r="G197" t="str">
            <v>Sharp Midco LLC</v>
          </cell>
          <cell r="H197" t="str">
            <v>Term Loan B</v>
          </cell>
          <cell r="I197" t="str">
            <v>B3</v>
          </cell>
          <cell r="J197" t="str">
            <v>B-</v>
          </cell>
          <cell r="K197" t="str">
            <v>B</v>
          </cell>
          <cell r="L197" t="str">
            <v>SENIOR SECURED</v>
          </cell>
          <cell r="M197" t="str">
            <v>HEALTHCARE</v>
          </cell>
          <cell r="N197" t="str">
            <v>Defensive</v>
          </cell>
          <cell r="O197" t="str">
            <v>PHARMA AND RELATED</v>
          </cell>
          <cell r="P197">
            <v>5.9064404373339297E-4</v>
          </cell>
          <cell r="Q197" t="str">
            <v>-</v>
          </cell>
          <cell r="R197" t="str">
            <v>-</v>
          </cell>
          <cell r="S197">
            <v>6.4942484133582404E-4</v>
          </cell>
        </row>
        <row r="198">
          <cell r="E198" t="str">
            <v>LX247700</v>
          </cell>
          <cell r="F198">
            <v>631843</v>
          </cell>
          <cell r="G198" t="str">
            <v>Sivantos</v>
          </cell>
          <cell r="H198" t="str">
            <v>Term Loan B-4</v>
          </cell>
          <cell r="I198" t="str">
            <v>B3</v>
          </cell>
          <cell r="J198" t="str">
            <v>B-</v>
          </cell>
          <cell r="K198" t="str">
            <v>B</v>
          </cell>
          <cell r="L198" t="str">
            <v>SENIOR SECURED</v>
          </cell>
          <cell r="M198" t="str">
            <v>HEALTHCARE</v>
          </cell>
          <cell r="N198" t="str">
            <v>Defensive</v>
          </cell>
          <cell r="O198" t="str">
            <v>MEDICAL DEVICES TECHNOLOGIES AND OTHER SOLUTIONS</v>
          </cell>
          <cell r="P198">
            <v>7.5997457243836804E-4</v>
          </cell>
          <cell r="Q198" t="str">
            <v>-</v>
          </cell>
          <cell r="R198" t="str">
            <v>-</v>
          </cell>
          <cell r="S198">
            <v>8.3560711626819802E-4</v>
          </cell>
        </row>
        <row r="199">
          <cell r="E199" t="str">
            <v>LX176604</v>
          </cell>
          <cell r="F199">
            <v>549142</v>
          </cell>
          <cell r="G199" t="str">
            <v>Smile Brands Inc</v>
          </cell>
          <cell r="H199" t="str">
            <v>Term Loan (First Lien)</v>
          </cell>
          <cell r="I199" t="str">
            <v>NR</v>
          </cell>
          <cell r="J199" t="str">
            <v>NR</v>
          </cell>
          <cell r="K199" t="str">
            <v>Not Rated</v>
          </cell>
          <cell r="L199" t="str">
            <v>SENIOR SECURED</v>
          </cell>
          <cell r="M199" t="str">
            <v>HEALTHCARE</v>
          </cell>
          <cell r="N199" t="str">
            <v>Defensive</v>
          </cell>
          <cell r="O199" t="str">
            <v>HEALTHCARE SERVICES</v>
          </cell>
          <cell r="P199" t="str">
            <v>-</v>
          </cell>
          <cell r="Q199" t="str">
            <v>-</v>
          </cell>
          <cell r="R199" t="str">
            <v>-</v>
          </cell>
          <cell r="S199" t="str">
            <v>-</v>
          </cell>
        </row>
        <row r="200">
          <cell r="E200" t="str">
            <v>LX199059</v>
          </cell>
          <cell r="F200">
            <v>586262</v>
          </cell>
          <cell r="G200" t="str">
            <v>Smile Brands Inc</v>
          </cell>
          <cell r="H200" t="str">
            <v>Third Amendment Term Loan (First Lien)</v>
          </cell>
          <cell r="I200" t="str">
            <v>NR</v>
          </cell>
          <cell r="J200" t="str">
            <v>NR</v>
          </cell>
          <cell r="K200" t="str">
            <v>Not Rated</v>
          </cell>
          <cell r="L200" t="str">
            <v>SENIOR SECURED</v>
          </cell>
          <cell r="M200" t="str">
            <v>HEALTHCARE</v>
          </cell>
          <cell r="N200" t="str">
            <v>Defensive</v>
          </cell>
          <cell r="O200" t="str">
            <v>HEALTHCARE SERVICES</v>
          </cell>
          <cell r="P200">
            <v>1.8781036220537299E-4</v>
          </cell>
          <cell r="Q200" t="str">
            <v>-</v>
          </cell>
          <cell r="R200" t="str">
            <v>-</v>
          </cell>
          <cell r="S200" t="str">
            <v>-</v>
          </cell>
        </row>
        <row r="201">
          <cell r="E201" t="str">
            <v>LX204938</v>
          </cell>
          <cell r="F201">
            <v>596816</v>
          </cell>
          <cell r="G201" t="str">
            <v>Smile Doctors LLC</v>
          </cell>
          <cell r="H201" t="str">
            <v>Amendment No. 1 Delayed Draw Term Loan</v>
          </cell>
          <cell r="I201" t="str">
            <v>NR</v>
          </cell>
          <cell r="J201" t="str">
            <v>NR</v>
          </cell>
          <cell r="K201" t="str">
            <v>Not Rated</v>
          </cell>
          <cell r="L201" t="str">
            <v>SENIOR SECURED</v>
          </cell>
          <cell r="M201" t="str">
            <v>HEALTHCARE</v>
          </cell>
          <cell r="N201" t="str">
            <v>Defensive</v>
          </cell>
          <cell r="O201" t="str">
            <v>HEALTHCARE SERVICES</v>
          </cell>
          <cell r="P201" t="str">
            <v>-</v>
          </cell>
          <cell r="Q201" t="str">
            <v>-</v>
          </cell>
          <cell r="R201" t="str">
            <v>-</v>
          </cell>
          <cell r="S201" t="str">
            <v>-</v>
          </cell>
        </row>
        <row r="202">
          <cell r="E202" t="str">
            <v>LX201788</v>
          </cell>
          <cell r="F202">
            <v>590841</v>
          </cell>
          <cell r="G202" t="str">
            <v>Smile Doctors LLC</v>
          </cell>
          <cell r="H202" t="str">
            <v>Initial Term Loan</v>
          </cell>
          <cell r="I202" t="str">
            <v>NR</v>
          </cell>
          <cell r="J202" t="str">
            <v>NR</v>
          </cell>
          <cell r="K202" t="str">
            <v>Not Rated</v>
          </cell>
          <cell r="L202" t="str">
            <v>SENIOR SECURED</v>
          </cell>
          <cell r="M202" t="str">
            <v>HEALTHCARE</v>
          </cell>
          <cell r="N202" t="str">
            <v>Defensive</v>
          </cell>
          <cell r="O202" t="str">
            <v>HEALTHCARE SERVICES</v>
          </cell>
          <cell r="P202">
            <v>1.9895859289954801E-4</v>
          </cell>
          <cell r="Q202" t="str">
            <v>-</v>
          </cell>
          <cell r="R202" t="str">
            <v>-</v>
          </cell>
          <cell r="S202" t="str">
            <v>-</v>
          </cell>
        </row>
        <row r="203">
          <cell r="E203" t="str">
            <v>LX234273</v>
          </cell>
          <cell r="F203">
            <v>625805</v>
          </cell>
          <cell r="G203" t="str">
            <v>Soliant Health</v>
          </cell>
          <cell r="H203" t="str">
            <v>Term Loan B</v>
          </cell>
          <cell r="I203" t="str">
            <v>B2</v>
          </cell>
          <cell r="J203" t="str">
            <v>B</v>
          </cell>
          <cell r="K203" t="str">
            <v>B</v>
          </cell>
          <cell r="L203" t="str">
            <v>SENIOR SECURED</v>
          </cell>
          <cell r="M203" t="str">
            <v>HEALTHCARE</v>
          </cell>
          <cell r="N203" t="str">
            <v>Defensive</v>
          </cell>
          <cell r="O203" t="str">
            <v>HEALTHCARE SERVICES</v>
          </cell>
          <cell r="P203">
            <v>8.8385166767115898E-4</v>
          </cell>
          <cell r="Q203" t="str">
            <v>-</v>
          </cell>
          <cell r="R203" t="str">
            <v>-</v>
          </cell>
          <cell r="S203">
            <v>9.7181243954241599E-4</v>
          </cell>
        </row>
        <row r="204">
          <cell r="E204" t="str">
            <v>LX236836</v>
          </cell>
          <cell r="F204">
            <v>627216</v>
          </cell>
          <cell r="G204" t="str">
            <v>Sonrava Health Co-Borrower</v>
          </cell>
          <cell r="H204" t="str">
            <v>Second-Out Term Loan A (Tranche A)</v>
          </cell>
          <cell r="I204" t="str">
            <v>Caa2</v>
          </cell>
          <cell r="J204" t="str">
            <v>NR</v>
          </cell>
          <cell r="K204" t="str">
            <v>CCC/Split CCC</v>
          </cell>
          <cell r="L204" t="str">
            <v>SENIOR SECURED</v>
          </cell>
          <cell r="M204" t="str">
            <v>HEALTHCARE</v>
          </cell>
          <cell r="N204" t="str">
            <v>Defensive</v>
          </cell>
          <cell r="O204" t="str">
            <v>HEALTHCARE SERVICES</v>
          </cell>
          <cell r="P204" t="str">
            <v>-</v>
          </cell>
          <cell r="Q204" t="str">
            <v>-</v>
          </cell>
          <cell r="R204" t="str">
            <v>-</v>
          </cell>
          <cell r="S204" t="str">
            <v>-</v>
          </cell>
        </row>
        <row r="205">
          <cell r="E205" t="str">
            <v>LX233675</v>
          </cell>
          <cell r="F205">
            <v>625488</v>
          </cell>
          <cell r="G205" t="str">
            <v>Sotera Health Holdings</v>
          </cell>
          <cell r="H205" t="str">
            <v>Term Loan B</v>
          </cell>
          <cell r="I205" t="str">
            <v>B1</v>
          </cell>
          <cell r="J205" t="str">
            <v>BB-</v>
          </cell>
          <cell r="K205" t="str">
            <v>Split BB</v>
          </cell>
          <cell r="L205" t="str">
            <v>SENIOR SECURED</v>
          </cell>
          <cell r="M205" t="str">
            <v>HEALTHCARE</v>
          </cell>
          <cell r="N205" t="str">
            <v>Defensive</v>
          </cell>
          <cell r="O205" t="str">
            <v>HEALTHCARE SERVICES</v>
          </cell>
          <cell r="P205">
            <v>1.0478561307181501E-3</v>
          </cell>
          <cell r="Q205" t="str">
            <v>-</v>
          </cell>
          <cell r="R205" t="str">
            <v>-</v>
          </cell>
          <cell r="S205">
            <v>1.1521385996428901E-3</v>
          </cell>
        </row>
        <row r="206">
          <cell r="E206" t="str">
            <v>LX234655</v>
          </cell>
          <cell r="F206">
            <v>626015</v>
          </cell>
          <cell r="G206" t="str">
            <v>Sound Inpatient Physicians Inc</v>
          </cell>
          <cell r="H206" t="str">
            <v>Tranche B Term Loan</v>
          </cell>
          <cell r="I206" t="str">
            <v>Ca</v>
          </cell>
          <cell r="J206" t="str">
            <v>CCC+</v>
          </cell>
          <cell r="K206" t="str">
            <v>CCC/Split CCC</v>
          </cell>
          <cell r="L206" t="str">
            <v>SENIOR SECURED</v>
          </cell>
          <cell r="M206" t="str">
            <v>HEALTHCARE</v>
          </cell>
          <cell r="N206" t="str">
            <v>Defensive</v>
          </cell>
          <cell r="O206" t="str">
            <v>HEALTHCARE SERVICES</v>
          </cell>
          <cell r="P206" t="str">
            <v>-</v>
          </cell>
          <cell r="Q206" t="str">
            <v>-</v>
          </cell>
          <cell r="R206" t="str">
            <v>-</v>
          </cell>
          <cell r="S206" t="str">
            <v>-</v>
          </cell>
        </row>
        <row r="207">
          <cell r="E207" t="str">
            <v>LX250177</v>
          </cell>
          <cell r="F207">
            <v>633311</v>
          </cell>
          <cell r="G207" t="str">
            <v>Southern Veterinary Partners</v>
          </cell>
          <cell r="H207" t="str">
            <v>Term Loan B</v>
          </cell>
          <cell r="I207" t="str">
            <v>B2</v>
          </cell>
          <cell r="J207" t="str">
            <v>B</v>
          </cell>
          <cell r="K207" t="str">
            <v>B</v>
          </cell>
          <cell r="L207" t="str">
            <v>SENIOR SECURED</v>
          </cell>
          <cell r="M207" t="str">
            <v>HEALTHCARE</v>
          </cell>
          <cell r="N207" t="str">
            <v>Defensive</v>
          </cell>
          <cell r="O207" t="str">
            <v>HEALTHCARE SERVICES</v>
          </cell>
          <cell r="P207">
            <v>1.9842937091261699E-3</v>
          </cell>
          <cell r="Q207" t="str">
            <v>-</v>
          </cell>
          <cell r="R207">
            <v>6.3898783647720501E-3</v>
          </cell>
          <cell r="S207">
            <v>2.1817702910665602E-3</v>
          </cell>
        </row>
        <row r="208">
          <cell r="E208" t="str">
            <v>LX192616</v>
          </cell>
          <cell r="F208">
            <v>576178</v>
          </cell>
          <cell r="G208" t="str">
            <v>Specialty Pharma III Inc</v>
          </cell>
          <cell r="H208" t="str">
            <v>Initial Term Loan (Cov-lite)</v>
          </cell>
          <cell r="I208" t="str">
            <v>B3</v>
          </cell>
          <cell r="J208" t="str">
            <v>B-</v>
          </cell>
          <cell r="K208" t="str">
            <v>B</v>
          </cell>
          <cell r="L208" t="str">
            <v>SENIOR SECURED</v>
          </cell>
          <cell r="M208" t="str">
            <v>HEALTHCARE</v>
          </cell>
          <cell r="N208" t="str">
            <v>Cyclical</v>
          </cell>
          <cell r="O208" t="str">
            <v>HEALTHCARE SERVICES</v>
          </cell>
          <cell r="P208">
            <v>1.4621236114808101E-4</v>
          </cell>
          <cell r="Q208" t="str">
            <v>-</v>
          </cell>
          <cell r="R208" t="str">
            <v>-</v>
          </cell>
          <cell r="S208">
            <v>1.60763391161512E-4</v>
          </cell>
        </row>
        <row r="209">
          <cell r="E209" t="str">
            <v>LX195928</v>
          </cell>
          <cell r="F209">
            <v>581354</v>
          </cell>
          <cell r="G209" t="str">
            <v>SpecialtyCare</v>
          </cell>
          <cell r="H209" t="str">
            <v>Term B Loan (Cov-lite)</v>
          </cell>
          <cell r="I209" t="str">
            <v>NR</v>
          </cell>
          <cell r="J209" t="str">
            <v>NR</v>
          </cell>
          <cell r="K209" t="str">
            <v>Not Rated</v>
          </cell>
          <cell r="L209" t="str">
            <v>SENIOR SECURED</v>
          </cell>
          <cell r="M209" t="str">
            <v>HEALTHCARE</v>
          </cell>
          <cell r="N209" t="str">
            <v>Defensive</v>
          </cell>
          <cell r="O209" t="str">
            <v>HEALTHCARE SERVICES</v>
          </cell>
          <cell r="P209">
            <v>4.4650657106388801E-4</v>
          </cell>
          <cell r="Q209" t="str">
            <v>-</v>
          </cell>
          <cell r="R209" t="str">
            <v>-</v>
          </cell>
          <cell r="S209" t="str">
            <v>-</v>
          </cell>
        </row>
        <row r="210">
          <cell r="E210" t="str">
            <v>LX230493</v>
          </cell>
          <cell r="F210">
            <v>624382</v>
          </cell>
          <cell r="G210" t="str">
            <v>Summit Behavioral Healthcare</v>
          </cell>
          <cell r="H210" t="str">
            <v>Term Loan B (Cov-lite)</v>
          </cell>
          <cell r="I210" t="str">
            <v>B3</v>
          </cell>
          <cell r="J210" t="str">
            <v>B-</v>
          </cell>
          <cell r="K210" t="str">
            <v>B</v>
          </cell>
          <cell r="L210" t="str">
            <v>SENIOR SECURED</v>
          </cell>
          <cell r="M210" t="str">
            <v>HEALTHCARE</v>
          </cell>
          <cell r="N210" t="str">
            <v>Defensive</v>
          </cell>
          <cell r="O210" t="str">
            <v>HEALTHCARE SERVICES</v>
          </cell>
          <cell r="P210">
            <v>4.40606608421784E-4</v>
          </cell>
          <cell r="Q210" t="str">
            <v>-</v>
          </cell>
          <cell r="R210" t="str">
            <v>-</v>
          </cell>
          <cell r="S210">
            <v>4.8445570526229101E-4</v>
          </cell>
        </row>
        <row r="211">
          <cell r="E211" t="str">
            <v>LX234275</v>
          </cell>
          <cell r="F211">
            <v>625807</v>
          </cell>
          <cell r="G211" t="str">
            <v>Surgery Center Holdings</v>
          </cell>
          <cell r="H211" t="str">
            <v>TLB (Cov-lite)</v>
          </cell>
          <cell r="I211" t="str">
            <v>Ba3</v>
          </cell>
          <cell r="J211" t="str">
            <v>B</v>
          </cell>
          <cell r="K211" t="str">
            <v>Split BB</v>
          </cell>
          <cell r="L211" t="str">
            <v>SENIOR SECURED</v>
          </cell>
          <cell r="M211" t="str">
            <v>HEALTHCARE</v>
          </cell>
          <cell r="N211" t="str">
            <v>Defensive</v>
          </cell>
          <cell r="O211" t="str">
            <v>HEALTHCARE SERVICES</v>
          </cell>
          <cell r="P211">
            <v>9.7064795690546095E-4</v>
          </cell>
          <cell r="Q211" t="str">
            <v>-</v>
          </cell>
          <cell r="R211" t="str">
            <v>-</v>
          </cell>
          <cell r="S211">
            <v>1.0672466811344099E-3</v>
          </cell>
        </row>
        <row r="212">
          <cell r="E212" t="str">
            <v>LX190915</v>
          </cell>
          <cell r="F212">
            <v>573101</v>
          </cell>
          <cell r="G212" t="str">
            <v>Symplr Software</v>
          </cell>
          <cell r="H212" t="str">
            <v>1st Lien TL (Cov-lite)</v>
          </cell>
          <cell r="I212" t="str">
            <v>B3</v>
          </cell>
          <cell r="J212" t="str">
            <v>B-</v>
          </cell>
          <cell r="K212" t="str">
            <v>B</v>
          </cell>
          <cell r="L212" t="str">
            <v>SENIOR SECURED</v>
          </cell>
          <cell r="M212" t="str">
            <v>HEALTHCARE</v>
          </cell>
          <cell r="N212" t="str">
            <v>Cyclical</v>
          </cell>
          <cell r="O212" t="str">
            <v>HEALTHCARE TECHNOLOGY</v>
          </cell>
          <cell r="P212">
            <v>7.8492189396246498E-4</v>
          </cell>
          <cell r="Q212" t="str">
            <v>-</v>
          </cell>
          <cell r="R212" t="str">
            <v>-</v>
          </cell>
          <cell r="S212">
            <v>8.6303719110673101E-4</v>
          </cell>
        </row>
        <row r="213">
          <cell r="E213" t="str">
            <v>LX190919</v>
          </cell>
          <cell r="F213">
            <v>573110</v>
          </cell>
          <cell r="G213" t="str">
            <v>Symplr Software</v>
          </cell>
          <cell r="H213" t="str">
            <v>Initial Loan (Second Lien) (Cov-lite)</v>
          </cell>
          <cell r="I213" t="str">
            <v>NR</v>
          </cell>
          <cell r="J213" t="str">
            <v>NR</v>
          </cell>
          <cell r="K213" t="str">
            <v>Not Rated</v>
          </cell>
          <cell r="L213" t="str">
            <v>2ND/3RD LIEN SECURED</v>
          </cell>
          <cell r="M213" t="str">
            <v>HEALTHCARE</v>
          </cell>
          <cell r="N213" t="str">
            <v>Cyclical</v>
          </cell>
          <cell r="O213" t="str">
            <v>HEALTHCARE TECHNOLOGY</v>
          </cell>
          <cell r="P213" t="str">
            <v>-</v>
          </cell>
          <cell r="Q213">
            <v>9.1878798700823997E-3</v>
          </cell>
          <cell r="R213" t="str">
            <v>-</v>
          </cell>
          <cell r="S213" t="str">
            <v>-</v>
          </cell>
        </row>
        <row r="214">
          <cell r="E214" t="str">
            <v>LX216614</v>
          </cell>
          <cell r="F214">
            <v>614978</v>
          </cell>
          <cell r="G214" t="str">
            <v>Syneos Health</v>
          </cell>
          <cell r="H214" t="str">
            <v>TLB (Cov-lite)</v>
          </cell>
          <cell r="I214" t="str">
            <v>B1</v>
          </cell>
          <cell r="J214" t="str">
            <v>B</v>
          </cell>
          <cell r="K214" t="str">
            <v>B</v>
          </cell>
          <cell r="L214" t="str">
            <v>SENIOR SECURED</v>
          </cell>
          <cell r="M214" t="str">
            <v>HEALTHCARE</v>
          </cell>
          <cell r="N214" t="str">
            <v>Defensive</v>
          </cell>
          <cell r="O214" t="str">
            <v>PHARMA AND RELATED</v>
          </cell>
          <cell r="P214">
            <v>1.81382469608606E-3</v>
          </cell>
          <cell r="Q214" t="str">
            <v>-</v>
          </cell>
          <cell r="R214">
            <v>5.8409292584581801E-3</v>
          </cell>
          <cell r="S214">
            <v>1.9943362300262101E-3</v>
          </cell>
        </row>
        <row r="215">
          <cell r="E215" t="str">
            <v>LX190275</v>
          </cell>
          <cell r="F215">
            <v>572014</v>
          </cell>
          <cell r="G215" t="str">
            <v>TEAM Services Group</v>
          </cell>
          <cell r="H215" t="str">
            <v>1st Lien TL (Cov-lite)</v>
          </cell>
          <cell r="I215" t="str">
            <v>B2</v>
          </cell>
          <cell r="J215" t="str">
            <v>B-</v>
          </cell>
          <cell r="K215" t="str">
            <v>B</v>
          </cell>
          <cell r="L215" t="str">
            <v>SENIOR SECURED</v>
          </cell>
          <cell r="M215" t="str">
            <v>HEALTHCARE</v>
          </cell>
          <cell r="N215" t="str">
            <v>Defensive</v>
          </cell>
          <cell r="O215" t="str">
            <v>HEALTHCARE SERVICES</v>
          </cell>
          <cell r="P215">
            <v>3.6687592740507397E-4</v>
          </cell>
          <cell r="Q215" t="str">
            <v>-</v>
          </cell>
          <cell r="R215" t="str">
            <v>-</v>
          </cell>
          <cell r="S215">
            <v>4.0338735905803797E-4</v>
          </cell>
        </row>
        <row r="216">
          <cell r="E216" t="str">
            <v>LX236336</v>
          </cell>
          <cell r="F216">
            <v>626772</v>
          </cell>
          <cell r="G216" t="str">
            <v>TEAM Services Group</v>
          </cell>
          <cell r="H216" t="str">
            <v>Term Loan B</v>
          </cell>
          <cell r="I216" t="str">
            <v>B2</v>
          </cell>
          <cell r="J216" t="str">
            <v>B-</v>
          </cell>
          <cell r="K216" t="str">
            <v>B</v>
          </cell>
          <cell r="L216" t="str">
            <v>SENIOR SECURED</v>
          </cell>
          <cell r="M216" t="str">
            <v>HEALTHCARE</v>
          </cell>
          <cell r="N216" t="str">
            <v>Defensive</v>
          </cell>
          <cell r="O216" t="str">
            <v>HEALTHCARE SERVICES</v>
          </cell>
          <cell r="P216">
            <v>2.42226985893748E-4</v>
          </cell>
          <cell r="Q216" t="str">
            <v>-</v>
          </cell>
          <cell r="R216" t="str">
            <v>-</v>
          </cell>
          <cell r="S216">
            <v>2.66333375491226E-4</v>
          </cell>
        </row>
        <row r="217">
          <cell r="E217" t="str">
            <v>LX190277</v>
          </cell>
          <cell r="F217">
            <v>572016</v>
          </cell>
          <cell r="G217" t="str">
            <v>TEAM Services Group</v>
          </cell>
          <cell r="H217" t="str">
            <v>2nd Lien TL (Cov-lite)</v>
          </cell>
          <cell r="I217" t="str">
            <v>Caa2</v>
          </cell>
          <cell r="J217" t="str">
            <v>CCC</v>
          </cell>
          <cell r="K217" t="str">
            <v>CCC/Split CCC</v>
          </cell>
          <cell r="L217" t="str">
            <v>2ND/3RD LIEN SECURED</v>
          </cell>
          <cell r="M217" t="str">
            <v>HEALTHCARE</v>
          </cell>
          <cell r="N217" t="str">
            <v>Defensive</v>
          </cell>
          <cell r="O217" t="str">
            <v>HEALTHCARE SERVICES</v>
          </cell>
          <cell r="P217" t="str">
            <v>-</v>
          </cell>
          <cell r="Q217">
            <v>3.453167609902E-3</v>
          </cell>
          <cell r="R217" t="str">
            <v>-</v>
          </cell>
          <cell r="S217" t="str">
            <v>-</v>
          </cell>
        </row>
        <row r="218">
          <cell r="E218" t="str">
            <v>LX202831</v>
          </cell>
          <cell r="F218">
            <v>592774</v>
          </cell>
          <cell r="G218" t="str">
            <v>Team Health</v>
          </cell>
          <cell r="H218" t="str">
            <v>TLB (Cov-lite)</v>
          </cell>
          <cell r="I218" t="str">
            <v>Ca</v>
          </cell>
          <cell r="J218" t="str">
            <v>B-</v>
          </cell>
          <cell r="K218" t="str">
            <v>default_IND</v>
          </cell>
          <cell r="L218" t="str">
            <v>SENIOR SECURED</v>
          </cell>
          <cell r="M218" t="str">
            <v>HEALTHCARE</v>
          </cell>
          <cell r="N218" t="str">
            <v>Defensive</v>
          </cell>
          <cell r="O218" t="str">
            <v>HEALTHCARE SERVICES</v>
          </cell>
          <cell r="P218">
            <v>9.2196295875855597E-4</v>
          </cell>
          <cell r="Q218" t="str">
            <v>-</v>
          </cell>
          <cell r="R218" t="str">
            <v>-</v>
          </cell>
          <cell r="S218" t="str">
            <v>-</v>
          </cell>
        </row>
        <row r="219">
          <cell r="E219" t="str">
            <v>LX248756</v>
          </cell>
          <cell r="G219" t="str">
            <v>Therakos</v>
          </cell>
          <cell r="H219" t="str">
            <v>Term Loan B</v>
          </cell>
          <cell r="I219" t="str">
            <v>B2</v>
          </cell>
          <cell r="J219" t="str">
            <v>B</v>
          </cell>
          <cell r="K219" t="str">
            <v>B</v>
          </cell>
          <cell r="L219" t="str">
            <v>SENIOR SECURED</v>
          </cell>
          <cell r="M219" t="str">
            <v>HEALTHCARE</v>
          </cell>
          <cell r="N219" t="str">
            <v>Defensive</v>
          </cell>
          <cell r="O219" t="str">
            <v>PHARMA AND RELATED</v>
          </cell>
          <cell r="P219">
            <v>3.8867050079408202E-4</v>
          </cell>
          <cell r="Q219" t="str">
            <v>-</v>
          </cell>
          <cell r="R219" t="str">
            <v>-</v>
          </cell>
          <cell r="S219">
            <v>4.2735092478820799E-4</v>
          </cell>
        </row>
        <row r="220">
          <cell r="E220" t="str">
            <v>LX194584</v>
          </cell>
          <cell r="F220">
            <v>579254</v>
          </cell>
          <cell r="G220" t="str">
            <v>Therapy Brands</v>
          </cell>
          <cell r="H220" t="str">
            <v>1st Lien TL (Cov-lite)</v>
          </cell>
          <cell r="I220" t="str">
            <v>B3</v>
          </cell>
          <cell r="J220" t="str">
            <v>CCC+</v>
          </cell>
          <cell r="K220" t="str">
            <v>Split B</v>
          </cell>
          <cell r="L220" t="str">
            <v>SENIOR SECURED</v>
          </cell>
          <cell r="M220" t="str">
            <v>HEALTHCARE</v>
          </cell>
          <cell r="N220" t="str">
            <v>Defensive</v>
          </cell>
          <cell r="O220" t="str">
            <v>MEDICAL DEVICES TECHNOLOGIES AND OTHER SOLUTIONS</v>
          </cell>
          <cell r="P220">
            <v>1.67437732797219E-4</v>
          </cell>
          <cell r="Q220" t="str">
            <v>-</v>
          </cell>
          <cell r="R220" t="str">
            <v>-</v>
          </cell>
          <cell r="S220" t="str">
            <v>-</v>
          </cell>
        </row>
        <row r="221">
          <cell r="E221" t="str">
            <v>LX194587</v>
          </cell>
          <cell r="F221">
            <v>579256</v>
          </cell>
          <cell r="G221" t="str">
            <v>Therapy Brands</v>
          </cell>
          <cell r="H221" t="str">
            <v>2nd Lien TL (Cov-lite)</v>
          </cell>
          <cell r="I221" t="str">
            <v>Caa3</v>
          </cell>
          <cell r="J221" t="str">
            <v>CCC-</v>
          </cell>
          <cell r="K221" t="str">
            <v>CCC/Split CCC</v>
          </cell>
          <cell r="L221" t="str">
            <v>2ND/3RD LIEN SECURED</v>
          </cell>
          <cell r="M221" t="str">
            <v>HEALTHCARE</v>
          </cell>
          <cell r="N221" t="str">
            <v>Defensive</v>
          </cell>
          <cell r="O221" t="str">
            <v>MEDICAL DEVICES TECHNOLOGIES AND OTHER SOLUTIONS</v>
          </cell>
          <cell r="P221" t="str">
            <v>-</v>
          </cell>
          <cell r="Q221">
            <v>2.6503499625237701E-3</v>
          </cell>
          <cell r="R221" t="str">
            <v>-</v>
          </cell>
          <cell r="S221" t="str">
            <v>-</v>
          </cell>
        </row>
        <row r="222">
          <cell r="E222" t="str">
            <v>LX198300</v>
          </cell>
          <cell r="F222">
            <v>585199</v>
          </cell>
          <cell r="G222" t="str">
            <v>U.S. Anesthesia Partners</v>
          </cell>
          <cell r="H222" t="str">
            <v>1st Lien TL (Cov-lite)</v>
          </cell>
          <cell r="I222" t="str">
            <v>B2</v>
          </cell>
          <cell r="J222" t="str">
            <v>B</v>
          </cell>
          <cell r="K222" t="str">
            <v>B</v>
          </cell>
          <cell r="L222" t="str">
            <v>SENIOR SECURED</v>
          </cell>
          <cell r="M222" t="str">
            <v>HEALTHCARE</v>
          </cell>
          <cell r="N222" t="str">
            <v>Defensive</v>
          </cell>
          <cell r="O222" t="str">
            <v>HEALTHCARE SERVICES</v>
          </cell>
          <cell r="P222">
            <v>1.06753014874457E-3</v>
          </cell>
          <cell r="Q222" t="str">
            <v>-</v>
          </cell>
          <cell r="R222" t="str">
            <v>-</v>
          </cell>
          <cell r="S222">
            <v>1.1737705726913E-3</v>
          </cell>
        </row>
        <row r="223">
          <cell r="E223" t="str">
            <v>LX198301</v>
          </cell>
          <cell r="F223">
            <v>585201</v>
          </cell>
          <cell r="G223" t="str">
            <v>U.S. Anesthesia Partners</v>
          </cell>
          <cell r="H223" t="str">
            <v>2nd Lien TL (Cov-lite)</v>
          </cell>
          <cell r="I223" t="str">
            <v>Caa2</v>
          </cell>
          <cell r="J223" t="str">
            <v>CCC+</v>
          </cell>
          <cell r="K223" t="str">
            <v>CCC/Split CCC</v>
          </cell>
          <cell r="L223" t="str">
            <v>2ND/3RD LIEN SECURED</v>
          </cell>
          <cell r="M223" t="str">
            <v>HEALTHCARE</v>
          </cell>
          <cell r="N223" t="str">
            <v>Defensive</v>
          </cell>
          <cell r="O223" t="str">
            <v>HEALTHCARE SERVICES</v>
          </cell>
          <cell r="P223" t="str">
            <v>-</v>
          </cell>
          <cell r="Q223">
            <v>8.1473721070175094E-3</v>
          </cell>
          <cell r="R223" t="str">
            <v>-</v>
          </cell>
          <cell r="S223" t="str">
            <v>-</v>
          </cell>
        </row>
        <row r="224">
          <cell r="E224" t="str">
            <v>LX214262</v>
          </cell>
          <cell r="F224">
            <v>613188</v>
          </cell>
          <cell r="G224" t="str">
            <v>U.S. Renal Care</v>
          </cell>
          <cell r="H224" t="str">
            <v>Closing Date Term Loan</v>
          </cell>
          <cell r="I224" t="str">
            <v>Caa1</v>
          </cell>
          <cell r="J224" t="str">
            <v>CCC+</v>
          </cell>
          <cell r="K224" t="str">
            <v>CCC/Split CCC</v>
          </cell>
          <cell r="L224" t="str">
            <v>SENIOR SECURED</v>
          </cell>
          <cell r="M224" t="str">
            <v>HEALTHCARE</v>
          </cell>
          <cell r="N224" t="str">
            <v>Defensive</v>
          </cell>
          <cell r="O224" t="str">
            <v>HEALTHCARE SERVICES</v>
          </cell>
          <cell r="P224">
            <v>9.5288288297686204E-4</v>
          </cell>
          <cell r="Q224" t="str">
            <v>-</v>
          </cell>
          <cell r="R224" t="str">
            <v>-</v>
          </cell>
          <cell r="S224" t="str">
            <v>-</v>
          </cell>
        </row>
        <row r="225">
          <cell r="E225" t="str">
            <v>LX196752</v>
          </cell>
          <cell r="F225">
            <v>582796</v>
          </cell>
          <cell r="G225" t="str">
            <v>UDG Healthcare</v>
          </cell>
          <cell r="H225" t="str">
            <v>TLB (Cov-lite)</v>
          </cell>
          <cell r="I225" t="str">
            <v>B2</v>
          </cell>
          <cell r="J225" t="str">
            <v>B</v>
          </cell>
          <cell r="K225" t="str">
            <v>B</v>
          </cell>
          <cell r="L225" t="str">
            <v>SENIOR SECURED</v>
          </cell>
          <cell r="M225" t="str">
            <v>HEALTHCARE</v>
          </cell>
          <cell r="N225" t="str">
            <v>Defensive</v>
          </cell>
          <cell r="O225" t="str">
            <v>HEALTHCARE SERVICES</v>
          </cell>
          <cell r="P225">
            <v>9.2896557869749099E-4</v>
          </cell>
          <cell r="Q225" t="str">
            <v>-</v>
          </cell>
          <cell r="R225" t="str">
            <v>-</v>
          </cell>
          <cell r="S225">
            <v>1.02141607953703E-3</v>
          </cell>
        </row>
        <row r="226">
          <cell r="E226" t="str">
            <v>LX245294</v>
          </cell>
          <cell r="F226">
            <v>630936</v>
          </cell>
          <cell r="G226" t="str">
            <v>US Fertility Enterprises</v>
          </cell>
          <cell r="H226" t="str">
            <v>Delayed TL</v>
          </cell>
          <cell r="I226" t="str">
            <v>B2</v>
          </cell>
          <cell r="J226" t="str">
            <v>B-</v>
          </cell>
          <cell r="K226" t="str">
            <v>B</v>
          </cell>
          <cell r="L226" t="str">
            <v>SENIOR SECURED</v>
          </cell>
          <cell r="M226" t="str">
            <v>HEALTHCARE</v>
          </cell>
          <cell r="N226" t="str">
            <v>Defensive</v>
          </cell>
          <cell r="O226" t="str">
            <v>HEALTHCARE SERVICES</v>
          </cell>
          <cell r="P226" t="str">
            <v>-</v>
          </cell>
          <cell r="Q226" t="str">
            <v>-</v>
          </cell>
          <cell r="R226" t="str">
            <v>-</v>
          </cell>
          <cell r="S226" t="str">
            <v>-</v>
          </cell>
        </row>
        <row r="227">
          <cell r="E227" t="str">
            <v>LX245293</v>
          </cell>
          <cell r="F227">
            <v>630933</v>
          </cell>
          <cell r="G227" t="str">
            <v>US Fertility Enterprises</v>
          </cell>
          <cell r="H227" t="str">
            <v>Term Loan B</v>
          </cell>
          <cell r="I227" t="str">
            <v>B2</v>
          </cell>
          <cell r="J227" t="str">
            <v>B-</v>
          </cell>
          <cell r="K227" t="str">
            <v>B</v>
          </cell>
          <cell r="L227" t="str">
            <v>SENIOR SECURED</v>
          </cell>
          <cell r="M227" t="str">
            <v>HEALTHCARE</v>
          </cell>
          <cell r="N227" t="str">
            <v>Defensive</v>
          </cell>
          <cell r="O227" t="str">
            <v>HEALTHCARE SERVICES</v>
          </cell>
          <cell r="P227">
            <v>3.8326122616052399E-4</v>
          </cell>
          <cell r="Q227" t="str">
            <v>-</v>
          </cell>
          <cell r="R227" t="str">
            <v>-</v>
          </cell>
          <cell r="S227">
            <v>4.2140332003723802E-4</v>
          </cell>
        </row>
        <row r="228">
          <cell r="E228" t="str">
            <v>LX238074</v>
          </cell>
          <cell r="F228">
            <v>628120</v>
          </cell>
          <cell r="G228" t="str">
            <v>US Radiology Specialists</v>
          </cell>
          <cell r="H228" t="str">
            <v>Term Loan B</v>
          </cell>
          <cell r="I228" t="str">
            <v>B3</v>
          </cell>
          <cell r="J228" t="str">
            <v>B-</v>
          </cell>
          <cell r="K228" t="str">
            <v>B</v>
          </cell>
          <cell r="L228" t="str">
            <v>SENIOR SECURED</v>
          </cell>
          <cell r="M228" t="str">
            <v>HEALTHCARE</v>
          </cell>
          <cell r="N228" t="str">
            <v>Defensive</v>
          </cell>
          <cell r="O228" t="str">
            <v>PHARMA AND RELATED</v>
          </cell>
          <cell r="P228">
            <v>8.3688678994582404E-4</v>
          </cell>
          <cell r="Q228" t="str">
            <v>-</v>
          </cell>
          <cell r="R228" t="str">
            <v>-</v>
          </cell>
          <cell r="S228">
            <v>9.2017362494886798E-4</v>
          </cell>
        </row>
        <row r="229">
          <cell r="E229" t="str">
            <v>LX183353</v>
          </cell>
          <cell r="F229">
            <v>561310</v>
          </cell>
          <cell r="G229" t="str">
            <v>Upstream Rehabilitation</v>
          </cell>
          <cell r="H229" t="str">
            <v>2nd Lien TL (Cov-lite)</v>
          </cell>
          <cell r="I229" t="str">
            <v>Caa3</v>
          </cell>
          <cell r="J229" t="str">
            <v>CCC-</v>
          </cell>
          <cell r="K229" t="str">
            <v>CCC/Split CCC</v>
          </cell>
          <cell r="L229" t="str">
            <v>2ND/3RD LIEN SECURED</v>
          </cell>
          <cell r="M229" t="str">
            <v>HEALTHCARE</v>
          </cell>
          <cell r="N229" t="str">
            <v>Defensive</v>
          </cell>
          <cell r="O229" t="str">
            <v>HEALTHCARE SERVICES</v>
          </cell>
          <cell r="P229" t="str">
            <v>-</v>
          </cell>
          <cell r="Q229">
            <v>2.9939138465546302E-3</v>
          </cell>
          <cell r="R229" t="str">
            <v>-</v>
          </cell>
          <cell r="S229" t="str">
            <v>-</v>
          </cell>
        </row>
        <row r="230">
          <cell r="E230" t="str">
            <v>LX196625</v>
          </cell>
          <cell r="F230">
            <v>582607</v>
          </cell>
          <cell r="G230" t="str">
            <v>Upstream Rehabilitation</v>
          </cell>
          <cell r="H230" t="str">
            <v>August 2021 Incremental Term Loan (First Lien) (Cov-lite)</v>
          </cell>
          <cell r="I230" t="str">
            <v>B3</v>
          </cell>
          <cell r="J230" t="str">
            <v>CCC+</v>
          </cell>
          <cell r="K230" t="str">
            <v>Split B</v>
          </cell>
          <cell r="L230" t="str">
            <v>SENIOR SECURED</v>
          </cell>
          <cell r="M230" t="str">
            <v>HEALTHCARE</v>
          </cell>
          <cell r="N230" t="str">
            <v>Defensive</v>
          </cell>
          <cell r="O230" t="str">
            <v>HEALTHCARE SERVICES</v>
          </cell>
          <cell r="P230">
            <v>5.0248737346232999E-4</v>
          </cell>
          <cell r="Q230" t="str">
            <v>-</v>
          </cell>
          <cell r="R230" t="str">
            <v>-</v>
          </cell>
          <cell r="S230" t="str">
            <v>-</v>
          </cell>
        </row>
        <row r="231">
          <cell r="E231" t="str">
            <v>LX207761</v>
          </cell>
          <cell r="F231">
            <v>601913</v>
          </cell>
          <cell r="G231" t="str">
            <v>VetCor Professional Practices LLC</v>
          </cell>
          <cell r="H231" t="str">
            <v>Closing Date Term Loan (Cov-lite)</v>
          </cell>
          <cell r="I231" t="str">
            <v>NR</v>
          </cell>
          <cell r="J231" t="str">
            <v>NR</v>
          </cell>
          <cell r="K231" t="str">
            <v>Not Rated</v>
          </cell>
          <cell r="L231" t="str">
            <v>SENIOR SECURED</v>
          </cell>
          <cell r="M231" t="str">
            <v>HEALTHCARE</v>
          </cell>
          <cell r="N231" t="str">
            <v>Defensive</v>
          </cell>
          <cell r="O231" t="str">
            <v>HEALTHCARE SERVICES</v>
          </cell>
          <cell r="P231">
            <v>2.12517255645601E-3</v>
          </cell>
          <cell r="Q231" t="str">
            <v>-</v>
          </cell>
          <cell r="R231">
            <v>6.84354038792254E-3</v>
          </cell>
          <cell r="S231" t="str">
            <v>-</v>
          </cell>
        </row>
        <row r="232">
          <cell r="E232" t="str">
            <v>LX237954</v>
          </cell>
          <cell r="F232">
            <v>628069</v>
          </cell>
          <cell r="G232" t="str">
            <v>Vizient Inc</v>
          </cell>
          <cell r="H232" t="str">
            <v>Term Loan B</v>
          </cell>
          <cell r="I232" t="str">
            <v>Ba2</v>
          </cell>
          <cell r="J232" t="str">
            <v>BB+</v>
          </cell>
          <cell r="K232" t="str">
            <v>BB</v>
          </cell>
          <cell r="L232" t="str">
            <v>SENIOR SECURED</v>
          </cell>
          <cell r="M232" t="str">
            <v>HEALTHCARE</v>
          </cell>
          <cell r="N232" t="str">
            <v>Defensive</v>
          </cell>
          <cell r="O232" t="str">
            <v>MEDICAL DEVICES TECHNOLOGIES AND OTHER SOLUTIONS</v>
          </cell>
          <cell r="P232">
            <v>7.65662200482573E-4</v>
          </cell>
          <cell r="Q232" t="str">
            <v>-</v>
          </cell>
          <cell r="R232" t="str">
            <v>-</v>
          </cell>
          <cell r="S232">
            <v>8.4186077611523203E-4</v>
          </cell>
        </row>
        <row r="233">
          <cell r="E233" t="str">
            <v>LX172411</v>
          </cell>
          <cell r="F233">
            <v>541575</v>
          </cell>
          <cell r="G233" t="str">
            <v>Vyaire Medical</v>
          </cell>
          <cell r="H233" t="str">
            <v>1st Lien TL (Cov-lite)</v>
          </cell>
          <cell r="I233" t="str">
            <v>Caa3</v>
          </cell>
          <cell r="J233" t="str">
            <v>D</v>
          </cell>
          <cell r="K233" t="str">
            <v>default_IND</v>
          </cell>
          <cell r="L233" t="str">
            <v>SENIOR SECURED</v>
          </cell>
          <cell r="M233" t="str">
            <v>HEALTHCARE</v>
          </cell>
          <cell r="N233" t="str">
            <v>Defensive</v>
          </cell>
          <cell r="O233" t="str">
            <v>MEDICAL DEVICES TECHNOLOGIES AND OTHER SOLUTIONS</v>
          </cell>
          <cell r="P233" t="str">
            <v>-</v>
          </cell>
          <cell r="Q233" t="str">
            <v>-</v>
          </cell>
          <cell r="R233" t="str">
            <v>-</v>
          </cell>
          <cell r="S233" t="str">
            <v>-</v>
          </cell>
        </row>
        <row r="234">
          <cell r="E234" t="str">
            <v>LX235213</v>
          </cell>
          <cell r="F234">
            <v>626207</v>
          </cell>
          <cell r="G234" t="str">
            <v>WIRB-Copernicus Group</v>
          </cell>
          <cell r="H234" t="str">
            <v>TLB (Cov-lite)</v>
          </cell>
          <cell r="I234" t="str">
            <v>B2</v>
          </cell>
          <cell r="J234" t="str">
            <v>B-</v>
          </cell>
          <cell r="K234" t="str">
            <v>B</v>
          </cell>
          <cell r="L234" t="str">
            <v>SENIOR SECURED</v>
          </cell>
          <cell r="M234" t="str">
            <v>HEALTHCARE</v>
          </cell>
          <cell r="N234" t="str">
            <v>Defensive</v>
          </cell>
          <cell r="O234" t="str">
            <v>HEALTHCARE SERVICES</v>
          </cell>
          <cell r="P234">
            <v>9.8070438658450702E-4</v>
          </cell>
          <cell r="Q234" t="str">
            <v>-</v>
          </cell>
          <cell r="R234" t="str">
            <v>-</v>
          </cell>
          <cell r="S234">
            <v>1.0783039250328399E-3</v>
          </cell>
        </row>
        <row r="235">
          <cell r="E235" t="str">
            <v>LX255441</v>
          </cell>
          <cell r="G235" t="str">
            <v>Waystar Technologies</v>
          </cell>
          <cell r="H235" t="str">
            <v>Term Loan B</v>
          </cell>
          <cell r="I235" t="str">
            <v>B1</v>
          </cell>
          <cell r="J235" t="str">
            <v>B+</v>
          </cell>
          <cell r="K235" t="str">
            <v>B</v>
          </cell>
          <cell r="L235" t="str">
            <v>SENIOR SECURED</v>
          </cell>
          <cell r="M235" t="str">
            <v>HEALTHCARE</v>
          </cell>
          <cell r="N235" t="str">
            <v>Defensive</v>
          </cell>
          <cell r="O235" t="str">
            <v>MEDICAL DEVICES TECHNOLOGIES AND OTHER SOLUTIONS</v>
          </cell>
          <cell r="P235">
            <v>8.1119150310662998E-4</v>
          </cell>
          <cell r="Q235" t="str">
            <v>-</v>
          </cell>
          <cell r="R235" t="str">
            <v>-</v>
          </cell>
          <cell r="S235">
            <v>8.9192114741071401E-4</v>
          </cell>
        </row>
        <row r="236">
          <cell r="E236" t="str">
            <v>LX191884</v>
          </cell>
          <cell r="F236">
            <v>574926</v>
          </cell>
          <cell r="G236" t="str">
            <v>Women's Care Holdings</v>
          </cell>
          <cell r="H236" t="str">
            <v>1st Lien TL (Cov-lite)</v>
          </cell>
          <cell r="I236" t="str">
            <v>B2</v>
          </cell>
          <cell r="J236" t="str">
            <v>B-</v>
          </cell>
          <cell r="K236" t="str">
            <v>B</v>
          </cell>
          <cell r="L236" t="str">
            <v>SENIOR SECURED</v>
          </cell>
          <cell r="M236" t="str">
            <v>HEALTHCARE</v>
          </cell>
          <cell r="N236" t="str">
            <v>Defensive</v>
          </cell>
          <cell r="O236" t="str">
            <v>HEALTHCARE SERVICES</v>
          </cell>
          <cell r="P236">
            <v>2.2899793207843599E-4</v>
          </cell>
          <cell r="Q236" t="str">
            <v>-</v>
          </cell>
          <cell r="R236" t="str">
            <v>-</v>
          </cell>
          <cell r="S236">
            <v>2.5178776842689802E-4</v>
          </cell>
        </row>
        <row r="237">
          <cell r="E237" t="str">
            <v>LX191811</v>
          </cell>
          <cell r="F237">
            <v>574764</v>
          </cell>
          <cell r="G237" t="str">
            <v>Women's Care Holdings</v>
          </cell>
          <cell r="H237" t="str">
            <v>2nd lien TL (Cov-lite)</v>
          </cell>
          <cell r="I237" t="str">
            <v>Caa2</v>
          </cell>
          <cell r="J237" t="str">
            <v>CCC</v>
          </cell>
          <cell r="K237" t="str">
            <v>CCC/Split CCC</v>
          </cell>
          <cell r="L237" t="str">
            <v>2ND/3RD LIEN SECURED</v>
          </cell>
          <cell r="M237" t="str">
            <v>HEALTHCARE</v>
          </cell>
          <cell r="N237" t="str">
            <v>Defensive</v>
          </cell>
          <cell r="O237" t="str">
            <v>HEALTHCARE SERVICES</v>
          </cell>
          <cell r="P237" t="str">
            <v>-</v>
          </cell>
          <cell r="Q237">
            <v>2.9700747199075902E-3</v>
          </cell>
          <cell r="R237" t="str">
            <v>-</v>
          </cell>
          <cell r="S237" t="str">
            <v>-</v>
          </cell>
        </row>
        <row r="238">
          <cell r="E238" t="str">
            <v>LX250358</v>
          </cell>
          <cell r="G238" t="str">
            <v>Zelis Healthcare</v>
          </cell>
          <cell r="H238" t="str">
            <v>Term Loan B</v>
          </cell>
          <cell r="I238" t="str">
            <v>B2</v>
          </cell>
          <cell r="J238" t="str">
            <v>B</v>
          </cell>
          <cell r="K238" t="str">
            <v>B</v>
          </cell>
          <cell r="L238" t="str">
            <v>SENIOR SECURED</v>
          </cell>
          <cell r="M238" t="str">
            <v>HEALTHCARE</v>
          </cell>
          <cell r="N238" t="str">
            <v>Defensive</v>
          </cell>
          <cell r="O238" t="str">
            <v>MEDICAL DEVICES TECHNOLOGIES AND OTHER SOLUTIONS</v>
          </cell>
          <cell r="P238">
            <v>1.4579109381575701E-3</v>
          </cell>
          <cell r="Q238" t="str">
            <v>-</v>
          </cell>
          <cell r="R238">
            <v>4.6948057732844502E-3</v>
          </cell>
          <cell r="S238">
            <v>1.6030019937390799E-3</v>
          </cell>
        </row>
        <row r="239">
          <cell r="E239" t="str">
            <v>LX224676</v>
          </cell>
          <cell r="F239">
            <v>619771</v>
          </cell>
          <cell r="G239" t="str">
            <v>Zelis Healthcare</v>
          </cell>
          <cell r="H239" t="str">
            <v>Term Loan B (Cov-lite)</v>
          </cell>
          <cell r="I239" t="str">
            <v>B2</v>
          </cell>
          <cell r="J239" t="str">
            <v>B</v>
          </cell>
          <cell r="K239" t="str">
            <v>B</v>
          </cell>
          <cell r="L239" t="str">
            <v>SENIOR SECURED</v>
          </cell>
          <cell r="M239" t="str">
            <v>HEALTHCARE</v>
          </cell>
          <cell r="N239" t="str">
            <v>Defensive</v>
          </cell>
          <cell r="O239" t="str">
            <v>MEDICAL DEVICES TECHNOLOGIES AND OTHER SOLUTIONS</v>
          </cell>
          <cell r="P239">
            <v>1.3637737119948699E-3</v>
          </cell>
          <cell r="Q239" t="str">
            <v>-</v>
          </cell>
          <cell r="R239" t="str">
            <v>-</v>
          </cell>
          <cell r="S239">
            <v>1.4994962463889901E-3</v>
          </cell>
        </row>
        <row r="240">
          <cell r="E240" t="str">
            <v>LX210749</v>
          </cell>
          <cell r="F240">
            <v>607374</v>
          </cell>
          <cell r="G240" t="str">
            <v>Zest Dental</v>
          </cell>
          <cell r="H240" t="str">
            <v>1st Lien TL (Cov-lite)</v>
          </cell>
          <cell r="I240" t="str">
            <v>B3</v>
          </cell>
          <cell r="J240" t="str">
            <v>B</v>
          </cell>
          <cell r="K240" t="str">
            <v>B</v>
          </cell>
          <cell r="L240" t="str">
            <v>SENIOR SECURED</v>
          </cell>
          <cell r="M240" t="str">
            <v>HEALTHCARE</v>
          </cell>
          <cell r="N240" t="str">
            <v>Defensive</v>
          </cell>
          <cell r="O240" t="str">
            <v>PHARMA AND RELATED</v>
          </cell>
          <cell r="P240">
            <v>2.19492945151966E-4</v>
          </cell>
          <cell r="Q240" t="str">
            <v>-</v>
          </cell>
          <cell r="R240" t="str">
            <v>-</v>
          </cell>
          <cell r="S240">
            <v>2.41336846772622E-4</v>
          </cell>
        </row>
        <row r="241">
          <cell r="E241" t="str">
            <v>LX202290</v>
          </cell>
          <cell r="F241">
            <v>591857</v>
          </cell>
          <cell r="G241" t="str">
            <v>athenahealth Inc</v>
          </cell>
          <cell r="H241" t="str">
            <v>TLB (Cov-lite)</v>
          </cell>
          <cell r="I241" t="str">
            <v>B2</v>
          </cell>
          <cell r="J241" t="str">
            <v>B-</v>
          </cell>
          <cell r="K241" t="str">
            <v>B</v>
          </cell>
          <cell r="L241" t="str">
            <v>SENIOR SECURED</v>
          </cell>
          <cell r="M241" t="str">
            <v>HEALTHCARE</v>
          </cell>
          <cell r="N241" t="str">
            <v>Defensive</v>
          </cell>
          <cell r="O241" t="str">
            <v>MEDICAL DEVICES TECHNOLOGIES AND OTHER SOLUTIONS</v>
          </cell>
          <cell r="P241">
            <v>4.16918124560929E-3</v>
          </cell>
          <cell r="Q241" t="str">
            <v>-</v>
          </cell>
          <cell r="R241">
            <v>1.34257146094888E-2</v>
          </cell>
          <cell r="S241">
            <v>4.5840974740316799E-3</v>
          </cell>
        </row>
        <row r="242">
          <cell r="E242" t="str">
            <v>LX194359</v>
          </cell>
          <cell r="F242">
            <v>578919</v>
          </cell>
          <cell r="G242" t="str">
            <v>eResearchTechnology Inc</v>
          </cell>
          <cell r="H242" t="str">
            <v>Amendment No. 1 Incremental Term Loan (Second Lien) (Cov-lite)</v>
          </cell>
          <cell r="I242" t="str">
            <v>B2</v>
          </cell>
          <cell r="J242" t="str">
            <v>B-</v>
          </cell>
          <cell r="K242" t="str">
            <v>B</v>
          </cell>
          <cell r="L242" t="str">
            <v>2ND/3RD LIEN SECURED</v>
          </cell>
          <cell r="M242" t="str">
            <v>HEALTHCARE</v>
          </cell>
          <cell r="N242" t="str">
            <v>Defensive</v>
          </cell>
          <cell r="O242" t="str">
            <v>MEDICAL DEVICES TECHNOLOGIES AND OTHER SOLUTIONS</v>
          </cell>
          <cell r="P242" t="str">
            <v>-</v>
          </cell>
          <cell r="Q242">
            <v>4.0806975613461201E-3</v>
          </cell>
          <cell r="R242" t="str">
            <v>-</v>
          </cell>
          <cell r="S242" t="str">
            <v>-</v>
          </cell>
        </row>
        <row r="243">
          <cell r="E243" t="str">
            <v>LX183891</v>
          </cell>
          <cell r="F243">
            <v>562201</v>
          </cell>
          <cell r="G243" t="str">
            <v>eResearchTechnology Inc</v>
          </cell>
          <cell r="H243" t="str">
            <v>Initial Term Loan (Second Lien) (Cov-lite)</v>
          </cell>
          <cell r="I243" t="str">
            <v>NR</v>
          </cell>
          <cell r="J243" t="str">
            <v>NR</v>
          </cell>
          <cell r="K243" t="str">
            <v>Not Rated</v>
          </cell>
          <cell r="L243" t="str">
            <v>2ND/3RD LIEN SECURED</v>
          </cell>
          <cell r="M243" t="str">
            <v>HEALTHCARE</v>
          </cell>
          <cell r="N243" t="str">
            <v>Defensive</v>
          </cell>
          <cell r="O243" t="str">
            <v>MEDICAL DEVICES TECHNOLOGIES AND OTHER SOLUTIONS</v>
          </cell>
          <cell r="P243" t="str">
            <v>-</v>
          </cell>
          <cell r="Q243">
            <v>7.8893486186025E-3</v>
          </cell>
          <cell r="R243" t="str">
            <v>-</v>
          </cell>
          <cell r="S243" t="str">
            <v>-</v>
          </cell>
        </row>
        <row r="244">
          <cell r="E244" t="str">
            <v>LX233541</v>
          </cell>
          <cell r="F244">
            <v>625439</v>
          </cell>
          <cell r="G244" t="str">
            <v>eResearchTechnology Inc</v>
          </cell>
          <cell r="H244" t="str">
            <v>Term Loan B (Cov-lite)</v>
          </cell>
          <cell r="I244" t="str">
            <v>B2</v>
          </cell>
          <cell r="J244" t="str">
            <v>B-</v>
          </cell>
          <cell r="K244" t="str">
            <v>B</v>
          </cell>
          <cell r="L244" t="str">
            <v>SENIOR SECURED</v>
          </cell>
          <cell r="M244" t="str">
            <v>HEALTHCARE</v>
          </cell>
          <cell r="N244" t="str">
            <v>Defensive</v>
          </cell>
          <cell r="O244" t="str">
            <v>MEDICAL DEVICES TECHNOLOGIES AND OTHER SOLUTIONS</v>
          </cell>
          <cell r="P244">
            <v>1.4246337549925899E-3</v>
          </cell>
          <cell r="Q244" t="str">
            <v>-</v>
          </cell>
          <cell r="R244">
            <v>4.5876456529008102E-3</v>
          </cell>
          <cell r="S244">
            <v>1.5664130708060401E-3</v>
          </cell>
        </row>
        <row r="245">
          <cell r="P245">
            <v>0.12796122340288224</v>
          </cell>
        </row>
      </sheetData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everaged Loan Index"/>
      <sheetName val="Loans WAS-WARF"/>
      <sheetName val="Bonds"/>
      <sheetName val="WAS-WARF CLO"/>
      <sheetName val="Rough"/>
      <sheetName val="Fortunato"/>
      <sheetName val="HELPERS"/>
      <sheetName val="FortunaTWO"/>
      <sheetName val="Sheet2"/>
      <sheetName val="Sheet3"/>
      <sheetName val="Sector Classification"/>
      <sheetName val="SC Old"/>
      <sheetName val="Documentation"/>
      <sheetName val="Ratin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ily Movers"/>
      <sheetName val="5D Movers"/>
      <sheetName val="1M Movers"/>
      <sheetName val="Loan Yields"/>
      <sheetName val="Bond Yields"/>
      <sheetName val="HC RelVal"/>
      <sheetName val="Loans"/>
      <sheetName val="Bonds"/>
      <sheetName val="Match Sheet"/>
      <sheetName val="Best Ideas"/>
      <sheetName val="CLO Buys"/>
      <sheetName val="Efficiencies"/>
      <sheetName val="Portfolio"/>
      <sheetName val="_"/>
      <sheetName val="Portfolio Drop"/>
      <sheetName val="Moody's"/>
      <sheetName val="Financial Summar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onds"/>
      <sheetName val="Floaters"/>
      <sheetName val="Help"/>
      <sheetName val="Validation"/>
      <sheetName val="ヘルプ"/>
      <sheetName val="Aide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7CC9D-5084-44F7-B869-66E891DB17E2}">
  <dimension ref="B1:AU372"/>
  <sheetViews>
    <sheetView showGridLines="0" workbookViewId="0">
      <selection activeCell="J1" sqref="J1"/>
    </sheetView>
  </sheetViews>
  <sheetFormatPr defaultColWidth="9.109375" defaultRowHeight="13.8" x14ac:dyDescent="0.3"/>
  <cols>
    <col min="1" max="1" width="13.88671875" style="1" customWidth="1"/>
    <col min="2" max="2" width="8.5546875" style="1" bestFit="1" customWidth="1"/>
    <col min="3" max="3" width="12" style="1" customWidth="1"/>
    <col min="4" max="4" width="15.44140625" style="1" bestFit="1" customWidth="1"/>
    <col min="5" max="5" width="9.44140625" style="1" customWidth="1"/>
    <col min="6" max="6" width="36.109375" style="1" customWidth="1"/>
    <col min="7" max="7" width="10.5546875" style="1" customWidth="1"/>
    <col min="8" max="8" width="9.5546875" style="1" customWidth="1"/>
    <col min="9" max="9" width="5.33203125" style="1" customWidth="1"/>
    <col min="10" max="10" width="17.109375" style="1" customWidth="1"/>
    <col min="11" max="11" width="40.5546875" style="1" customWidth="1"/>
    <col min="12" max="12" width="9.5546875" style="1" bestFit="1" customWidth="1"/>
    <col min="13" max="13" width="7.5546875" style="1" customWidth="1"/>
    <col min="14" max="14" width="15.44140625" style="1" bestFit="1" customWidth="1"/>
    <col min="15" max="15" width="11.109375" style="1" customWidth="1"/>
    <col min="16" max="16" width="9" style="1" customWidth="1"/>
    <col min="17" max="21" width="8.88671875"/>
    <col min="22" max="23" width="10.109375" style="1" hidden="1" customWidth="1"/>
    <col min="24" max="25" width="9.6640625" style="1" hidden="1" customWidth="1"/>
    <col min="26" max="26" width="8.33203125" style="1" hidden="1" customWidth="1"/>
    <col min="27" max="27" width="11.5546875" style="1" hidden="1" customWidth="1"/>
    <col min="28" max="28" width="11.33203125" style="1" hidden="1" customWidth="1"/>
    <col min="29" max="29" width="11.44140625" style="1" hidden="1" customWidth="1"/>
    <col min="30" max="30" width="12.33203125" style="1" hidden="1" customWidth="1"/>
    <col min="31" max="31" width="12.5546875" style="1" hidden="1" customWidth="1"/>
    <col min="32" max="32" width="12.44140625" style="1" hidden="1" customWidth="1"/>
    <col min="33" max="33" width="12.33203125" style="1" hidden="1" customWidth="1"/>
    <col min="34" max="34" width="12.109375" style="1" hidden="1" customWidth="1"/>
    <col min="35" max="35" width="12.44140625" style="1" hidden="1" customWidth="1"/>
    <col min="36" max="36" width="12.33203125" style="1" hidden="1" customWidth="1"/>
    <col min="37" max="37" width="11.44140625" style="1" hidden="1" customWidth="1"/>
    <col min="38" max="38" width="7.109375" style="1" hidden="1" customWidth="1"/>
    <col min="39" max="39" width="6.5546875" style="1" hidden="1" customWidth="1"/>
    <col min="40" max="40" width="7.6640625" style="1" hidden="1" customWidth="1"/>
    <col min="41" max="42" width="9.6640625" style="1" hidden="1" customWidth="1"/>
    <col min="43" max="43" width="18.44140625" style="1" hidden="1" customWidth="1"/>
    <col min="44" max="44" width="11.88671875" style="1" hidden="1" customWidth="1"/>
    <col min="45" max="45" width="7.109375" style="1" hidden="1" customWidth="1"/>
    <col min="46" max="46" width="11.109375" style="1" hidden="1" customWidth="1"/>
    <col min="47" max="47" width="16.6640625" style="1" hidden="1" customWidth="1"/>
    <col min="48" max="16384" width="9.109375" style="1"/>
  </cols>
  <sheetData>
    <row r="1" spans="2:47" s="19" customFormat="1" ht="13.2" x14ac:dyDescent="0.25">
      <c r="D1" s="19" t="s">
        <v>1249</v>
      </c>
      <c r="J1" s="19" t="s">
        <v>1255</v>
      </c>
      <c r="K1" s="19" t="s">
        <v>1251</v>
      </c>
      <c r="L1" s="29" t="s">
        <v>1222</v>
      </c>
      <c r="M1" s="29" t="s">
        <v>1223</v>
      </c>
      <c r="N1" s="30" t="s">
        <v>1226</v>
      </c>
      <c r="O1" s="30" t="s">
        <v>1224</v>
      </c>
      <c r="P1" s="31" t="s">
        <v>1225</v>
      </c>
      <c r="Q1"/>
      <c r="R1"/>
      <c r="S1"/>
      <c r="T1"/>
      <c r="U1"/>
      <c r="V1" s="19" t="s">
        <v>1227</v>
      </c>
      <c r="W1" s="19" t="s">
        <v>1228</v>
      </c>
      <c r="X1" s="19" t="s">
        <v>1229</v>
      </c>
      <c r="Y1" s="19" t="s">
        <v>1230</v>
      </c>
      <c r="Z1" s="29" t="s">
        <v>1231</v>
      </c>
      <c r="AA1" s="29" t="s">
        <v>1232</v>
      </c>
      <c r="AB1" s="29" t="s">
        <v>1233</v>
      </c>
      <c r="AC1" s="29" t="s">
        <v>1234</v>
      </c>
      <c r="AD1" s="29" t="s">
        <v>1235</v>
      </c>
      <c r="AE1" s="20" t="s">
        <v>1236</v>
      </c>
      <c r="AF1" s="20" t="s">
        <v>1237</v>
      </c>
      <c r="AG1" s="20" t="s">
        <v>1238</v>
      </c>
      <c r="AH1" s="20" t="s">
        <v>1239</v>
      </c>
      <c r="AI1" s="20" t="s">
        <v>1240</v>
      </c>
      <c r="AJ1" s="20" t="s">
        <v>1241</v>
      </c>
      <c r="AK1" s="20" t="s">
        <v>1242</v>
      </c>
    </row>
    <row r="2" spans="2:47" ht="13.5" customHeight="1" x14ac:dyDescent="0.3">
      <c r="L2" s="3"/>
      <c r="M2" s="3"/>
      <c r="N2" s="4"/>
      <c r="O2" s="4"/>
      <c r="P2" s="5"/>
      <c r="Z2" s="3"/>
      <c r="AA2" s="3"/>
      <c r="AB2" s="3"/>
      <c r="AC2" s="3"/>
      <c r="AD2" s="3"/>
      <c r="AE2" s="6"/>
      <c r="AF2" s="6"/>
      <c r="AG2" s="6"/>
      <c r="AH2" s="6"/>
      <c r="AI2" s="6"/>
      <c r="AJ2" s="6"/>
      <c r="AK2" s="6"/>
    </row>
    <row r="3" spans="2:47" s="26" customFormat="1" ht="21" customHeight="1" x14ac:dyDescent="0.25">
      <c r="B3" s="108" t="s">
        <v>1246</v>
      </c>
      <c r="C3" s="108"/>
      <c r="D3" s="108"/>
      <c r="E3" s="108"/>
      <c r="F3" s="25"/>
      <c r="G3" s="111" t="s">
        <v>1247</v>
      </c>
      <c r="H3" s="111"/>
      <c r="I3" s="111"/>
      <c r="J3" s="111"/>
      <c r="K3" s="111"/>
      <c r="L3" s="110" t="s">
        <v>1245</v>
      </c>
      <c r="M3" s="110"/>
      <c r="N3" s="110"/>
      <c r="O3" s="110"/>
      <c r="P3" s="110"/>
      <c r="Q3" s="43"/>
      <c r="R3"/>
      <c r="S3"/>
      <c r="T3"/>
      <c r="U3"/>
      <c r="V3" s="108" t="s">
        <v>1244</v>
      </c>
      <c r="W3" s="108"/>
      <c r="X3" s="108"/>
      <c r="Y3" s="108"/>
      <c r="Z3" s="112" t="s">
        <v>1243</v>
      </c>
      <c r="AA3" s="112"/>
      <c r="AB3" s="112"/>
      <c r="AC3" s="112"/>
      <c r="AD3" s="112"/>
      <c r="AE3" s="109" t="s">
        <v>1248</v>
      </c>
      <c r="AF3" s="109"/>
      <c r="AG3" s="109"/>
      <c r="AH3" s="109"/>
      <c r="AI3" s="109"/>
      <c r="AJ3" s="25"/>
      <c r="AK3" s="25"/>
    </row>
    <row r="4" spans="2:47" s="33" customFormat="1" ht="13.2" x14ac:dyDescent="0.25">
      <c r="B4" s="36" t="s">
        <v>2179</v>
      </c>
      <c r="C4" s="36" t="s">
        <v>80</v>
      </c>
      <c r="D4" s="36" t="s">
        <v>2178</v>
      </c>
      <c r="E4" s="36" t="s">
        <v>79</v>
      </c>
      <c r="F4" s="37" t="s">
        <v>2122</v>
      </c>
      <c r="G4" s="38" t="s">
        <v>2180</v>
      </c>
      <c r="H4" s="38" t="s">
        <v>2176</v>
      </c>
      <c r="I4" s="38" t="s">
        <v>1209</v>
      </c>
      <c r="J4" s="38" t="s">
        <v>2181</v>
      </c>
      <c r="K4" s="38" t="s">
        <v>2161</v>
      </c>
      <c r="L4" s="35" t="s">
        <v>2175</v>
      </c>
      <c r="M4" s="35" t="s">
        <v>2163</v>
      </c>
      <c r="N4" s="35" t="s">
        <v>1253</v>
      </c>
      <c r="O4" s="35" t="s">
        <v>1252</v>
      </c>
      <c r="P4" s="35" t="s">
        <v>1210</v>
      </c>
      <c r="Q4" s="35" t="s">
        <v>1254</v>
      </c>
      <c r="R4"/>
      <c r="S4"/>
      <c r="T4"/>
      <c r="U4"/>
      <c r="V4" s="36" t="s">
        <v>1211</v>
      </c>
      <c r="W4" s="36" t="s">
        <v>1212</v>
      </c>
      <c r="X4" s="36" t="s">
        <v>1213</v>
      </c>
      <c r="Y4" s="36" t="s">
        <v>1214</v>
      </c>
      <c r="Z4" s="39" t="s">
        <v>1215</v>
      </c>
      <c r="AA4" s="39" t="s">
        <v>1216</v>
      </c>
      <c r="AB4" s="39" t="s">
        <v>1217</v>
      </c>
      <c r="AC4" s="39" t="s">
        <v>1218</v>
      </c>
      <c r="AD4" s="39" t="s">
        <v>1219</v>
      </c>
      <c r="AE4" s="37" t="s">
        <v>1215</v>
      </c>
      <c r="AF4" s="37" t="s">
        <v>1216</v>
      </c>
      <c r="AG4" s="37" t="s">
        <v>1217</v>
      </c>
      <c r="AH4" s="37" t="s">
        <v>1218</v>
      </c>
      <c r="AI4" s="37" t="s">
        <v>1219</v>
      </c>
      <c r="AJ4" s="37" t="s">
        <v>1220</v>
      </c>
      <c r="AK4" s="37" t="s">
        <v>1221</v>
      </c>
      <c r="AL4" s="37" t="s">
        <v>1221</v>
      </c>
      <c r="AM4" s="37" t="s">
        <v>1221</v>
      </c>
      <c r="AN4" s="37" t="s">
        <v>1221</v>
      </c>
      <c r="AO4" s="37" t="s">
        <v>1221</v>
      </c>
      <c r="AP4" s="37" t="s">
        <v>1221</v>
      </c>
      <c r="AQ4" s="37" t="s">
        <v>1221</v>
      </c>
      <c r="AR4" s="37" t="s">
        <v>1221</v>
      </c>
      <c r="AS4" s="37" t="s">
        <v>1221</v>
      </c>
      <c r="AT4" s="37" t="s">
        <v>1221</v>
      </c>
      <c r="AU4" s="37" t="s">
        <v>1250</v>
      </c>
    </row>
    <row r="5" spans="2:47" s="2" customFormat="1" x14ac:dyDescent="0.3">
      <c r="B5" s="22">
        <v>633</v>
      </c>
      <c r="C5" s="23" t="s">
        <v>87</v>
      </c>
      <c r="D5" s="24" t="str" cm="1">
        <f t="array" ref="D5">IF($C5="","",IFERROR(_xll.BDP($C5&amp;" Corp","ID_BB_GLOBAL"),""))</f>
        <v>BBG00002PD35</v>
      </c>
      <c r="E5" s="23" t="s">
        <v>81</v>
      </c>
      <c r="F5" s="7" t="s">
        <v>34</v>
      </c>
      <c r="G5" s="16" t="s">
        <v>82</v>
      </c>
      <c r="H5" s="16" t="s">
        <v>83</v>
      </c>
      <c r="I5" s="16" t="s">
        <v>84</v>
      </c>
      <c r="J5" s="44" cm="1">
        <f t="array" ref="J5">IF(OR(_xll.BDP($C5&amp;" Corp",$J$1)="#N/A N/A",_xll.BDP($C5&amp;" Corp",$J$1)="#N/A Field Not Applicable"),"",_xll.BDP($C5&amp;" Corp",$J$1))</f>
        <v>3.2393390576520673</v>
      </c>
      <c r="K5" s="16" t="str" cm="1">
        <f t="array" ref="K5">IFERROR(_xll.BDP($C5&amp;" Corp",$K$1),"")</f>
        <v>Medical-Hospitals</v>
      </c>
      <c r="L5" s="28" cm="1">
        <f t="array" ref="L5">IF($C5="","",IFERROR(_xll.BDP($C5&amp;" Corp",L$1),""))</f>
        <v>100.964</v>
      </c>
      <c r="M5" s="28" cm="1">
        <f t="array" ref="M5">IF($C5="","",IFERROR(_xll.BDP($C5&amp;" Corp",M$1),""))</f>
        <v>101.14700000000001</v>
      </c>
      <c r="N5" s="28" cm="1">
        <f t="array" ref="N5">IF($C5="","",IFERROR(_xll.BDP($C5&amp;" Corp",N$1),""))</f>
        <v>4.5124106638110346</v>
      </c>
      <c r="O5" s="28" cm="1">
        <f t="array" ref="O5">IF($C5="","",IFERROR(_xll.BDP($C5&amp;" Corp",O$1),""))</f>
        <v>4.5124106638110346</v>
      </c>
      <c r="P5" s="28" cm="1">
        <f t="array" ref="P5">IF($C5="","",IFERROR(_xll.BDP($C5&amp;" Corp",P$1),""))</f>
        <v>56.333940847119507</v>
      </c>
      <c r="Q5" s="28">
        <f>AVERAGE(L5:M5)</f>
        <v>101.05549999999999</v>
      </c>
      <c r="R5"/>
      <c r="S5"/>
      <c r="T5"/>
      <c r="U5"/>
      <c r="V5" s="24" t="str" cm="1">
        <f t="array" ref="V5">IF($C5="","",IFERROR(_xll.BDP($C5&amp;" Corp",V$1),""))</f>
        <v>N</v>
      </c>
      <c r="W5" s="40" t="str" cm="1">
        <f t="array" ref="W5">IF($V5="Y",IFERROR(_xll.BDP($C5&amp;" Corp",W$1)*1,""),"")</f>
        <v/>
      </c>
      <c r="X5" s="41" t="str" cm="1">
        <f t="array" ref="X5">IF($V5="Y",IFERROR(_xll.BDP($C5&amp;" Corp",X$1),""),"")</f>
        <v/>
      </c>
      <c r="Y5" s="42" t="str" cm="1">
        <f t="array" ref="Y5">IF($V5="Y",IFERROR(_xll.BDP($C5&amp;" Corp",Y$1)/100, ""),"")</f>
        <v/>
      </c>
      <c r="Z5" s="17" cm="1">
        <f t="array" ref="Z5">IF($C5="","",IF(_xll.BDP($C5&amp;" Corp",Z$1)="#N/A N/A","",_xll.BDP($C5&amp;" Corp",Z$1)))</f>
        <v>1.5399999999999636E-2</v>
      </c>
      <c r="AA5" s="14" cm="1">
        <f t="array" ref="AA5">IF($C5="","",IF(_xll.BDP($C5&amp;" Corp",AA$1)="#N/A N/A","",_xll.BDP($C5&amp;" Corp",AA$1)))</f>
        <v>-8.0000000001234639E-4</v>
      </c>
      <c r="AB5" s="14" cm="1">
        <f t="array" ref="AB5">IF($C5="","",IF(_xll.BDP($C5&amp;" Corp",AB$1)="#N/A N/A","",_xll.BDP($C5&amp;" Corp",AB$1)))</f>
        <v>-6.0900000000003729E-2</v>
      </c>
      <c r="AC5" s="18" cm="1">
        <f t="array" ref="AC5">IF($C5="","",IF(_xll.BDP($C5&amp;" Corp",AC$1)="#N/A N/A","",_xll.BDP($C5&amp;" Corp",AC$1)))</f>
        <v>-0.43800000000000239</v>
      </c>
      <c r="AD5" s="18" cm="1">
        <f t="array" ref="AD5">IF($C5="","",IF(_xll.BDP($C5&amp;" Corp",AD$1)="#N/A N/A","",_xll.BDP($C5&amp;" Corp",AD$1)))</f>
        <v>-1.7542000000000115</v>
      </c>
      <c r="AE5" s="32" cm="1">
        <f t="array" ref="AE5">IF($C5="","",IF(_xll.BDP($C5&amp;" Corp",AE$1)="#N/A N/A","",_xll.BDP($C5&amp;" Corp",AE$1)/100))</f>
        <v>1.5243736457573056E-4</v>
      </c>
      <c r="AF5" s="32" cm="1">
        <f t="array" ref="AF5">IF($C5="","",IF(_xll.BDP($C5&amp;" Corp",AF$1)="#N/A N/A","",_xll.BDP($C5&amp;" Corp",AF$1)/100))</f>
        <v>-7.9175545050622508E-6</v>
      </c>
      <c r="AG5" s="32" cm="1">
        <f t="array" ref="AG5">IF($C5="","",IF(_xll.BDP($C5&amp;" Corp",AG$1)="#N/A N/A","",_xll.BDP($C5&amp;" Corp",AG$1)/100))</f>
        <v>-6.0236554587773993E-4</v>
      </c>
      <c r="AH5" s="32" cm="1">
        <f t="array" ref="AH5">IF($C5="","",IF(_xll.BDP($C5&amp;" Corp",AH$1)="#N/A N/A","",_xll.BDP($C5&amp;" Corp",AH$1)/100))</f>
        <v>-4.3161852017915359E-3</v>
      </c>
      <c r="AI5" s="32" cm="1">
        <f t="array" ref="AI5">IF($C5="","",IF(_xll.BDP($C5&amp;" Corp",AI$1)="#N/A N/A","",_xll.BDP($C5&amp;" Corp",AI$1)/100))</f>
        <v>-1.7065082149177062E-2</v>
      </c>
      <c r="AJ5" s="8" cm="1">
        <f t="array" ref="AJ5">IF($C5="","",IF(_xll.BDP($C5&amp;" Corp",AJ$1)="#N/A Field Not Applicable","",_xll.BDP($C5&amp;" Corp",AJ$1)))</f>
        <v>100.92100000000001</v>
      </c>
      <c r="AK5" s="8" cm="1">
        <f t="array" ref="AK5">IF($C5="","",IF(_xll.BDP($C5&amp;" Corp",AK$1)="#N/A Field Not Applicable","",_xll.BDP($C5&amp;" Corp",AK$1)))</f>
        <v>103.001</v>
      </c>
      <c r="AL5" s="9" t="str">
        <f>IFERROR((AK5-#REF!)/(AK5-AJ5),"")</f>
        <v/>
      </c>
      <c r="AM5" s="9" t="s">
        <v>85</v>
      </c>
      <c r="AN5" s="10">
        <v>2892</v>
      </c>
      <c r="AO5" s="11">
        <v>295.42867319999999</v>
      </c>
      <c r="AP5" s="12">
        <v>5.9751420285243929E-5</v>
      </c>
      <c r="AQ5" s="9" t="s">
        <v>86</v>
      </c>
      <c r="AR5" s="10">
        <v>2838</v>
      </c>
      <c r="AS5" s="11">
        <v>3.7595555555555564</v>
      </c>
      <c r="AT5" s="9" t="s">
        <v>35</v>
      </c>
      <c r="AU5" s="34">
        <f t="shared" ref="AU5:AU68" si="0">IFERROR((AK5-AVERAGE(L5:M5)/(AK5-AJ5))/100,"")</f>
        <v>0.54416624999999963</v>
      </c>
    </row>
    <row r="6" spans="2:47" s="2" customFormat="1" x14ac:dyDescent="0.3">
      <c r="B6" s="22">
        <v>6349</v>
      </c>
      <c r="C6" s="23" t="s">
        <v>99</v>
      </c>
      <c r="D6" s="24" t="str" cm="1">
        <f t="array" ref="D6">IF($C6="","",IFERROR(_xll.BDP($C6&amp;" Corp","ID_BB_GLOBAL"),""))</f>
        <v>BBG0000399B1</v>
      </c>
      <c r="E6" s="23" t="s">
        <v>97</v>
      </c>
      <c r="F6" s="7" t="s">
        <v>34</v>
      </c>
      <c r="G6" s="16" t="s">
        <v>98</v>
      </c>
      <c r="H6" s="16" t="s">
        <v>83</v>
      </c>
      <c r="I6" s="16" t="s">
        <v>84</v>
      </c>
      <c r="J6" s="44" cm="1">
        <f t="array" ref="J6">IF(OR(_xll.BDP($C6&amp;" Corp",$J$1)="#N/A N/A",_xll.BDP($C6&amp;" Corp",$J$1)="#N/A Field Not Applicable"),"",_xll.BDP($C6&amp;" Corp",$J$1))</f>
        <v>3.2393390576520673</v>
      </c>
      <c r="K6" s="16" t="str" cm="1">
        <f t="array" ref="K6">IFERROR(_xll.BDP($C6&amp;" Corp",$K$1),"")</f>
        <v>Medical-Hospitals</v>
      </c>
      <c r="L6" s="28" cm="1">
        <f t="array" ref="L6">IF($C6="","",IFERROR(_xll.BDP($C6&amp;" Corp",L$1),""))</f>
        <v>104.941</v>
      </c>
      <c r="M6" s="28" cm="1">
        <f t="array" ref="M6">IF($C6="","",IFERROR(_xll.BDP($C6&amp;" Corp",M$1),""))</f>
        <v>105.544</v>
      </c>
      <c r="N6" s="28" cm="1">
        <f t="array" ref="N6">IF($C6="","",IFERROR(_xll.BDP($C6&amp;" Corp",N$1),""))</f>
        <v>4.9259705502390227</v>
      </c>
      <c r="O6" s="28" cm="1">
        <f t="array" ref="O6">IF($C6="","",IFERROR(_xll.BDP($C6&amp;" Corp",O$1),""))</f>
        <v>4.9259705502390227</v>
      </c>
      <c r="P6" s="28" cm="1">
        <f t="array" ref="P6">IF($C6="","",IFERROR(_xll.BDP($C6&amp;" Corp",P$1),""))</f>
        <v>80.446095045872383</v>
      </c>
      <c r="Q6" s="28">
        <f t="shared" ref="Q6:Q69" si="1">AVERAGE(L6:M6)</f>
        <v>105.24250000000001</v>
      </c>
      <c r="R6"/>
      <c r="S6"/>
      <c r="T6"/>
      <c r="U6"/>
      <c r="V6" s="24" t="str" cm="1">
        <f t="array" ref="V6">IF($C6="","",IFERROR(_xll.BDP($C6&amp;" Corp",V$1),""))</f>
        <v>N</v>
      </c>
      <c r="W6" s="40" t="str" cm="1">
        <f t="array" ref="W6">IF($V6="Y",IFERROR(_xll.BDP($C6&amp;" Corp",W$1)*1,""),"")</f>
        <v/>
      </c>
      <c r="X6" s="41" t="str" cm="1">
        <f t="array" ref="X6">IF($V6="Y",IFERROR(_xll.BDP($C6&amp;" Corp",X$1),""),"")</f>
        <v/>
      </c>
      <c r="Y6" s="42" t="str" cm="1">
        <f t="array" ref="Y6">IF($V6="Y",IFERROR(_xll.BDP($C6&amp;" Corp",Y$1)/100, ""),"")</f>
        <v/>
      </c>
      <c r="Z6" s="17" cm="1">
        <f t="array" ref="Z6">IF($C6="","",IF(_xll.BDP($C6&amp;" Corp",Z$1)="#N/A N/A","",_xll.BDP($C6&amp;" Corp",Z$1)))</f>
        <v>-4.0300000000002001E-2</v>
      </c>
      <c r="AA6" s="14" cm="1">
        <f t="array" ref="AA6">IF($C6="","",IF(_xll.BDP($C6&amp;" Corp",AA$1)="#N/A N/A","",_xll.BDP($C6&amp;" Corp",AA$1)))</f>
        <v>0.44230000000000302</v>
      </c>
      <c r="AB6" s="14" cm="1">
        <f t="array" ref="AB6">IF($C6="","",IF(_xll.BDP($C6&amp;" Corp",AB$1)="#N/A N/A","",_xll.BDP($C6&amp;" Corp",AB$1)))</f>
        <v>6.3699999999997203E-2</v>
      </c>
      <c r="AC6" s="18" cm="1">
        <f t="array" ref="AC6">IF($C6="","",IF(_xll.BDP($C6&amp;" Corp",AC$1)="#N/A N/A","",_xll.BDP($C6&amp;" Corp",AC$1)))</f>
        <v>-0.32840000000000202</v>
      </c>
      <c r="AD6" s="18" cm="1">
        <f t="array" ref="AD6">IF($C6="","",IF(_xll.BDP($C6&amp;" Corp",AD$1)="#N/A N/A","",_xll.BDP($C6&amp;" Corp",AD$1)))</f>
        <v>-0.92710000000001003</v>
      </c>
      <c r="AE6" s="32" cm="1">
        <f t="array" ref="AE6">IF($C6="","",IF(_xll.BDP($C6&amp;" Corp",AE$1)="#N/A N/A","",_xll.BDP($C6&amp;" Corp",AE$1)/100))</f>
        <v>-3.8269097276628596E-4</v>
      </c>
      <c r="AF6" s="32" cm="1">
        <f t="array" ref="AF6">IF($C6="","",IF(_xll.BDP($C6&amp;" Corp",AF$1)="#N/A N/A","",_xll.BDP($C6&amp;" Corp",AF$1)/100))</f>
        <v>4.2194414844649863E-3</v>
      </c>
      <c r="AG6" s="32" cm="1">
        <f t="array" ref="AG6">IF($C6="","",IF(_xll.BDP($C6&amp;" Corp",AG$1)="#N/A N/A","",_xll.BDP($C6&amp;" Corp",AG$1)/100))</f>
        <v>6.0549661653811068E-4</v>
      </c>
      <c r="AH6" s="32" cm="1">
        <f t="array" ref="AH6">IF($C6="","",IF(_xll.BDP($C6&amp;" Corp",AH$1)="#N/A N/A","",_xll.BDP($C6&amp;" Corp",AH$1)/100))</f>
        <v>-3.1099957384346042E-3</v>
      </c>
      <c r="AI6" s="32" cm="1">
        <f t="array" ref="AI6">IF($C6="","",IF(_xll.BDP($C6&amp;" Corp",AI$1)="#N/A N/A","",_xll.BDP($C6&amp;" Corp",AI$1)/100))</f>
        <v>-8.7302730764631988E-3</v>
      </c>
      <c r="AJ6" s="8" cm="1">
        <f t="array" ref="AJ6">IF($C6="","",IF(_xll.BDP($C6&amp;" Corp",AJ$1)="#N/A Field Not Applicable","",_xll.BDP($C6&amp;" Corp",AJ$1)))</f>
        <v>103.31100000000001</v>
      </c>
      <c r="AK6" s="8" cm="1">
        <f t="array" ref="AK6">IF($C6="","",IF(_xll.BDP($C6&amp;" Corp",AK$1)="#N/A Field Not Applicable","",_xll.BDP($C6&amp;" Corp",AK$1)))</f>
        <v>109.129</v>
      </c>
      <c r="AL6" s="9" t="s">
        <v>35</v>
      </c>
      <c r="AM6" s="9" t="s">
        <v>85</v>
      </c>
      <c r="AN6" s="10">
        <v>2892</v>
      </c>
      <c r="AO6" s="11">
        <v>158.15140500000001</v>
      </c>
      <c r="AP6" s="12">
        <v>3.1986641535161686E-5</v>
      </c>
      <c r="AQ6" s="9" t="s">
        <v>86</v>
      </c>
      <c r="AR6" s="10">
        <v>2838</v>
      </c>
      <c r="AS6" s="11">
        <v>0.19583333333333333</v>
      </c>
      <c r="AT6" s="9" t="s">
        <v>35</v>
      </c>
      <c r="AU6" s="34">
        <f t="shared" si="0"/>
        <v>0.91039880027500852</v>
      </c>
    </row>
    <row r="7" spans="2:47" s="2" customFormat="1" x14ac:dyDescent="0.3">
      <c r="B7" s="22">
        <v>7563</v>
      </c>
      <c r="C7" s="23" t="s">
        <v>124</v>
      </c>
      <c r="D7" s="24" t="str" cm="1">
        <f t="array" ref="D7">IF($C7="","",IFERROR(_xll.BDP($C7&amp;" Corp","ID_BB_GLOBAL"),""))</f>
        <v>BBG00002ZJT3</v>
      </c>
      <c r="E7" s="23" t="s">
        <v>123</v>
      </c>
      <c r="F7" s="7" t="s">
        <v>34</v>
      </c>
      <c r="G7" s="16" t="s">
        <v>113</v>
      </c>
      <c r="H7" s="16" t="s">
        <v>83</v>
      </c>
      <c r="I7" s="16" t="s">
        <v>84</v>
      </c>
      <c r="J7" s="44" cm="1">
        <f t="array" ref="J7">IF(OR(_xll.BDP($C7&amp;" Corp",$J$1)="#N/A N/A",_xll.BDP($C7&amp;" Corp",$J$1)="#N/A Field Not Applicable"),"",_xll.BDP($C7&amp;" Corp",$J$1))</f>
        <v>3.2393390576520673</v>
      </c>
      <c r="K7" s="16" t="str" cm="1">
        <f t="array" ref="K7">IFERROR(_xll.BDP($C7&amp;" Corp",$K$1),"")</f>
        <v>Medical-Hospitals</v>
      </c>
      <c r="L7" s="28" cm="1">
        <f t="array" ref="L7">IF($C7="","",IFERROR(_xll.BDP($C7&amp;" Corp",L$1),""))</f>
        <v>107.419</v>
      </c>
      <c r="M7" s="28" cm="1">
        <f t="array" ref="M7">IF($C7="","",IFERROR(_xll.BDP($C7&amp;" Corp",M$1),""))</f>
        <v>108.73099999999999</v>
      </c>
      <c r="N7" s="28" cm="1">
        <f t="array" ref="N7">IF($C7="","",IFERROR(_xll.BDP($C7&amp;" Corp",N$1),""))</f>
        <v>6.8921595247902028</v>
      </c>
      <c r="O7" s="28" cm="1">
        <f t="array" ref="O7">IF($C7="","",IFERROR(_xll.BDP($C7&amp;" Corp",O$1),""))</f>
        <v>6.8921595247902028</v>
      </c>
      <c r="P7" s="28" cm="1">
        <f t="array" ref="P7">IF($C7="","",IFERROR(_xll.BDP($C7&amp;" Corp",P$1),""))</f>
        <v>221.44395266335451</v>
      </c>
      <c r="Q7" s="28">
        <f t="shared" si="1"/>
        <v>108.07499999999999</v>
      </c>
      <c r="R7"/>
      <c r="S7"/>
      <c r="T7"/>
      <c r="U7"/>
      <c r="V7" s="24" t="str" cm="1">
        <f t="array" ref="V7">IF($C7="","",IFERROR(_xll.BDP($C7&amp;" Corp",V$1),""))</f>
        <v>N</v>
      </c>
      <c r="W7" s="40" t="str" cm="1">
        <f t="array" ref="W7">IF($V7="Y",IFERROR(_xll.BDP($C7&amp;" Corp",W$1)*1,""),"")</f>
        <v/>
      </c>
      <c r="X7" s="41" t="str" cm="1">
        <f t="array" ref="X7">IF($V7="Y",IFERROR(_xll.BDP($C7&amp;" Corp",X$1),""),"")</f>
        <v/>
      </c>
      <c r="Y7" s="42" t="str" cm="1">
        <f t="array" ref="Y7">IF($V7="Y",IFERROR(_xll.BDP($C7&amp;" Corp",Y$1)/100, ""),"")</f>
        <v/>
      </c>
      <c r="Z7" s="17" cm="1">
        <f t="array" ref="Z7">IF($C7="","",IF(_xll.BDP($C7&amp;" Corp",Z$1)="#N/A N/A","",_xll.BDP($C7&amp;" Corp",Z$1)))</f>
        <v>0.32380000000000564</v>
      </c>
      <c r="AA7" s="14" cm="1">
        <f t="array" ref="AA7">IF($C7="","",IF(_xll.BDP($C7&amp;" Corp",AA$1)="#N/A N/A","",_xll.BDP($C7&amp;" Corp",AA$1)))</f>
        <v>0.83270000000000266</v>
      </c>
      <c r="AB7" s="14" cm="1">
        <f t="array" ref="AB7">IF($C7="","",IF(_xll.BDP($C7&amp;" Corp",AB$1)="#N/A N/A","",_xll.BDP($C7&amp;" Corp",AB$1)))</f>
        <v>1.7584000000000088</v>
      </c>
      <c r="AC7" s="18" cm="1">
        <f t="array" ref="AC7">IF($C7="","",IF(_xll.BDP($C7&amp;" Corp",AC$1)="#N/A N/A","",_xll.BDP($C7&amp;" Corp",AC$1)))</f>
        <v>-3.3990000000000009</v>
      </c>
      <c r="AD7" s="18" cm="1">
        <f t="array" ref="AD7">IF($C7="","",IF(_xll.BDP($C7&amp;" Corp",AD$1)="#N/A N/A","",_xll.BDP($C7&amp;" Corp",AD$1)))</f>
        <v>-4.1000999999999976</v>
      </c>
      <c r="AE7" s="32" cm="1">
        <f t="array" ref="AE7">IF($C7="","",IF(_xll.BDP($C7&amp;" Corp",AE$1)="#N/A N/A","",_xll.BDP($C7&amp;" Corp",AE$1)/100))</f>
        <v>3.007412649894682E-3</v>
      </c>
      <c r="AF7" s="32" cm="1">
        <f t="array" ref="AF7">IF($C7="","",IF(_xll.BDP($C7&amp;" Corp",AF$1)="#N/A N/A","",_xll.BDP($C7&amp;" Corp",AF$1)/100))</f>
        <v>7.7707393914056445E-3</v>
      </c>
      <c r="AG7" s="32" cm="1">
        <f t="array" ref="AG7">IF($C7="","",IF(_xll.BDP($C7&amp;" Corp",AG$1)="#N/A N/A","",_xll.BDP($C7&amp;" Corp",AG$1)/100))</f>
        <v>1.65523421695957E-2</v>
      </c>
      <c r="AH7" s="32" cm="1">
        <f t="array" ref="AH7">IF($C7="","",IF(_xll.BDP($C7&amp;" Corp",AH$1)="#N/A N/A","",_xll.BDP($C7&amp;" Corp",AH$1)/100))</f>
        <v>-3.0514381439643204E-2</v>
      </c>
      <c r="AI7" s="32" cm="1">
        <f t="array" ref="AI7">IF($C7="","",IF(_xll.BDP($C7&amp;" Corp",AI$1)="#N/A N/A","",_xll.BDP($C7&amp;" Corp",AI$1)/100))</f>
        <v>-3.6578250567395103E-2</v>
      </c>
      <c r="AJ7" s="8" cm="1">
        <f t="array" ref="AJ7">IF($C7="","",IF(_xll.BDP($C7&amp;" Corp",AJ$1)="#N/A Field Not Applicable","",_xll.BDP($C7&amp;" Corp",AJ$1)))</f>
        <v>103.38200000000001</v>
      </c>
      <c r="AK7" s="8" cm="1">
        <f t="array" ref="AK7">IF($C7="","",IF(_xll.BDP($C7&amp;" Corp",AK$1)="#N/A Field Not Applicable","",_xll.BDP($C7&amp;" Corp",AK$1)))</f>
        <v>117.938</v>
      </c>
      <c r="AL7" s="9" t="s">
        <v>35</v>
      </c>
      <c r="AM7" s="9" t="s">
        <v>85</v>
      </c>
      <c r="AN7" s="10">
        <v>2892</v>
      </c>
      <c r="AO7" s="11">
        <v>223.84</v>
      </c>
      <c r="AP7" s="12">
        <v>4.5272375804885146E-5</v>
      </c>
      <c r="AQ7" s="9" t="s">
        <v>86</v>
      </c>
      <c r="AR7" s="10">
        <v>2838</v>
      </c>
      <c r="AS7" s="11">
        <v>0.54166666666666663</v>
      </c>
      <c r="AT7" s="9" t="s">
        <v>35</v>
      </c>
      <c r="AU7" s="34">
        <f t="shared" si="0"/>
        <v>1.1051322671063479</v>
      </c>
    </row>
    <row r="8" spans="2:47" s="2" customFormat="1" x14ac:dyDescent="0.3">
      <c r="B8" s="22">
        <v>7088</v>
      </c>
      <c r="C8" s="23" t="s">
        <v>129</v>
      </c>
      <c r="D8" s="24" t="str" cm="1">
        <f t="array" ref="D8">IF($C8="","",IFERROR(_xll.BDP($C8&amp;" Corp","ID_BB_GLOBAL"),""))</f>
        <v>BBG00002X9J8</v>
      </c>
      <c r="E8" s="23" t="s">
        <v>128</v>
      </c>
      <c r="F8" s="7" t="s">
        <v>34</v>
      </c>
      <c r="G8" s="16" t="s">
        <v>108</v>
      </c>
      <c r="H8" s="16" t="s">
        <v>83</v>
      </c>
      <c r="I8" s="16" t="s">
        <v>84</v>
      </c>
      <c r="J8" s="44" cm="1">
        <f t="array" ref="J8">IF(OR(_xll.BDP($C8&amp;" Corp",$J$1)="#N/A N/A",_xll.BDP($C8&amp;" Corp",$J$1)="#N/A Field Not Applicable"),"",_xll.BDP($C8&amp;" Corp",$J$1))</f>
        <v>3.2393390576520673</v>
      </c>
      <c r="K8" s="16" t="str" cm="1">
        <f t="array" ref="K8">IFERROR(_xll.BDP($C8&amp;" Corp",$K$1),"")</f>
        <v>Medical-Hospitals</v>
      </c>
      <c r="L8" s="28" cm="1">
        <f t="array" ref="L8">IF($C8="","",IFERROR(_xll.BDP($C8&amp;" Corp",L$1),""))</f>
        <v>112.515</v>
      </c>
      <c r="M8" s="28" cm="1">
        <f t="array" ref="M8">IF($C8="","",IFERROR(_xll.BDP($C8&amp;" Corp",M$1),""))</f>
        <v>112.977</v>
      </c>
      <c r="N8" s="28" cm="1">
        <f t="array" ref="N8">IF($C8="","",IFERROR(_xll.BDP($C8&amp;" Corp",N$1),""))</f>
        <v>6.1541113385096544</v>
      </c>
      <c r="O8" s="28" cm="1">
        <f t="array" ref="O8">IF($C8="","",IFERROR(_xll.BDP($C8&amp;" Corp",O$1),""))</f>
        <v>6.1541113385096544</v>
      </c>
      <c r="P8" s="28" cm="1">
        <f t="array" ref="P8">IF($C8="","",IFERROR(_xll.BDP($C8&amp;" Corp",P$1),""))</f>
        <v>165.14769613229268</v>
      </c>
      <c r="Q8" s="28">
        <f t="shared" si="1"/>
        <v>112.74600000000001</v>
      </c>
      <c r="R8"/>
      <c r="S8"/>
      <c r="T8"/>
      <c r="U8"/>
      <c r="V8" s="24" t="str" cm="1">
        <f t="array" ref="V8">IF($C8="","",IFERROR(_xll.BDP($C8&amp;" Corp",V$1),""))</f>
        <v>N</v>
      </c>
      <c r="W8" s="40" t="str" cm="1">
        <f t="array" ref="W8">IF($V8="Y",IFERROR(_xll.BDP($C8&amp;" Corp",W$1)*1,""),"")</f>
        <v/>
      </c>
      <c r="X8" s="41" t="str" cm="1">
        <f t="array" ref="X8">IF($V8="Y",IFERROR(_xll.BDP($C8&amp;" Corp",X$1),""),"")</f>
        <v/>
      </c>
      <c r="Y8" s="42" t="str" cm="1">
        <f t="array" ref="Y8">IF($V8="Y",IFERROR(_xll.BDP($C8&amp;" Corp",Y$1)/100, ""),"")</f>
        <v/>
      </c>
      <c r="Z8" s="17" cm="1">
        <f t="array" ref="Z8">IF($C8="","",IF(_xll.BDP($C8&amp;" Corp",Z$1)="#N/A N/A","",_xll.BDP($C8&amp;" Corp",Z$1)))</f>
        <v>0.26789999999999736</v>
      </c>
      <c r="AA8" s="14" cm="1">
        <f t="array" ref="AA8">IF($C8="","",IF(_xll.BDP($C8&amp;" Corp",AA$1)="#N/A N/A","",_xll.BDP($C8&amp;" Corp",AA$1)))</f>
        <v>-0.36499999999999488</v>
      </c>
      <c r="AB8" s="14" cm="1">
        <f t="array" ref="AB8">IF($C8="","",IF(_xll.BDP($C8&amp;" Corp",AB$1)="#N/A N/A","",_xll.BDP($C8&amp;" Corp",AB$1)))</f>
        <v>-0.11129999999999995</v>
      </c>
      <c r="AC8" s="18" cm="1">
        <f t="array" ref="AC8">IF($C8="","",IF(_xll.BDP($C8&amp;" Corp",AC$1)="#N/A N/A","",_xll.BDP($C8&amp;" Corp",AC$1)))</f>
        <v>-2.6730000000000018</v>
      </c>
      <c r="AD8" s="18" cm="1">
        <f t="array" ref="AD8">IF($C8="","",IF(_xll.BDP($C8&amp;" Corp",AD$1)="#N/A N/A","",_xll.BDP($C8&amp;" Corp",AD$1)))</f>
        <v>-3.3451000000000022</v>
      </c>
      <c r="AE8" s="32" cm="1">
        <f t="array" ref="AE8">IF($C8="","",IF(_xll.BDP($C8&amp;" Corp",AE$1)="#N/A N/A","",_xll.BDP($C8&amp;" Corp",AE$1)/100))</f>
        <v>2.3819918217391415E-3</v>
      </c>
      <c r="AF8" s="32" cm="1">
        <f t="array" ref="AF8">IF($C8="","",IF(_xll.BDP($C8&amp;" Corp",AF$1)="#N/A N/A","",_xll.BDP($C8&amp;" Corp",AF$1)/100))</f>
        <v>-3.2271811766036869E-3</v>
      </c>
      <c r="AG8" s="32" cm="1">
        <f t="array" ref="AG8">IF($C8="","",IF(_xll.BDP($C8&amp;" Corp",AG$1)="#N/A N/A","",_xll.BDP($C8&amp;" Corp",AG$1)/100))</f>
        <v>-9.862815590160575E-4</v>
      </c>
      <c r="AH8" s="32" cm="1">
        <f t="array" ref="AH8">IF($C8="","",IF(_xll.BDP($C8&amp;" Corp",AH$1)="#N/A N/A","",_xll.BDP($C8&amp;" Corp",AH$1)/100))</f>
        <v>-2.3160944737795244E-2</v>
      </c>
      <c r="AI8" s="32" cm="1">
        <f t="array" ref="AI8">IF($C8="","",IF(_xll.BDP($C8&amp;" Corp",AI$1)="#N/A N/A","",_xll.BDP($C8&amp;" Corp",AI$1)/100))</f>
        <v>-2.8816723365141354E-2</v>
      </c>
      <c r="AJ8" s="8" cm="1">
        <f t="array" ref="AJ8">IF($C8="","",IF(_xll.BDP($C8&amp;" Corp",AJ$1)="#N/A Field Not Applicable","",_xll.BDP($C8&amp;" Corp",AJ$1)))</f>
        <v>109.402</v>
      </c>
      <c r="AK8" s="8" cm="1">
        <f t="array" ref="AK8">IF($C8="","",IF(_xll.BDP($C8&amp;" Corp",AK$1)="#N/A Field Not Applicable","",_xll.BDP($C8&amp;" Corp",AK$1)))</f>
        <v>122.119</v>
      </c>
      <c r="AL8" s="9" t="s">
        <v>35</v>
      </c>
      <c r="AM8" s="9" t="s">
        <v>85</v>
      </c>
      <c r="AN8" s="10">
        <v>2892</v>
      </c>
      <c r="AO8" s="11">
        <v>115.79</v>
      </c>
      <c r="AP8" s="12">
        <v>2.3418908123872638E-5</v>
      </c>
      <c r="AQ8" s="9" t="s">
        <v>86</v>
      </c>
      <c r="AR8" s="10">
        <v>2838</v>
      </c>
      <c r="AS8" s="11">
        <v>3.1430555555555557</v>
      </c>
      <c r="AT8" s="9" t="s">
        <v>35</v>
      </c>
      <c r="AU8" s="34">
        <f t="shared" si="0"/>
        <v>1.1325322977117245</v>
      </c>
    </row>
    <row r="9" spans="2:47" s="2" customFormat="1" x14ac:dyDescent="0.3">
      <c r="B9" s="22">
        <v>7092</v>
      </c>
      <c r="C9" s="23" t="s">
        <v>132</v>
      </c>
      <c r="D9" s="24" t="str" cm="1">
        <f t="array" ref="D9">IF($C9="","",IFERROR(_xll.BDP($C9&amp;" Corp","ID_BB_GLOBAL"),""))</f>
        <v>BBG000032TK4</v>
      </c>
      <c r="E9" s="23" t="s">
        <v>130</v>
      </c>
      <c r="F9" s="7" t="s">
        <v>34</v>
      </c>
      <c r="G9" s="16" t="s">
        <v>131</v>
      </c>
      <c r="H9" s="16" t="s">
        <v>83</v>
      </c>
      <c r="I9" s="16" t="s">
        <v>84</v>
      </c>
      <c r="J9" s="44" cm="1">
        <f t="array" ref="J9">IF(OR(_xll.BDP($C9&amp;" Corp",$J$1)="#N/A N/A",_xll.BDP($C9&amp;" Corp",$J$1)="#N/A Field Not Applicable"),"",_xll.BDP($C9&amp;" Corp",$J$1))</f>
        <v>3.2393390576520673</v>
      </c>
      <c r="K9" s="16" t="str" cm="1">
        <f t="array" ref="K9">IFERROR(_xll.BDP($C9&amp;" Corp",$K$1),"")</f>
        <v>Medical-Hospitals</v>
      </c>
      <c r="L9" s="28" cm="1">
        <f t="array" ref="L9">IF($C9="","",IFERROR(_xll.BDP($C9&amp;" Corp",L$1),""))</f>
        <v>101.414</v>
      </c>
      <c r="M9" s="28" cm="1">
        <f t="array" ref="M9">IF($C9="","",IFERROR(_xll.BDP($C9&amp;" Corp",M$1),""))</f>
        <v>101.658</v>
      </c>
      <c r="N9" s="28" cm="1">
        <f t="array" ref="N9">IF($C9="","",IFERROR(_xll.BDP($C9&amp;" Corp",N$1),""))</f>
        <v>4.8292691568958537</v>
      </c>
      <c r="O9" s="28" cm="1">
        <f t="array" ref="O9">IF($C9="","",IFERROR(_xll.BDP($C9&amp;" Corp",O$1),""))</f>
        <v>4.8292691568958537</v>
      </c>
      <c r="P9" s="28" cm="1">
        <f t="array" ref="P9">IF($C9="","",IFERROR(_xll.BDP($C9&amp;" Corp",P$1),""))</f>
        <v>83.884868118714422</v>
      </c>
      <c r="Q9" s="28">
        <f t="shared" si="1"/>
        <v>101.536</v>
      </c>
      <c r="R9"/>
      <c r="S9"/>
      <c r="T9"/>
      <c r="U9"/>
      <c r="V9" s="24" t="str" cm="1">
        <f t="array" ref="V9">IF($C9="","",IFERROR(_xll.BDP($C9&amp;" Corp",V$1),""))</f>
        <v>N</v>
      </c>
      <c r="W9" s="40" t="str" cm="1">
        <f t="array" ref="W9">IF($V9="Y",IFERROR(_xll.BDP($C9&amp;" Corp",W$1)*1,""),"")</f>
        <v/>
      </c>
      <c r="X9" s="41" t="str" cm="1">
        <f t="array" ref="X9">IF($V9="Y",IFERROR(_xll.BDP($C9&amp;" Corp",X$1),""),"")</f>
        <v/>
      </c>
      <c r="Y9" s="42" t="str" cm="1">
        <f t="array" ref="Y9">IF($V9="Y",IFERROR(_xll.BDP($C9&amp;" Corp",Y$1)/100, ""),"")</f>
        <v/>
      </c>
      <c r="Z9" s="17" cm="1">
        <f t="array" ref="Z9">IF($C9="","",IF(_xll.BDP($C9&amp;" Corp",Z$1)="#N/A N/A","",_xll.BDP($C9&amp;" Corp",Z$1)))</f>
        <v>-9.9400000000002819E-2</v>
      </c>
      <c r="AA9" s="14" cm="1">
        <f t="array" ref="AA9">IF($C9="","",IF(_xll.BDP($C9&amp;" Corp",AA$1)="#N/A N/A","",_xll.BDP($C9&amp;" Corp",AA$1)))</f>
        <v>-2.2099999999994679E-2</v>
      </c>
      <c r="AB9" s="14" cm="1">
        <f t="array" ref="AB9">IF($C9="","",IF(_xll.BDP($C9&amp;" Corp",AB$1)="#N/A N/A","",_xll.BDP($C9&amp;" Corp",AB$1)))</f>
        <v>-5.519999999999925E-2</v>
      </c>
      <c r="AC9" s="18" cm="1">
        <f t="array" ref="AC9">IF($C9="","",IF(_xll.BDP($C9&amp;" Corp",AC$1)="#N/A N/A","",_xll.BDP($C9&amp;" Corp",AC$1)))</f>
        <v>-0.65049999999999386</v>
      </c>
      <c r="AD9" s="18" cm="1">
        <f t="array" ref="AD9">IF($C9="","",IF(_xll.BDP($C9&amp;" Corp",AD$1)="#N/A N/A","",_xll.BDP($C9&amp;" Corp",AD$1)))</f>
        <v>-1.7420999999999935</v>
      </c>
      <c r="AE9" s="32" cm="1">
        <f t="array" ref="AE9">IF($C9="","",IF(_xll.BDP($C9&amp;" Corp",AE$1)="#N/A N/A","",_xll.BDP($C9&amp;" Corp",AE$1)/100))</f>
        <v>-9.7820299975695307E-4</v>
      </c>
      <c r="AF9" s="32" cm="1">
        <f t="array" ref="AF9">IF($C9="","",IF(_xll.BDP($C9&amp;" Corp",AF$1)="#N/A N/A","",_xll.BDP($C9&amp;" Corp",AF$1)/100))</f>
        <v>-2.1765336190726072E-4</v>
      </c>
      <c r="AG9" s="32" cm="1">
        <f t="array" ref="AG9">IF($C9="","",IF(_xll.BDP($C9&amp;" Corp",AG$1)="#N/A N/A","",_xll.BDP($C9&amp;" Corp",AG$1)/100))</f>
        <v>-5.4346381387545075E-4</v>
      </c>
      <c r="AH9" s="32" cm="1">
        <f t="array" ref="AH9">IF($C9="","",IF(_xll.BDP($C9&amp;" Corp",AH$1)="#N/A N/A","",_xll.BDP($C9&amp;" Corp",AH$1)/100))</f>
        <v>-6.3670888553921442E-3</v>
      </c>
      <c r="AI9" s="32" cm="1">
        <f t="array" ref="AI9">IF($C9="","",IF(_xll.BDP($C9&amp;" Corp",AI$1)="#N/A N/A","",_xll.BDP($C9&amp;" Corp",AI$1)/100))</f>
        <v>-1.6871397359613176E-2</v>
      </c>
      <c r="AJ9" s="8" cm="1">
        <f t="array" ref="AJ9">IF($C9="","",IF(_xll.BDP($C9&amp;" Corp",AJ$1)="#N/A Field Not Applicable","",_xll.BDP($C9&amp;" Corp",AJ$1)))</f>
        <v>101.467</v>
      </c>
      <c r="AK9" s="8" cm="1">
        <f t="array" ref="AK9">IF($C9="","",IF(_xll.BDP($C9&amp;" Corp",AK$1)="#N/A Field Not Applicable","",_xll.BDP($C9&amp;" Corp",AK$1)))</f>
        <v>103.503</v>
      </c>
      <c r="AL9" s="9" t="s">
        <v>35</v>
      </c>
      <c r="AM9" s="9" t="s">
        <v>85</v>
      </c>
      <c r="AN9" s="10">
        <v>2892</v>
      </c>
      <c r="AO9" s="11">
        <v>127.34375</v>
      </c>
      <c r="AP9" s="12">
        <v>2.5755692040758324E-5</v>
      </c>
      <c r="AQ9" s="9" t="s">
        <v>86</v>
      </c>
      <c r="AR9" s="10">
        <v>2838</v>
      </c>
      <c r="AS9" s="11">
        <v>1.8107777777777783</v>
      </c>
      <c r="AT9" s="9" t="s">
        <v>35</v>
      </c>
      <c r="AU9" s="34">
        <f t="shared" si="0"/>
        <v>0.53632666011787855</v>
      </c>
    </row>
    <row r="10" spans="2:47" s="2" customFormat="1" x14ac:dyDescent="0.3">
      <c r="B10" s="22">
        <v>14963</v>
      </c>
      <c r="C10" s="23" t="s">
        <v>141</v>
      </c>
      <c r="D10" s="24" t="str" cm="1">
        <f t="array" ref="D10">IF($C10="","",IFERROR(_xll.BDP($C10&amp;" Corp","ID_BB_GLOBAL"),""))</f>
        <v>BBG00008CXN0</v>
      </c>
      <c r="E10" s="23" t="s">
        <v>140</v>
      </c>
      <c r="F10" s="7" t="s">
        <v>34</v>
      </c>
      <c r="G10" s="16" t="s">
        <v>113</v>
      </c>
      <c r="H10" s="16" t="s">
        <v>83</v>
      </c>
      <c r="I10" s="16" t="s">
        <v>84</v>
      </c>
      <c r="J10" s="44" cm="1">
        <f t="array" ref="J10">IF(OR(_xll.BDP($C10&amp;" Corp",$J$1)="#N/A N/A",_xll.BDP($C10&amp;" Corp",$J$1)="#N/A Field Not Applicable"),"",_xll.BDP($C10&amp;" Corp",$J$1))</f>
        <v>3.2393390576520673</v>
      </c>
      <c r="K10" s="16" t="str" cm="1">
        <f t="array" ref="K10">IFERROR(_xll.BDP($C10&amp;" Corp",$K$1),"")</f>
        <v>Medical-Hospitals</v>
      </c>
      <c r="L10" s="28" cm="1">
        <f t="array" ref="L10">IF($C10="","",IFERROR(_xll.BDP($C10&amp;" Corp",L$1),""))</f>
        <v>110.721</v>
      </c>
      <c r="M10" s="28" cm="1">
        <f t="array" ref="M10">IF($C10="","",IFERROR(_xll.BDP($C10&amp;" Corp",M$1),""))</f>
        <v>111.614</v>
      </c>
      <c r="N10" s="28" cm="1">
        <f t="array" ref="N10">IF($C10="","",IFERROR(_xll.BDP($C10&amp;" Corp",N$1),""))</f>
        <v>5.7896232958600811</v>
      </c>
      <c r="O10" s="28" cm="1">
        <f t="array" ref="O10">IF($C10="","",IFERROR(_xll.BDP($C10&amp;" Corp",O$1),""))</f>
        <v>5.7896232958600811</v>
      </c>
      <c r="P10" s="28" cm="1">
        <f t="array" ref="P10">IF($C10="","",IFERROR(_xll.BDP($C10&amp;" Corp",P$1),""))</f>
        <v>139.7328328380643</v>
      </c>
      <c r="Q10" s="28">
        <f t="shared" si="1"/>
        <v>111.1675</v>
      </c>
      <c r="R10"/>
      <c r="S10"/>
      <c r="T10"/>
      <c r="U10"/>
      <c r="V10" s="24" t="str" cm="1">
        <f t="array" ref="V10">IF($C10="","",IFERROR(_xll.BDP($C10&amp;" Corp",V$1),""))</f>
        <v>N</v>
      </c>
      <c r="W10" s="40" t="str" cm="1">
        <f t="array" ref="W10">IF($V10="Y",IFERROR(_xll.BDP($C10&amp;" Corp",W$1)*1,""),"")</f>
        <v/>
      </c>
      <c r="X10" s="41" t="str" cm="1">
        <f t="array" ref="X10">IF($V10="Y",IFERROR(_xll.BDP($C10&amp;" Corp",X$1),""),"")</f>
        <v/>
      </c>
      <c r="Y10" s="42" t="str" cm="1">
        <f t="array" ref="Y10">IF($V10="Y",IFERROR(_xll.BDP($C10&amp;" Corp",Y$1)/100, ""),"")</f>
        <v/>
      </c>
      <c r="Z10" s="17" cm="1">
        <f t="array" ref="Z10">IF($C10="","",IF(_xll.BDP($C10&amp;" Corp",Z$1)="#N/A N/A","",_xll.BDP($C10&amp;" Corp",Z$1)))</f>
        <v>-0.35620000000000118</v>
      </c>
      <c r="AA10" s="14" cm="1">
        <f t="array" ref="AA10">IF($C10="","",IF(_xll.BDP($C10&amp;" Corp",AA$1)="#N/A N/A","",_xll.BDP($C10&amp;" Corp",AA$1)))</f>
        <v>0.16079999999999472</v>
      </c>
      <c r="AB10" s="14" cm="1">
        <f t="array" ref="AB10">IF($C10="","",IF(_xll.BDP($C10&amp;" Corp",AB$1)="#N/A N/A","",_xll.BDP($C10&amp;" Corp",AB$1)))</f>
        <v>0.38769999999999527</v>
      </c>
      <c r="AC10" s="18" cm="1">
        <f t="array" ref="AC10">IF($C10="","",IF(_xll.BDP($C10&amp;" Corp",AC$1)="#N/A N/A","",_xll.BDP($C10&amp;" Corp",AC$1)))</f>
        <v>-0.65840000000000032</v>
      </c>
      <c r="AD10" s="18" cm="1">
        <f t="array" ref="AD10">IF($C10="","",IF(_xll.BDP($C10&amp;" Corp",AD$1)="#N/A N/A","",_xll.BDP($C10&amp;" Corp",AD$1)))</f>
        <v>-0.8533999999999935</v>
      </c>
      <c r="AE10" s="32" cm="1">
        <f t="array" ref="AE10">IF($C10="","",IF(_xll.BDP($C10&amp;" Corp",AE$1)="#N/A N/A","",_xll.BDP($C10&amp;" Corp",AE$1)/100))</f>
        <v>-3.1930237540529188E-3</v>
      </c>
      <c r="AF10" s="32" cm="1">
        <f t="array" ref="AF10">IF($C10="","",IF(_xll.BDP($C10&amp;" Corp",AF$1)="#N/A N/A","",_xll.BDP($C10&amp;" Corp",AF$1)/100))</f>
        <v>1.4481437552852719E-3</v>
      </c>
      <c r="AG10" s="32" cm="1">
        <f t="array" ref="AG10">IF($C10="","",IF(_xll.BDP($C10&amp;" Corp",AG$1)="#N/A N/A","",_xll.BDP($C10&amp;" Corp",AG$1)/100))</f>
        <v>3.4987248650414056E-3</v>
      </c>
      <c r="AH10" s="32" cm="1">
        <f t="array" ref="AH10">IF($C10="","",IF(_xll.BDP($C10&amp;" Corp",AH$1)="#N/A N/A","",_xll.BDP($C10&amp;" Corp",AH$1)/100))</f>
        <v>-5.8860393409853077E-3</v>
      </c>
      <c r="AI10" s="32" cm="1">
        <f t="array" ref="AI10">IF($C10="","",IF(_xll.BDP($C10&amp;" Corp",AI$1)="#N/A N/A","",_xll.BDP($C10&amp;" Corp",AI$1)/100))</f>
        <v>-7.6160456355881334E-3</v>
      </c>
      <c r="AJ10" s="8" cm="1">
        <f t="array" ref="AJ10">IF($C10="","",IF(_xll.BDP($C10&amp;" Corp",AJ$1)="#N/A Field Not Applicable","",_xll.BDP($C10&amp;" Corp",AJ$1)))</f>
        <v>108.21899999999999</v>
      </c>
      <c r="AK10" s="8" cm="1">
        <f t="array" ref="AK10">IF($C10="","",IF(_xll.BDP($C10&amp;" Corp",AK$1)="#N/A Field Not Applicable","",_xll.BDP($C10&amp;" Corp",AK$1)))</f>
        <v>117.13500000000001</v>
      </c>
      <c r="AL10" s="9" t="s">
        <v>35</v>
      </c>
      <c r="AM10" s="9" t="s">
        <v>85</v>
      </c>
      <c r="AN10" s="10">
        <v>2892</v>
      </c>
      <c r="AO10" s="11">
        <v>282.07499999999999</v>
      </c>
      <c r="AP10" s="12">
        <v>5.7050595984466481E-5</v>
      </c>
      <c r="AQ10" s="9" t="s">
        <v>86</v>
      </c>
      <c r="AR10" s="10">
        <v>2838</v>
      </c>
      <c r="AS10" s="11">
        <v>0.72916666666666663</v>
      </c>
      <c r="AT10" s="9" t="s">
        <v>35</v>
      </c>
      <c r="AU10" s="34">
        <f t="shared" si="0"/>
        <v>1.0466668461193362</v>
      </c>
    </row>
    <row r="11" spans="2:47" s="2" customFormat="1" x14ac:dyDescent="0.3">
      <c r="B11" s="22">
        <v>12264</v>
      </c>
      <c r="C11" s="23" t="s">
        <v>150</v>
      </c>
      <c r="D11" s="24" t="str" cm="1">
        <f t="array" ref="D11">IF($C11="","",IFERROR(_xll.BDP($C11&amp;" Corp","ID_BB_GLOBAL"),""))</f>
        <v>BBG000060XN7</v>
      </c>
      <c r="E11" s="23" t="s">
        <v>147</v>
      </c>
      <c r="F11" s="7" t="s">
        <v>148</v>
      </c>
      <c r="G11" s="16" t="s">
        <v>111</v>
      </c>
      <c r="H11" s="16" t="s">
        <v>136</v>
      </c>
      <c r="I11" s="16" t="s">
        <v>137</v>
      </c>
      <c r="J11" s="44" cm="1">
        <f t="array" ref="J11">IF(OR(_xll.BDP($C11&amp;" Corp",$J$1)="#N/A N/A",_xll.BDP($C11&amp;" Corp",$J$1)="#N/A Field Not Applicable"),"",_xll.BDP($C11&amp;" Corp",$J$1))</f>
        <v>1.993649318463445</v>
      </c>
      <c r="K11" s="16" t="str" cm="1">
        <f t="array" ref="K11">IFERROR(_xll.BDP($C11&amp;" Corp",$K$1),"")</f>
        <v>Medical-Hospitals</v>
      </c>
      <c r="L11" s="28" cm="1">
        <f t="array" ref="L11">IF($C11="","",IFERROR(_xll.BDP($C11&amp;" Corp",L$1),""))</f>
        <v>103.232</v>
      </c>
      <c r="M11" s="28" cm="1">
        <f t="array" ref="M11">IF($C11="","",IFERROR(_xll.BDP($C11&amp;" Corp",M$1),""))</f>
        <v>103.691</v>
      </c>
      <c r="N11" s="28" cm="1">
        <f t="array" ref="N11">IF($C11="","",IFERROR(_xll.BDP($C11&amp;" Corp",N$1),""))</f>
        <v>6.1983310509655887</v>
      </c>
      <c r="O11" s="28" cm="1">
        <f t="array" ref="O11">IF($C11="","",IFERROR(_xll.BDP($C11&amp;" Corp",O$1),""))</f>
        <v>6.1983310509655887</v>
      </c>
      <c r="P11" s="28" cm="1">
        <f t="array" ref="P11">IF($C11="","",IFERROR(_xll.BDP($C11&amp;" Corp",P$1),""))</f>
        <v>185.09095145237458</v>
      </c>
      <c r="Q11" s="28">
        <f t="shared" si="1"/>
        <v>103.4615</v>
      </c>
      <c r="R11"/>
      <c r="S11"/>
      <c r="T11"/>
      <c r="U11"/>
      <c r="V11" s="24" t="str" cm="1">
        <f t="array" ref="V11">IF($C11="","",IFERROR(_xll.BDP($C11&amp;" Corp",V$1),""))</f>
        <v>N</v>
      </c>
      <c r="W11" s="40" t="str" cm="1">
        <f t="array" ref="W11">IF($V11="Y",IFERROR(_xll.BDP($C11&amp;" Corp",W$1)*1,""),"")</f>
        <v/>
      </c>
      <c r="X11" s="41" t="str" cm="1">
        <f t="array" ref="X11">IF($V11="Y",IFERROR(_xll.BDP($C11&amp;" Corp",X$1),""),"")</f>
        <v/>
      </c>
      <c r="Y11" s="42" t="str" cm="1">
        <f t="array" ref="Y11">IF($V11="Y",IFERROR(_xll.BDP($C11&amp;" Corp",Y$1)/100, ""),"")</f>
        <v/>
      </c>
      <c r="Z11" s="17" cm="1">
        <f t="array" ref="Z11">IF($C11="","",IF(_xll.BDP($C11&amp;" Corp",Z$1)="#N/A N/A","",_xll.BDP($C11&amp;" Corp",Z$1)))</f>
        <v>-0.1355000000000075</v>
      </c>
      <c r="AA11" s="14" cm="1">
        <f t="array" ref="AA11">IF($C11="","",IF(_xll.BDP($C11&amp;" Corp",AA$1)="#N/A N/A","",_xll.BDP($C11&amp;" Corp",AA$1)))</f>
        <v>0.14599999999998658</v>
      </c>
      <c r="AB11" s="14" cm="1">
        <f t="array" ref="AB11">IF($C11="","",IF(_xll.BDP($C11&amp;" Corp",AB$1)="#N/A N/A","",_xll.BDP($C11&amp;" Corp",AB$1)))</f>
        <v>-0.28520000000000323</v>
      </c>
      <c r="AC11" s="18" cm="1">
        <f t="array" ref="AC11">IF($C11="","",IF(_xll.BDP($C11&amp;" Corp",AC$1)="#N/A N/A","",_xll.BDP($C11&amp;" Corp",AC$1)))</f>
        <v>-4.1509000000000071</v>
      </c>
      <c r="AD11" s="18" cm="1">
        <f t="array" ref="AD11">IF($C11="","",IF(_xll.BDP($C11&amp;" Corp",AD$1)="#N/A N/A","",_xll.BDP($C11&amp;" Corp",AD$1)))</f>
        <v>-6.8000000000012051E-2</v>
      </c>
      <c r="AE11" s="32" cm="1">
        <f t="array" ref="AE11">IF($C11="","",IF(_xll.BDP($C11&amp;" Corp",AE$1)="#N/A N/A","",_xll.BDP($C11&amp;" Corp",AE$1)/100))</f>
        <v>-1.3079125329874604E-3</v>
      </c>
      <c r="AF11" s="32" cm="1">
        <f t="array" ref="AF11">IF($C11="","",IF(_xll.BDP($C11&amp;" Corp",AF$1)="#N/A N/A","",_xll.BDP($C11&amp;" Corp",AF$1)/100))</f>
        <v>1.4131033394727828E-3</v>
      </c>
      <c r="AG11" s="32" cm="1">
        <f t="array" ref="AG11">IF($C11="","",IF(_xll.BDP($C11&amp;" Corp",AG$1)="#N/A N/A","",_xll.BDP($C11&amp;" Corp",AG$1)/100))</f>
        <v>-2.7489183122104527E-3</v>
      </c>
      <c r="AH11" s="32" cm="1">
        <f t="array" ref="AH11">IF($C11="","",IF(_xll.BDP($C11&amp;" Corp",AH$1)="#N/A N/A","",_xll.BDP($C11&amp;" Corp",AH$1)/100))</f>
        <v>-3.857154538933024E-2</v>
      </c>
      <c r="AI11" s="32" cm="1">
        <f t="array" ref="AI11">IF($C11="","",IF(_xll.BDP($C11&amp;" Corp",AI$1)="#N/A N/A","",_xll.BDP($C11&amp;" Corp",AI$1)/100))</f>
        <v>-6.5679732103974934E-4</v>
      </c>
      <c r="AJ11" s="8" cm="1">
        <f t="array" ref="AJ11">IF($C11="","",IF(_xll.BDP($C11&amp;" Corp",AJ$1)="#N/A Field Not Applicable","",_xll.BDP($C11&amp;" Corp",AJ$1)))</f>
        <v>101.38500000000001</v>
      </c>
      <c r="AK11" s="8" cm="1">
        <f t="array" ref="AK11">IF($C11="","",IF(_xll.BDP($C11&amp;" Corp",AK$1)="#N/A Field Not Applicable","",_xll.BDP($C11&amp;" Corp",AK$1)))</f>
        <v>110.402</v>
      </c>
      <c r="AL11" s="9" t="s">
        <v>149</v>
      </c>
      <c r="AM11" s="9" t="s">
        <v>85</v>
      </c>
      <c r="AN11" s="10">
        <v>2276</v>
      </c>
      <c r="AO11" s="11">
        <v>381.38249999999999</v>
      </c>
      <c r="AP11" s="12">
        <v>7.7135864302209649E-5</v>
      </c>
      <c r="AQ11" s="9" t="s">
        <v>86</v>
      </c>
      <c r="AR11" s="10">
        <v>2307</v>
      </c>
      <c r="AS11" s="11">
        <v>0.49652777777777779</v>
      </c>
      <c r="AT11" s="9" t="s">
        <v>149</v>
      </c>
      <c r="AU11" s="34">
        <f t="shared" si="0"/>
        <v>0.98927950981479429</v>
      </c>
    </row>
    <row r="12" spans="2:47" s="2" customFormat="1" x14ac:dyDescent="0.3">
      <c r="B12" s="22">
        <v>20462</v>
      </c>
      <c r="C12" s="23" t="s">
        <v>164</v>
      </c>
      <c r="D12" s="24" t="str" cm="1">
        <f t="array" ref="D12">IF($C12="","",IFERROR(_xll.BDP($C12&amp;" Corp","ID_BB_GLOBAL"),""))</f>
        <v>BBG0000BQ3H1</v>
      </c>
      <c r="E12" s="23" t="s">
        <v>160</v>
      </c>
      <c r="F12" s="7" t="s">
        <v>161</v>
      </c>
      <c r="G12" s="16" t="s">
        <v>162</v>
      </c>
      <c r="H12" s="16" t="s">
        <v>90</v>
      </c>
      <c r="I12" s="16" t="s">
        <v>91</v>
      </c>
      <c r="J12" s="44" cm="1">
        <f t="array" ref="J12">IF(OR(_xll.BDP($C12&amp;" Corp",$J$1)="#N/A N/A",_xll.BDP($C12&amp;" Corp",$J$1)="#N/A Field Not Applicable"),"",_xll.BDP($C12&amp;" Corp",$J$1))</f>
        <v>3.00533902829685</v>
      </c>
      <c r="K12" s="16" t="str" cm="1">
        <f t="array" ref="K12">IFERROR(_xll.BDP($C12&amp;" Corp",$K$1),"")</f>
        <v>Medical Instruments</v>
      </c>
      <c r="L12" s="28" cm="1">
        <f t="array" ref="L12">IF($C12="","",IFERROR(_xll.BDP($C12&amp;" Corp",L$1),""))</f>
        <v>110.04900000000001</v>
      </c>
      <c r="M12" s="28" cm="1">
        <f t="array" ref="M12">IF($C12="","",IFERROR(_xll.BDP($C12&amp;" Corp",M$1),""))</f>
        <v>111.16800000000001</v>
      </c>
      <c r="N12" s="28" cm="1">
        <f t="array" ref="N12">IF($C12="","",IFERROR(_xll.BDP($C12&amp;" Corp",N$1),""))</f>
        <v>5.1374831355077699</v>
      </c>
      <c r="O12" s="28" cm="1">
        <f t="array" ref="O12">IF($C12="","",IFERROR(_xll.BDP($C12&amp;" Corp",O$1),""))</f>
        <v>5.1374831355077699</v>
      </c>
      <c r="P12" s="28" cm="1">
        <f t="array" ref="P12">IF($C12="","",IFERROR(_xll.BDP($C12&amp;" Corp",P$1),""))</f>
        <v>68.166382473074393</v>
      </c>
      <c r="Q12" s="28">
        <f t="shared" si="1"/>
        <v>110.60850000000001</v>
      </c>
      <c r="R12"/>
      <c r="S12"/>
      <c r="T12"/>
      <c r="U12"/>
      <c r="V12" s="24" t="str" cm="1">
        <f t="array" ref="V12">IF($C12="","",IFERROR(_xll.BDP($C12&amp;" Corp",V$1),""))</f>
        <v>N</v>
      </c>
      <c r="W12" s="40" t="str" cm="1">
        <f t="array" ref="W12">IF($V12="Y",IFERROR(_xll.BDP($C12&amp;" Corp",W$1)*1,""),"")</f>
        <v/>
      </c>
      <c r="X12" s="41" t="str" cm="1">
        <f t="array" ref="X12">IF($V12="Y",IFERROR(_xll.BDP($C12&amp;" Corp",X$1),""),"")</f>
        <v/>
      </c>
      <c r="Y12" s="42" t="str" cm="1">
        <f t="array" ref="Y12">IF($V12="Y",IFERROR(_xll.BDP($C12&amp;" Corp",Y$1)/100, ""),"")</f>
        <v/>
      </c>
      <c r="Z12" s="17" cm="1">
        <f t="array" ref="Z12">IF($C12="","",IF(_xll.BDP($C12&amp;" Corp",Z$1)="#N/A N/A","",_xll.BDP($C12&amp;" Corp",Z$1)))</f>
        <v>-6.059999999999377E-2</v>
      </c>
      <c r="AA12" s="14" cm="1">
        <f t="array" ref="AA12">IF($C12="","",IF(_xll.BDP($C12&amp;" Corp",AA$1)="#N/A N/A","",_xll.BDP($C12&amp;" Corp",AA$1)))</f>
        <v>0.69650000000000034</v>
      </c>
      <c r="AB12" s="14" cm="1">
        <f t="array" ref="AB12">IF($C12="","",IF(_xll.BDP($C12&amp;" Corp",AB$1)="#N/A N/A","",_xll.BDP($C12&amp;" Corp",AB$1)))</f>
        <v>-3.7999999999982492E-3</v>
      </c>
      <c r="AC12" s="18" cm="1">
        <f t="array" ref="AC12">IF($C12="","",IF(_xll.BDP($C12&amp;" Corp",AC$1)="#N/A N/A","",_xll.BDP($C12&amp;" Corp",AC$1)))</f>
        <v>-0.99089999999999634</v>
      </c>
      <c r="AD12" s="18" cm="1">
        <f t="array" ref="AD12">IF($C12="","",IF(_xll.BDP($C12&amp;" Corp",AD$1)="#N/A N/A","",_xll.BDP($C12&amp;" Corp",AD$1)))</f>
        <v>-1.8268999999999949</v>
      </c>
      <c r="AE12" s="32" cm="1">
        <f t="array" ref="AE12">IF($C12="","",IF(_xll.BDP($C12&amp;" Corp",AE$1)="#N/A N/A","",_xll.BDP($C12&amp;" Corp",AE$1)/100))</f>
        <v>-5.4774412576054875E-4</v>
      </c>
      <c r="AF12" s="32" cm="1">
        <f t="array" ref="AF12">IF($C12="","",IF(_xll.BDP($C12&amp;" Corp",AF$1)="#N/A N/A","",_xll.BDP($C12&amp;" Corp",AF$1)/100))</f>
        <v>6.338819696300917E-3</v>
      </c>
      <c r="AG12" s="32" cm="1">
        <f t="array" ref="AG12">IF($C12="","",IF(_xll.BDP($C12&amp;" Corp",AG$1)="#N/A N/A","",_xll.BDP($C12&amp;" Corp",AG$1)/100))</f>
        <v>-3.436463408897772E-5</v>
      </c>
      <c r="AH12" s="32" cm="1">
        <f t="array" ref="AH12">IF($C12="","",IF(_xll.BDP($C12&amp;" Corp",AH$1)="#N/A N/A","",_xll.BDP($C12&amp;" Corp",AH$1)/100))</f>
        <v>-8.8817461249359915E-3</v>
      </c>
      <c r="AI12" s="32" cm="1">
        <f t="array" ref="AI12">IF($C12="","",IF(_xll.BDP($C12&amp;" Corp",AI$1)="#N/A N/A","",_xll.BDP($C12&amp;" Corp",AI$1)/100))</f>
        <v>-1.6253283974737038E-2</v>
      </c>
      <c r="AJ12" s="8" cm="1">
        <f t="array" ref="AJ12">IF($C12="","",IF(_xll.BDP($C12&amp;" Corp",AJ$1)="#N/A Field Not Applicable","",_xll.BDP($C12&amp;" Corp",AJ$1)))</f>
        <v>107.149</v>
      </c>
      <c r="AK12" s="8" cm="1">
        <f t="array" ref="AK12">IF($C12="","",IF(_xll.BDP($C12&amp;" Corp",AK$1)="#N/A Field Not Applicable","",_xll.BDP($C12&amp;" Corp",AK$1)))</f>
        <v>117.367</v>
      </c>
      <c r="AL12" s="9" t="s">
        <v>163</v>
      </c>
      <c r="AM12" s="9" t="s">
        <v>85</v>
      </c>
      <c r="AN12" s="10">
        <v>17691</v>
      </c>
      <c r="AO12" s="11">
        <v>392.64456000000001</v>
      </c>
      <c r="AP12" s="12">
        <v>7.9413652957754536E-5</v>
      </c>
      <c r="AQ12" s="9" t="s">
        <v>86</v>
      </c>
      <c r="AR12" s="10">
        <v>13683</v>
      </c>
      <c r="AS12" s="11">
        <v>0.45138888888888884</v>
      </c>
      <c r="AT12" s="9" t="s">
        <v>163</v>
      </c>
      <c r="AU12" s="34">
        <f t="shared" si="0"/>
        <v>1.0654213211978862</v>
      </c>
    </row>
    <row r="13" spans="2:47" s="2" customFormat="1" x14ac:dyDescent="0.3">
      <c r="B13" s="22">
        <v>23493</v>
      </c>
      <c r="C13" s="23" t="s">
        <v>175</v>
      </c>
      <c r="D13" s="24" t="str" cm="1">
        <f t="array" ref="D13">IF($C13="","",IFERROR(_xll.BDP($C13&amp;" Corp","ID_BB_GLOBAL"),""))</f>
        <v>BBG0000TFV37</v>
      </c>
      <c r="E13" s="23" t="s">
        <v>172</v>
      </c>
      <c r="F13" s="7" t="s">
        <v>173</v>
      </c>
      <c r="G13" s="16" t="s">
        <v>119</v>
      </c>
      <c r="H13" s="16" t="s">
        <v>165</v>
      </c>
      <c r="I13" s="16" t="s">
        <v>102</v>
      </c>
      <c r="J13" s="44" cm="1">
        <f t="array" ref="J13">IF(OR(_xll.BDP($C13&amp;" Corp",$J$1)="#N/A N/A",_xll.BDP($C13&amp;" Corp",$J$1)="#N/A Field Not Applicable"),"",_xll.BDP($C13&amp;" Corp",$J$1))</f>
        <v>1.9059767570558936</v>
      </c>
      <c r="K13" s="16" t="str" cm="1">
        <f t="array" ref="K13">IFERROR(_xll.BDP($C13&amp;" Corp",$K$1),"")</f>
        <v>Medical Labs&amp;Testing Srv</v>
      </c>
      <c r="L13" s="28" cm="1">
        <f t="array" ref="L13">IF($C13="","",IFERROR(_xll.BDP($C13&amp;" Corp",L$1),""))</f>
        <v>115.905</v>
      </c>
      <c r="M13" s="28" cm="1">
        <f t="array" ref="M13">IF($C13="","",IFERROR(_xll.BDP($C13&amp;" Corp",M$1),""))</f>
        <v>116.529</v>
      </c>
      <c r="N13" s="28" cm="1">
        <f t="array" ref="N13">IF($C13="","",IFERROR(_xll.BDP($C13&amp;" Corp",N$1),""))</f>
        <v>5.3170886486456155</v>
      </c>
      <c r="O13" s="28" cm="1">
        <f t="array" ref="O13">IF($C13="","",IFERROR(_xll.BDP($C13&amp;" Corp",O$1),""))</f>
        <v>5.3170886486456155</v>
      </c>
      <c r="P13" s="28" cm="1">
        <f t="array" ref="P13">IF($C13="","",IFERROR(_xll.BDP($C13&amp;" Corp",P$1),""))</f>
        <v>73.816119957490912</v>
      </c>
      <c r="Q13" s="28">
        <f t="shared" si="1"/>
        <v>116.217</v>
      </c>
      <c r="R13"/>
      <c r="S13"/>
      <c r="T13"/>
      <c r="U13"/>
      <c r="V13" s="24" t="str" cm="1">
        <f t="array" ref="V13">IF($C13="","",IFERROR(_xll.BDP($C13&amp;" Corp",V$1),""))</f>
        <v>N</v>
      </c>
      <c r="W13" s="40" t="str" cm="1">
        <f t="array" ref="W13">IF($V13="Y",IFERROR(_xll.BDP($C13&amp;" Corp",W$1)*1,""),"")</f>
        <v/>
      </c>
      <c r="X13" s="41" t="str" cm="1">
        <f t="array" ref="X13">IF($V13="Y",IFERROR(_xll.BDP($C13&amp;" Corp",X$1),""),"")</f>
        <v/>
      </c>
      <c r="Y13" s="42" t="str" cm="1">
        <f t="array" ref="Y13">IF($V13="Y",IFERROR(_xll.BDP($C13&amp;" Corp",Y$1)/100, ""),"")</f>
        <v/>
      </c>
      <c r="Z13" s="17" cm="1">
        <f t="array" ref="Z13">IF($C13="","",IF(_xll.BDP($C13&amp;" Corp",Z$1)="#N/A N/A","",_xll.BDP($C13&amp;" Corp",Z$1)))</f>
        <v>4.6800000000004616E-2</v>
      </c>
      <c r="AA13" s="14" cm="1">
        <f t="array" ref="AA13">IF($C13="","",IF(_xll.BDP($C13&amp;" Corp",AA$1)="#N/A N/A","",_xll.BDP($C13&amp;" Corp",AA$1)))</f>
        <v>0.863900000000001</v>
      </c>
      <c r="AB13" s="14" cm="1">
        <f t="array" ref="AB13">IF($C13="","",IF(_xll.BDP($C13&amp;" Corp",AB$1)="#N/A N/A","",_xll.BDP($C13&amp;" Corp",AB$1)))</f>
        <v>-0.1127000000000038</v>
      </c>
      <c r="AC13" s="18" cm="1">
        <f t="array" ref="AC13">IF($C13="","",IF(_xll.BDP($C13&amp;" Corp",AC$1)="#N/A N/A","",_xll.BDP($C13&amp;" Corp",AC$1)))</f>
        <v>-2.7488000000000028</v>
      </c>
      <c r="AD13" s="18" cm="1">
        <f t="array" ref="AD13">IF($C13="","",IF(_xll.BDP($C13&amp;" Corp",AD$1)="#N/A N/A","",_xll.BDP($C13&amp;" Corp",AD$1)))</f>
        <v>-6.9159999999999968</v>
      </c>
      <c r="AE13" s="32" cm="1">
        <f t="array" ref="AE13">IF($C13="","",IF(_xll.BDP($C13&amp;" Corp",AE$1)="#N/A N/A","",_xll.BDP($C13&amp;" Corp",AE$1)/100))</f>
        <v>4.0285822747548731E-4</v>
      </c>
      <c r="AF13" s="32" cm="1">
        <f t="array" ref="AF13">IF($C13="","",IF(_xll.BDP($C13&amp;" Corp",AF$1)="#N/A N/A","",_xll.BDP($C13&amp;" Corp",AF$1)/100))</f>
        <v>7.4891983549597498E-3</v>
      </c>
      <c r="AG13" s="32" cm="1">
        <f t="array" ref="AG13">IF($C13="","",IF(_xll.BDP($C13&amp;" Corp",AG$1)="#N/A N/A","",_xll.BDP($C13&amp;" Corp",AG$1)/100))</f>
        <v>-9.6880066432048796E-4</v>
      </c>
      <c r="AH13" s="32" cm="1">
        <f t="array" ref="AH13">IF($C13="","",IF(_xll.BDP($C13&amp;" Corp",AH$1)="#N/A N/A","",_xll.BDP($C13&amp;" Corp",AH$1)/100))</f>
        <v>-2.3105858421138922E-2</v>
      </c>
      <c r="AI13" s="32" cm="1">
        <f t="array" ref="AI13">IF($C13="","",IF(_xll.BDP($C13&amp;" Corp",AI$1)="#N/A N/A","",_xll.BDP($C13&amp;" Corp",AI$1)/100))</f>
        <v>-5.6167045796932873E-2</v>
      </c>
      <c r="AJ13" s="8" cm="1">
        <f t="array" ref="AJ13">IF($C13="","",IF(_xll.BDP($C13&amp;" Corp",AJ$1)="#N/A Field Not Applicable","",_xll.BDP($C13&amp;" Corp",AJ$1)))</f>
        <v>112.946</v>
      </c>
      <c r="AK13" s="8" cm="1">
        <f t="array" ref="AK13">IF($C13="","",IF(_xll.BDP($C13&amp;" Corp",AK$1)="#N/A Field Not Applicable","",_xll.BDP($C13&amp;" Corp",AK$1)))</f>
        <v>126.431</v>
      </c>
      <c r="AL13" s="9" t="s">
        <v>174</v>
      </c>
      <c r="AM13" s="9" t="s">
        <v>85</v>
      </c>
      <c r="AN13" s="10">
        <v>20295</v>
      </c>
      <c r="AO13" s="11">
        <v>1327.4457140075999</v>
      </c>
      <c r="AP13" s="12">
        <v>2.6848025922594781E-4</v>
      </c>
      <c r="AQ13" s="9" t="s">
        <v>86</v>
      </c>
      <c r="AR13" s="10">
        <v>16267</v>
      </c>
      <c r="AS13" s="11">
        <v>1.9444444444444449</v>
      </c>
      <c r="AT13" s="9" t="s">
        <v>1</v>
      </c>
      <c r="AU13" s="34">
        <f t="shared" si="0"/>
        <v>1.1781275750834259</v>
      </c>
    </row>
    <row r="14" spans="2:47" s="2" customFormat="1" x14ac:dyDescent="0.3">
      <c r="B14" s="22">
        <v>23005</v>
      </c>
      <c r="C14" s="23" t="s">
        <v>179</v>
      </c>
      <c r="D14" s="24" t="str" cm="1">
        <f t="array" ref="D14">IF($C14="","",IFERROR(_xll.BDP($C14&amp;" Corp","ID_BB_GLOBAL"),""))</f>
        <v>BBG000097GC3</v>
      </c>
      <c r="E14" s="23" t="s">
        <v>176</v>
      </c>
      <c r="F14" s="7" t="s">
        <v>177</v>
      </c>
      <c r="G14" s="16" t="s">
        <v>100</v>
      </c>
      <c r="H14" s="16" t="s">
        <v>115</v>
      </c>
      <c r="I14" s="16" t="s">
        <v>116</v>
      </c>
      <c r="J14" s="44" cm="1">
        <f t="array" ref="J14">IF(OR(_xll.BDP($C14&amp;" Corp",$J$1)="#N/A N/A",_xll.BDP($C14&amp;" Corp",$J$1)="#N/A Field Not Applicable"),"",_xll.BDP($C14&amp;" Corp",$J$1))</f>
        <v>5.4836384254009394</v>
      </c>
      <c r="K14" s="16" t="str" cm="1">
        <f t="array" ref="K14">IFERROR(_xll.BDP($C14&amp;" Corp",$K$1),"")</f>
        <v>Medical-Drugs</v>
      </c>
      <c r="L14" s="28" cm="1">
        <f t="array" ref="L14">IF($C14="","",IFERROR(_xll.BDP($C14&amp;" Corp",L$1),""))</f>
        <v>117</v>
      </c>
      <c r="M14" s="28" cm="1">
        <f t="array" ref="M14">IF($C14="","",IFERROR(_xll.BDP($C14&amp;" Corp",M$1),""))</f>
        <v>117.31</v>
      </c>
      <c r="N14" s="28" cm="1">
        <f t="array" ref="N14">IF($C14="","",IFERROR(_xll.BDP($C14&amp;" Corp",N$1),""))</f>
        <v>5.4283095270775759</v>
      </c>
      <c r="O14" s="28" cm="1">
        <f t="array" ref="O14">IF($C14="","",IFERROR(_xll.BDP($C14&amp;" Corp",O$1),""))</f>
        <v>5.4283095270775759</v>
      </c>
      <c r="P14" s="28" cm="1">
        <f t="array" ref="P14">IF($C14="","",IFERROR(_xll.BDP($C14&amp;" Corp",P$1),""))</f>
        <v>83.600019887087299</v>
      </c>
      <c r="Q14" s="28">
        <f t="shared" si="1"/>
        <v>117.155</v>
      </c>
      <c r="R14"/>
      <c r="S14"/>
      <c r="T14"/>
      <c r="U14"/>
      <c r="V14" s="24" t="str" cm="1">
        <f t="array" ref="V14">IF($C14="","",IFERROR(_xll.BDP($C14&amp;" Corp",V$1),""))</f>
        <v>N</v>
      </c>
      <c r="W14" s="40" t="str" cm="1">
        <f t="array" ref="W14">IF($V14="Y",IFERROR(_xll.BDP($C14&amp;" Corp",W$1)*1,""),"")</f>
        <v/>
      </c>
      <c r="X14" s="41" t="str" cm="1">
        <f t="array" ref="X14">IF($V14="Y",IFERROR(_xll.BDP($C14&amp;" Corp",X$1),""),"")</f>
        <v/>
      </c>
      <c r="Y14" s="42" t="str" cm="1">
        <f t="array" ref="Y14">IF($V14="Y",IFERROR(_xll.BDP($C14&amp;" Corp",Y$1)/100, ""),"")</f>
        <v/>
      </c>
      <c r="Z14" s="17" cm="1">
        <f t="array" ref="Z14">IF($C14="","",IF(_xll.BDP($C14&amp;" Corp",Z$1)="#N/A N/A","",_xll.BDP($C14&amp;" Corp",Z$1)))</f>
        <v>1.4200000000002433E-2</v>
      </c>
      <c r="AA14" s="14" cm="1">
        <f t="array" ref="AA14">IF($C14="","",IF(_xll.BDP($C14&amp;" Corp",AA$1)="#N/A N/A","",_xll.BDP($C14&amp;" Corp",AA$1)))</f>
        <v>0.8089999999999975</v>
      </c>
      <c r="AB14" s="14" cm="1">
        <f t="array" ref="AB14">IF($C14="","",IF(_xll.BDP($C14&amp;" Corp",AB$1)="#N/A N/A","",_xll.BDP($C14&amp;" Corp",AB$1)))</f>
        <v>-0.23850000000000193</v>
      </c>
      <c r="AC14" s="18" cm="1">
        <f t="array" ref="AC14">IF($C14="","",IF(_xll.BDP($C14&amp;" Corp",AC$1)="#N/A N/A","",_xll.BDP($C14&amp;" Corp",AC$1)))</f>
        <v>-2.5494000000000057</v>
      </c>
      <c r="AD14" s="18" cm="1">
        <f t="array" ref="AD14">IF($C14="","",IF(_xll.BDP($C14&amp;" Corp",AD$1)="#N/A N/A","",_xll.BDP($C14&amp;" Corp",AD$1)))</f>
        <v>-6.0422000000000082</v>
      </c>
      <c r="AE14" s="32" cm="1">
        <f t="array" ref="AE14">IF($C14="","",IF(_xll.BDP($C14&amp;" Corp",AE$1)="#N/A N/A","",_xll.BDP($C14&amp;" Corp",AE$1)/100))</f>
        <v>1.2122660838685318E-4</v>
      </c>
      <c r="AF14" s="32" cm="1">
        <f t="array" ref="AF14">IF($C14="","",IF(_xll.BDP($C14&amp;" Corp",AF$1)="#N/A N/A","",_xll.BDP($C14&amp;" Corp",AF$1)/100))</f>
        <v>6.9536845072940409E-3</v>
      </c>
      <c r="AG14" s="32" cm="1">
        <f t="array" ref="AG14">IF($C14="","",IF(_xll.BDP($C14&amp;" Corp",AG$1)="#N/A N/A","",_xll.BDP($C14&amp;" Corp",AG$1)/100))</f>
        <v>-2.0317117405678907E-3</v>
      </c>
      <c r="AH14" s="32" cm="1">
        <f t="array" ref="AH14">IF($C14="","",IF(_xll.BDP($C14&amp;" Corp",AH$1)="#N/A N/A","",_xll.BDP($C14&amp;" Corp",AH$1)/100))</f>
        <v>-2.1298316786355222E-2</v>
      </c>
      <c r="AI14" s="32" cm="1">
        <f t="array" ref="AI14">IF($C14="","",IF(_xll.BDP($C14&amp;" Corp",AI$1)="#N/A N/A","",_xll.BDP($C14&amp;" Corp",AI$1)/100))</f>
        <v>-4.9046856786620019E-2</v>
      </c>
      <c r="AJ14" s="8" cm="1">
        <f t="array" ref="AJ14">IF($C14="","",IF(_xll.BDP($C14&amp;" Corp",AJ$1)="#N/A Field Not Applicable","",_xll.BDP($C14&amp;" Corp",AJ$1)))</f>
        <v>113.911</v>
      </c>
      <c r="AK14" s="8" cm="1">
        <f t="array" ref="AK14">IF($C14="","",IF(_xll.BDP($C14&amp;" Corp",AK$1)="#N/A Field Not Applicable","",_xll.BDP($C14&amp;" Corp",AK$1)))</f>
        <v>126.595</v>
      </c>
      <c r="AL14" s="9" t="s">
        <v>178</v>
      </c>
      <c r="AM14" s="9" t="s">
        <v>85</v>
      </c>
      <c r="AN14" s="10">
        <v>19950</v>
      </c>
      <c r="AO14" s="11">
        <v>3005.61</v>
      </c>
      <c r="AP14" s="12">
        <v>6.0789450251483583E-4</v>
      </c>
      <c r="AQ14" s="9" t="s">
        <v>86</v>
      </c>
      <c r="AR14" s="10">
        <v>15922</v>
      </c>
      <c r="AS14" s="11">
        <v>1.7200000000000004</v>
      </c>
      <c r="AT14" s="9" t="s">
        <v>178</v>
      </c>
      <c r="AU14" s="34">
        <f t="shared" si="0"/>
        <v>1.1735856039104382</v>
      </c>
    </row>
    <row r="15" spans="2:47" s="2" customFormat="1" x14ac:dyDescent="0.3">
      <c r="B15" s="22">
        <v>24436</v>
      </c>
      <c r="C15" s="23" t="s">
        <v>183</v>
      </c>
      <c r="D15" s="24" t="str" cm="1">
        <f t="array" ref="D15">IF($C15="","",IFERROR(_xll.BDP($C15&amp;" Corp","ID_BB_GLOBAL"),""))</f>
        <v>BBG0000RRK14</v>
      </c>
      <c r="E15" s="23" t="s">
        <v>182</v>
      </c>
      <c r="F15" s="7" t="s">
        <v>161</v>
      </c>
      <c r="G15" s="16" t="s">
        <v>112</v>
      </c>
      <c r="H15" s="16" t="s">
        <v>90</v>
      </c>
      <c r="I15" s="16" t="s">
        <v>91</v>
      </c>
      <c r="J15" s="44" cm="1">
        <f t="array" ref="J15">IF(OR(_xll.BDP($C15&amp;" Corp",$J$1)="#N/A N/A",_xll.BDP($C15&amp;" Corp",$J$1)="#N/A Field Not Applicable"),"",_xll.BDP($C15&amp;" Corp",$J$1))</f>
        <v>3.00533902829685</v>
      </c>
      <c r="K15" s="16" t="str" cm="1">
        <f t="array" ref="K15">IFERROR(_xll.BDP($C15&amp;" Corp",$K$1),"")</f>
        <v>Medical Instruments</v>
      </c>
      <c r="L15" s="28" cm="1">
        <f t="array" ref="L15">IF($C15="","",IFERROR(_xll.BDP($C15&amp;" Corp",L$1),""))</f>
        <v>117.57</v>
      </c>
      <c r="M15" s="28" cm="1">
        <f t="array" ref="M15">IF($C15="","",IFERROR(_xll.BDP($C15&amp;" Corp",M$1),""))</f>
        <v>118.617</v>
      </c>
      <c r="N15" s="28" cm="1">
        <f t="array" ref="N15">IF($C15="","",IFERROR(_xll.BDP($C15&amp;" Corp",N$1),""))</f>
        <v>5.5288021011697817</v>
      </c>
      <c r="O15" s="28" cm="1">
        <f t="array" ref="O15">IF($C15="","",IFERROR(_xll.BDP($C15&amp;" Corp",O$1),""))</f>
        <v>5.5288021011697817</v>
      </c>
      <c r="P15" s="28" cm="1">
        <f t="array" ref="P15">IF($C15="","",IFERROR(_xll.BDP($C15&amp;" Corp",P$1),""))</f>
        <v>94.643990989043886</v>
      </c>
      <c r="Q15" s="28">
        <f t="shared" si="1"/>
        <v>118.09350000000001</v>
      </c>
      <c r="R15"/>
      <c r="S15"/>
      <c r="T15"/>
      <c r="U15"/>
      <c r="V15" s="24" t="str" cm="1">
        <f t="array" ref="V15">IF($C15="","",IFERROR(_xll.BDP($C15&amp;" Corp",V$1),""))</f>
        <v>N</v>
      </c>
      <c r="W15" s="40" t="str" cm="1">
        <f t="array" ref="W15">IF($V15="Y",IFERROR(_xll.BDP($C15&amp;" Corp",W$1)*1,""),"")</f>
        <v/>
      </c>
      <c r="X15" s="41" t="str" cm="1">
        <f t="array" ref="X15">IF($V15="Y",IFERROR(_xll.BDP($C15&amp;" Corp",X$1),""),"")</f>
        <v/>
      </c>
      <c r="Y15" s="42" t="str" cm="1">
        <f t="array" ref="Y15">IF($V15="Y",IFERROR(_xll.BDP($C15&amp;" Corp",Y$1)/100, ""),"")</f>
        <v/>
      </c>
      <c r="Z15" s="17" cm="1">
        <f t="array" ref="Z15">IF($C15="","",IF(_xll.BDP($C15&amp;" Corp",Z$1)="#N/A N/A","",_xll.BDP($C15&amp;" Corp",Z$1)))</f>
        <v>-3.2899999999997931E-2</v>
      </c>
      <c r="AA15" s="14" cm="1">
        <f t="array" ref="AA15">IF($C15="","",IF(_xll.BDP($C15&amp;" Corp",AA$1)="#N/A N/A","",_xll.BDP($C15&amp;" Corp",AA$1)))</f>
        <v>0.86870000000000402</v>
      </c>
      <c r="AB15" s="14" cm="1">
        <f t="array" ref="AB15">IF($C15="","",IF(_xll.BDP($C15&amp;" Corp",AB$1)="#N/A N/A","",_xll.BDP($C15&amp;" Corp",AB$1)))</f>
        <v>0.60769999999999413</v>
      </c>
      <c r="AC15" s="18" cm="1">
        <f t="array" ref="AC15">IF($C15="","",IF(_xll.BDP($C15&amp;" Corp",AC$1)="#N/A N/A","",_xll.BDP($C15&amp;" Corp",AC$1)))</f>
        <v>-1.4162000000000035</v>
      </c>
      <c r="AD15" s="18" cm="1">
        <f t="array" ref="AD15">IF($C15="","",IF(_xll.BDP($C15&amp;" Corp",AD$1)="#N/A N/A","",_xll.BDP($C15&amp;" Corp",AD$1)))</f>
        <v>-1.1105000000000018</v>
      </c>
      <c r="AE15" s="32" cm="1">
        <f t="array" ref="AE15">IF($C15="","",IF(_xll.BDP($C15&amp;" Corp",AE$1)="#N/A N/A","",_xll.BDP($C15&amp;" Corp",AE$1)/100))</f>
        <v>-2.7852889335135388E-4</v>
      </c>
      <c r="AF15" s="32" cm="1">
        <f t="array" ref="AF15">IF($C15="","",IF(_xll.BDP($C15&amp;" Corp",AF$1)="#N/A N/A","",_xll.BDP($C15&amp;" Corp",AF$1)/100))</f>
        <v>7.410914612818776E-3</v>
      </c>
      <c r="AG15" s="32" cm="1">
        <f t="array" ref="AG15">IF($C15="","",IF(_xll.BDP($C15&amp;" Corp",AG$1)="#N/A N/A","",_xll.BDP($C15&amp;" Corp",AG$1)/100))</f>
        <v>5.1727953694245318E-3</v>
      </c>
      <c r="AH15" s="32" cm="1">
        <f t="array" ref="AH15">IF($C15="","",IF(_xll.BDP($C15&amp;" Corp",AH$1)="#N/A N/A","",_xll.BDP($C15&amp;" Corp",AH$1)/100))</f>
        <v>-1.1850659267187124E-2</v>
      </c>
      <c r="AI15" s="32" cm="1">
        <f t="array" ref="AI15">IF($C15="","",IF(_xll.BDP($C15&amp;" Corp",AI$1)="#N/A N/A","",_xll.BDP($C15&amp;" Corp",AI$1)/100))</f>
        <v>-9.3164158519172414E-3</v>
      </c>
      <c r="AJ15" s="8" cm="1">
        <f t="array" ref="AJ15">IF($C15="","",IF(_xll.BDP($C15&amp;" Corp",AJ$1)="#N/A Field Not Applicable","",_xll.BDP($C15&amp;" Corp",AJ$1)))</f>
        <v>113.569</v>
      </c>
      <c r="AK15" s="8" cm="1">
        <f t="array" ref="AK15">IF($C15="","",IF(_xll.BDP($C15&amp;" Corp",AK$1)="#N/A Field Not Applicable","",_xll.BDP($C15&amp;" Corp",AK$1)))</f>
        <v>126.678</v>
      </c>
      <c r="AL15" s="9" t="s">
        <v>163</v>
      </c>
      <c r="AM15" s="9" t="s">
        <v>85</v>
      </c>
      <c r="AN15" s="10">
        <v>17691</v>
      </c>
      <c r="AO15" s="11">
        <v>360.40118999999999</v>
      </c>
      <c r="AP15" s="12">
        <v>7.2892325385131402E-5</v>
      </c>
      <c r="AQ15" s="9" t="s">
        <v>86</v>
      </c>
      <c r="AR15" s="10">
        <v>13683</v>
      </c>
      <c r="AS15" s="11">
        <v>2.9909722222222221</v>
      </c>
      <c r="AT15" s="9" t="s">
        <v>163</v>
      </c>
      <c r="AU15" s="34">
        <f t="shared" si="0"/>
        <v>1.1766941810969562</v>
      </c>
    </row>
    <row r="16" spans="2:47" s="2" customFormat="1" x14ac:dyDescent="0.3">
      <c r="B16" s="22">
        <v>29890</v>
      </c>
      <c r="C16" s="23" t="s">
        <v>191</v>
      </c>
      <c r="D16" s="24" t="str" cm="1">
        <f t="array" ref="D16">IF($C16="","",IFERROR(_xll.BDP($C16&amp;" Corp","ID_BB_GLOBAL"),""))</f>
        <v>BBG003GTTKW1</v>
      </c>
      <c r="E16" s="23" t="s">
        <v>187</v>
      </c>
      <c r="F16" s="7" t="s">
        <v>188</v>
      </c>
      <c r="G16" s="16" t="s">
        <v>189</v>
      </c>
      <c r="H16" s="16" t="s">
        <v>106</v>
      </c>
      <c r="I16" s="16" t="s">
        <v>125</v>
      </c>
      <c r="J16" s="44" t="str" cm="1">
        <f t="array" ref="J16">IF(OR(_xll.BDP($C16&amp;" Corp",$J$1)="#N/A N/A",_xll.BDP($C16&amp;" Corp",$J$1)="#N/A Field Not Applicable"),"",_xll.BDP($C16&amp;" Corp",$J$1))</f>
        <v/>
      </c>
      <c r="K16" s="16" t="str" cm="1">
        <f t="array" ref="K16">IFERROR(_xll.BDP($C16&amp;" Corp",$K$1),"")</f>
        <v>Medical-Hospitals</v>
      </c>
      <c r="L16" s="28" cm="1">
        <f t="array" ref="L16">IF($C16="","",IFERROR(_xll.BDP($C16&amp;" Corp",L$1),""))</f>
        <v>84.581000000000003</v>
      </c>
      <c r="M16" s="28" cm="1">
        <f t="array" ref="M16">IF($C16="","",IFERROR(_xll.BDP($C16&amp;" Corp",M$1),""))</f>
        <v>86.091999999999999</v>
      </c>
      <c r="N16" s="28" cm="1">
        <f t="array" ref="N16">IF($C16="","",IFERROR(_xll.BDP($C16&amp;" Corp",N$1),""))</f>
        <v>5.7608628836624112</v>
      </c>
      <c r="O16" s="28" cm="1">
        <f t="array" ref="O16">IF($C16="","",IFERROR(_xll.BDP($C16&amp;" Corp",O$1),""))</f>
        <v>5.7608628836624112</v>
      </c>
      <c r="P16" s="28" cm="1">
        <f t="array" ref="P16">IF($C16="","",IFERROR(_xll.BDP($C16&amp;" Corp",P$1),""))</f>
        <v>110.19059161207781</v>
      </c>
      <c r="Q16" s="28">
        <f t="shared" si="1"/>
        <v>85.336500000000001</v>
      </c>
      <c r="R16"/>
      <c r="S16"/>
      <c r="T16"/>
      <c r="U16"/>
      <c r="V16" s="24" t="str" cm="1">
        <f t="array" ref="V16">IF($C16="","",IFERROR(_xll.BDP($C16&amp;" Corp",V$1),""))</f>
        <v>N</v>
      </c>
      <c r="W16" s="40" t="str" cm="1">
        <f t="array" ref="W16">IF($V16="Y",IFERROR(_xll.BDP($C16&amp;" Corp",W$1)*1,""),"")</f>
        <v/>
      </c>
      <c r="X16" s="41" t="str" cm="1">
        <f t="array" ref="X16">IF($V16="Y",IFERROR(_xll.BDP($C16&amp;" Corp",X$1),""),"")</f>
        <v/>
      </c>
      <c r="Y16" s="42" t="str" cm="1">
        <f t="array" ref="Y16">IF($V16="Y",IFERROR(_xll.BDP($C16&amp;" Corp",Y$1)/100, ""),"")</f>
        <v/>
      </c>
      <c r="Z16" s="17" cm="1">
        <f t="array" ref="Z16">IF($C16="","",IF(_xll.BDP($C16&amp;" Corp",Z$1)="#N/A N/A","",_xll.BDP($C16&amp;" Corp",Z$1)))</f>
        <v>4.1730000000001155E-2</v>
      </c>
      <c r="AA16" s="14" cm="1">
        <f t="array" ref="AA16">IF($C16="","",IF(_xll.BDP($C16&amp;" Corp",AA$1)="#N/A N/A","",_xll.BDP($C16&amp;" Corp",AA$1)))</f>
        <v>-0.22244000000000597</v>
      </c>
      <c r="AB16" s="14" cm="1">
        <f t="array" ref="AB16">IF($C16="","",IF(_xll.BDP($C16&amp;" Corp",AB$1)="#N/A N/A","",_xll.BDP($C16&amp;" Corp",AB$1)))</f>
        <v>0.4191900000000004</v>
      </c>
      <c r="AC16" s="18" t="str" cm="1">
        <f t="array" ref="AC16">IF($C16="","",IF(_xll.BDP($C16&amp;" Corp",AC$1)="#N/A N/A","",_xll.BDP($C16&amp;" Corp",AC$1)))</f>
        <v/>
      </c>
      <c r="AD16" s="18" cm="1">
        <f t="array" ref="AD16">IF($C16="","",IF(_xll.BDP($C16&amp;" Corp",AD$1)="#N/A N/A","",_xll.BDP($C16&amp;" Corp",AD$1)))</f>
        <v>-0.18027000000000726</v>
      </c>
      <c r="AE16" s="32" cm="1">
        <f t="array" ref="AE16">IF($C16="","",IF(_xll.BDP($C16&amp;" Corp",AE$1)="#N/A N/A","",_xll.BDP($C16&amp;" Corp",AE$1)/100))</f>
        <v>4.8927160905640405E-4</v>
      </c>
      <c r="AF16" s="32" cm="1">
        <f t="array" ref="AF16">IF($C16="","",IF(_xll.BDP($C16&amp;" Corp",AF$1)="#N/A N/A","",_xll.BDP($C16&amp;" Corp",AF$1)/100))</f>
        <v>-2.5999886387837556E-3</v>
      </c>
      <c r="AG16" s="32" cm="1">
        <f t="array" ref="AG16">IF($C16="","",IF(_xll.BDP($C16&amp;" Corp",AG$1)="#N/A N/A","",_xll.BDP($C16&amp;" Corp",AG$1)/100))</f>
        <v>4.9367237532149284E-3</v>
      </c>
      <c r="AH16" s="32" t="str" cm="1">
        <f t="array" ref="AH16">IF($C16="","",IF(_xll.BDP($C16&amp;" Corp",AH$1)="#N/A N/A","",_xll.BDP($C16&amp;" Corp",AH$1)/100))</f>
        <v/>
      </c>
      <c r="AI16" s="32" cm="1">
        <f t="array" ref="AI16">IF($C16="","",IF(_xll.BDP($C16&amp;" Corp",AI$1)="#N/A N/A","",_xll.BDP($C16&amp;" Corp",AI$1)/100))</f>
        <v>-2.1081239427660457E-3</v>
      </c>
      <c r="AJ16" s="8" cm="1">
        <f t="array" ref="AJ16">IF($C16="","",IF(_xll.BDP($C16&amp;" Corp",AJ$1)="#N/A Field Not Applicable","",_xll.BDP($C16&amp;" Corp",AJ$1)))</f>
        <v>82.792000000000002</v>
      </c>
      <c r="AK16" s="8" cm="1">
        <f t="array" ref="AK16">IF($C16="","",IF(_xll.BDP($C16&amp;" Corp",AK$1)="#N/A Field Not Applicable","",_xll.BDP($C16&amp;" Corp",AK$1)))</f>
        <v>93.156999999999996</v>
      </c>
      <c r="AL16" s="9" t="s">
        <v>190</v>
      </c>
      <c r="AM16" s="9" t="s">
        <v>85</v>
      </c>
      <c r="AN16" s="10">
        <v>25537</v>
      </c>
      <c r="AO16" s="11">
        <v>261.27569999999997</v>
      </c>
      <c r="AP16" s="12">
        <v>5.284386918818991E-5</v>
      </c>
      <c r="AQ16" s="9" t="s">
        <v>86</v>
      </c>
      <c r="AR16" s="10">
        <v>21529</v>
      </c>
      <c r="AS16" s="11">
        <v>0.49999999999999994</v>
      </c>
      <c r="AT16" s="9" t="s">
        <v>1</v>
      </c>
      <c r="AU16" s="34">
        <f t="shared" si="0"/>
        <v>0.849238596237337</v>
      </c>
    </row>
    <row r="17" spans="2:47" s="2" customFormat="1" x14ac:dyDescent="0.3">
      <c r="B17" s="22">
        <v>29901</v>
      </c>
      <c r="C17" s="23" t="s">
        <v>196</v>
      </c>
      <c r="D17" s="24" t="str" cm="1">
        <f t="array" ref="D17">IF($C17="","",IFERROR(_xll.BDP($C17&amp;" Corp","ID_BB_GLOBAL"),""))</f>
        <v>BBG004T7TKP1</v>
      </c>
      <c r="E17" s="23" t="s">
        <v>192</v>
      </c>
      <c r="F17" s="7" t="s">
        <v>193</v>
      </c>
      <c r="G17" s="16" t="s">
        <v>194</v>
      </c>
      <c r="H17" s="16" t="s">
        <v>106</v>
      </c>
      <c r="I17" s="16" t="s">
        <v>125</v>
      </c>
      <c r="J17" s="44" cm="1">
        <f t="array" ref="J17">IF(OR(_xll.BDP($C17&amp;" Corp",$J$1)="#N/A N/A",_xll.BDP($C17&amp;" Corp",$J$1)="#N/A Field Not Applicable"),"",_xll.BDP($C17&amp;" Corp",$J$1))</f>
        <v>3.20435488233703</v>
      </c>
      <c r="K17" s="16" t="str" cm="1">
        <f t="array" ref="K17">IFERROR(_xll.BDP($C17&amp;" Corp",$K$1),"")</f>
        <v>Medical-Drugs</v>
      </c>
      <c r="L17" s="28" cm="1">
        <f t="array" ref="L17">IF($C17="","",IFERROR(_xll.BDP($C17&amp;" Corp",L$1),""))</f>
        <v>87.212999999999994</v>
      </c>
      <c r="M17" s="28" cm="1">
        <f t="array" ref="M17">IF($C17="","",IFERROR(_xll.BDP($C17&amp;" Corp",M$1),""))</f>
        <v>87.584999999999994</v>
      </c>
      <c r="N17" s="28" cm="1">
        <f t="array" ref="N17">IF($C17="","",IFERROR(_xll.BDP($C17&amp;" Corp",N$1),""))</f>
        <v>5.5035110311077746</v>
      </c>
      <c r="O17" s="28" cm="1">
        <f t="array" ref="O17">IF($C17="","",IFERROR(_xll.BDP($C17&amp;" Corp",O$1),""))</f>
        <v>5.5035110311077746</v>
      </c>
      <c r="P17" s="28" cm="1">
        <f t="array" ref="P17">IF($C17="","",IFERROR(_xll.BDP($C17&amp;" Corp",P$1),""))</f>
        <v>78.254602125075351</v>
      </c>
      <c r="Q17" s="28">
        <f t="shared" si="1"/>
        <v>87.399000000000001</v>
      </c>
      <c r="R17"/>
      <c r="S17"/>
      <c r="T17"/>
      <c r="U17"/>
      <c r="V17" s="24" t="str" cm="1">
        <f t="array" ref="V17">IF($C17="","",IFERROR(_xll.BDP($C17&amp;" Corp",V$1),""))</f>
        <v>N</v>
      </c>
      <c r="W17" s="40" t="str" cm="1">
        <f t="array" ref="W17">IF($V17="Y",IFERROR(_xll.BDP($C17&amp;" Corp",W$1)*1,""),"")</f>
        <v/>
      </c>
      <c r="X17" s="41" t="str" cm="1">
        <f t="array" ref="X17">IF($V17="Y",IFERROR(_xll.BDP($C17&amp;" Corp",X$1),""),"")</f>
        <v/>
      </c>
      <c r="Y17" s="42" t="str" cm="1">
        <f t="array" ref="Y17">IF($V17="Y",IFERROR(_xll.BDP($C17&amp;" Corp",Y$1)/100, ""),"")</f>
        <v/>
      </c>
      <c r="Z17" s="17" cm="1">
        <f t="array" ref="Z17">IF($C17="","",IF(_xll.BDP($C17&amp;" Corp",Z$1)="#N/A N/A","",_xll.BDP($C17&amp;" Corp",Z$1)))</f>
        <v>5.5499999999994998E-3</v>
      </c>
      <c r="AA17" s="14" cm="1">
        <f t="array" ref="AA17">IF($C17="","",IF(_xll.BDP($C17&amp;" Corp",AA$1)="#N/A N/A","",_xll.BDP($C17&amp;" Corp",AA$1)))</f>
        <v>0.52687000000000239</v>
      </c>
      <c r="AB17" s="14" cm="1">
        <f t="array" ref="AB17">IF($C17="","",IF(_xll.BDP($C17&amp;" Corp",AB$1)="#N/A N/A","",_xll.BDP($C17&amp;" Corp",AB$1)))</f>
        <v>0.17817999999999756</v>
      </c>
      <c r="AC17" s="18" cm="1">
        <f t="array" ref="AC17">IF($C17="","",IF(_xll.BDP($C17&amp;" Corp",AC$1)="#N/A N/A","",_xll.BDP($C17&amp;" Corp",AC$1)))</f>
        <v>-2.004170000000002</v>
      </c>
      <c r="AD17" s="18" cm="1">
        <f t="array" ref="AD17">IF($C17="","",IF(_xll.BDP($C17&amp;" Corp",AD$1)="#N/A N/A","",_xll.BDP($C17&amp;" Corp",AD$1)))</f>
        <v>-4.7319499999999977</v>
      </c>
      <c r="AE17" s="32" cm="1">
        <f t="array" ref="AE17">IF($C17="","",IF(_xll.BDP($C17&amp;" Corp",AE$1)="#N/A N/A","",_xll.BDP($C17&amp;" Corp",AE$1)/100))</f>
        <v>6.3506753685788948E-5</v>
      </c>
      <c r="AF17" s="32" cm="1">
        <f t="array" ref="AF17">IF($C17="","",IF(_xll.BDP($C17&amp;" Corp",AF$1)="#N/A N/A","",_xll.BDP($C17&amp;" Corp",AF$1)/100))</f>
        <v>6.0649726905286005E-3</v>
      </c>
      <c r="AG17" s="32" cm="1">
        <f t="array" ref="AG17">IF($C17="","",IF(_xll.BDP($C17&amp;" Corp",AG$1)="#N/A N/A","",_xll.BDP($C17&amp;" Corp",AG$1)/100))</f>
        <v>2.0428882711636376E-3</v>
      </c>
      <c r="AH17" s="32" cm="1">
        <f t="array" ref="AH17">IF($C17="","",IF(_xll.BDP($C17&amp;" Corp",AH$1)="#N/A N/A","",_xll.BDP($C17&amp;" Corp",AH$1)/100))</f>
        <v>-2.2417507438312369E-2</v>
      </c>
      <c r="AI17" s="32" cm="1">
        <f t="array" ref="AI17">IF($C17="","",IF(_xll.BDP($C17&amp;" Corp",AI$1)="#N/A N/A","",_xll.BDP($C17&amp;" Corp",AI$1)/100))</f>
        <v>-5.1361785516040509E-2</v>
      </c>
      <c r="AJ17" s="8" cm="1">
        <f t="array" ref="AJ17">IF($C17="","",IF(_xll.BDP($C17&amp;" Corp",AJ$1)="#N/A Field Not Applicable","",_xll.BDP($C17&amp;" Corp",AJ$1)))</f>
        <v>84.453999999999994</v>
      </c>
      <c r="AK17" s="8" cm="1">
        <f t="array" ref="AK17">IF($C17="","",IF(_xll.BDP($C17&amp;" Corp",AK$1)="#N/A Field Not Applicable","",_xll.BDP($C17&amp;" Corp",AK$1)))</f>
        <v>95.694000000000003</v>
      </c>
      <c r="AL17" s="9" t="s">
        <v>195</v>
      </c>
      <c r="AM17" s="9" t="s">
        <v>85</v>
      </c>
      <c r="AN17" s="10">
        <v>26626</v>
      </c>
      <c r="AO17" s="11">
        <v>2342.4395800000002</v>
      </c>
      <c r="AP17" s="12">
        <v>4.7376610510184653E-4</v>
      </c>
      <c r="AQ17" s="9" t="s">
        <v>86</v>
      </c>
      <c r="AR17" s="10">
        <v>22618</v>
      </c>
      <c r="AS17" s="11">
        <v>0.42777777777777781</v>
      </c>
      <c r="AT17" s="9" t="s">
        <v>195</v>
      </c>
      <c r="AU17" s="34">
        <f t="shared" si="0"/>
        <v>0.87918288256227772</v>
      </c>
    </row>
    <row r="18" spans="2:47" s="2" customFormat="1" x14ac:dyDescent="0.3">
      <c r="B18" s="22">
        <v>29551</v>
      </c>
      <c r="C18" s="23" t="s">
        <v>210</v>
      </c>
      <c r="D18" s="24" t="str" cm="1">
        <f t="array" ref="D18">IF($C18="","",IFERROR(_xll.BDP($C18&amp;" Corp","ID_BB_GLOBAL"),""))</f>
        <v>BBG003FSBTB7</v>
      </c>
      <c r="E18" s="23" t="s">
        <v>207</v>
      </c>
      <c r="F18" s="7" t="s">
        <v>208</v>
      </c>
      <c r="G18" s="16" t="s">
        <v>199</v>
      </c>
      <c r="H18" s="16" t="s">
        <v>88</v>
      </c>
      <c r="I18" s="16" t="s">
        <v>88</v>
      </c>
      <c r="J18" s="44" cm="1">
        <f t="array" ref="J18">IF(OR(_xll.BDP($C18&amp;" Corp",$J$1)="#N/A N/A",_xll.BDP($C18&amp;" Corp",$J$1)="#N/A Field Not Applicable"),"",_xll.BDP($C18&amp;" Corp",$J$1))</f>
        <v>3.20435488233703</v>
      </c>
      <c r="K18" s="16" t="str" cm="1">
        <f t="array" ref="K18">IFERROR(_xll.BDP($C18&amp;" Corp",$K$1),"")</f>
        <v>Medical-Generic Drugs</v>
      </c>
      <c r="L18" s="28" cm="1">
        <f t="array" ref="L18">IF($C18="","",IFERROR(_xll.BDP($C18&amp;" Corp",L$1),""))</f>
        <v>75.897999999999996</v>
      </c>
      <c r="M18" s="28" cm="1">
        <f t="array" ref="M18">IF($C18="","",IFERROR(_xll.BDP($C18&amp;" Corp",M$1),""))</f>
        <v>76.497</v>
      </c>
      <c r="N18" s="28" cm="1">
        <f t="array" ref="N18">IF($C18="","",IFERROR(_xll.BDP($C18&amp;" Corp",N$1),""))</f>
        <v>6.9555589375586582</v>
      </c>
      <c r="O18" s="28" cm="1">
        <f t="array" ref="O18">IF($C18="","",IFERROR(_xll.BDP($C18&amp;" Corp",O$1),""))</f>
        <v>6.9555589375586582</v>
      </c>
      <c r="P18" s="28" cm="1">
        <f t="array" ref="P18">IF($C18="","",IFERROR(_xll.BDP($C18&amp;" Corp",P$1),""))</f>
        <v>226.51809009986454</v>
      </c>
      <c r="Q18" s="28">
        <f t="shared" si="1"/>
        <v>76.197499999999991</v>
      </c>
      <c r="R18"/>
      <c r="S18"/>
      <c r="T18"/>
      <c r="U18"/>
      <c r="V18" s="24" t="str" cm="1">
        <f t="array" ref="V18">IF($C18="","",IFERROR(_xll.BDP($C18&amp;" Corp",V$1),""))</f>
        <v>Y</v>
      </c>
      <c r="W18" s="40" cm="1">
        <f t="array" ref="W18">IF($V18="Y",IFERROR(_xll.BDP($C18&amp;" Corp",W$1)*1,""),"")</f>
        <v>51957</v>
      </c>
      <c r="X18" s="41" cm="1">
        <f t="array" ref="X18">IF($V18="Y",IFERROR(_xll.BDP($C18&amp;" Corp",X$1),""),"")</f>
        <v>100</v>
      </c>
      <c r="Y18" s="42" cm="1">
        <f t="array" ref="Y18">IF($V18="Y",IFERROR(_xll.BDP($C18&amp;" Corp",Y$1)/100, ""),"")</f>
        <v>6.9975188211780406E-2</v>
      </c>
      <c r="Z18" s="17" cm="1">
        <f t="array" ref="Z18">IF($C18="","",IF(_xll.BDP($C18&amp;" Corp",Z$1)="#N/A N/A","",_xll.BDP($C18&amp;" Corp",Z$1)))</f>
        <v>-0.46438999999999453</v>
      </c>
      <c r="AA18" s="14" cm="1">
        <f t="array" ref="AA18">IF($C18="","",IF(_xll.BDP($C18&amp;" Corp",AA$1)="#N/A N/A","",_xll.BDP($C18&amp;" Corp",AA$1)))</f>
        <v>-0.13330999999999449</v>
      </c>
      <c r="AB18" s="14" cm="1">
        <f t="array" ref="AB18">IF($C18="","",IF(_xll.BDP($C18&amp;" Corp",AB$1)="#N/A N/A","",_xll.BDP($C18&amp;" Corp",AB$1)))</f>
        <v>-0.39082999999999402</v>
      </c>
      <c r="AC18" s="18" cm="1">
        <f t="array" ref="AC18">IF($C18="","",IF(_xll.BDP($C18&amp;" Corp",AC$1)="#N/A N/A","",_xll.BDP($C18&amp;" Corp",AC$1)))</f>
        <v>-1.3903399999999948</v>
      </c>
      <c r="AD18" s="18" cm="1">
        <f t="array" ref="AD18">IF($C18="","",IF(_xll.BDP($C18&amp;" Corp",AD$1)="#N/A N/A","",_xll.BDP($C18&amp;" Corp",AD$1)))</f>
        <v>-3.2402600000000064</v>
      </c>
      <c r="AE18" s="32" cm="1">
        <f t="array" ref="AE18">IF($C18="","",IF(_xll.BDP($C18&amp;" Corp",AE$1)="#N/A N/A","",_xll.BDP($C18&amp;" Corp",AE$1)/100))</f>
        <v>-6.0576359162410045E-3</v>
      </c>
      <c r="AF18" s="32" cm="1">
        <f t="array" ref="AF18">IF($C18="","",IF(_xll.BDP($C18&amp;" Corp",AF$1)="#N/A N/A","",_xll.BDP($C18&amp;" Corp",AF$1)/100))</f>
        <v>-1.7464762604472125E-3</v>
      </c>
      <c r="AG18" s="32" cm="1">
        <f t="array" ref="AG18">IF($C18="","",IF(_xll.BDP($C18&amp;" Corp",AG$1)="#N/A N/A","",_xll.BDP($C18&amp;" Corp",AG$1)/100))</f>
        <v>-5.1029947631728127E-3</v>
      </c>
      <c r="AH18" s="32" cm="1">
        <f t="array" ref="AH18">IF($C18="","",IF(_xll.BDP($C18&amp;" Corp",AH$1)="#N/A N/A","",_xll.BDP($C18&amp;" Corp",AH$1)/100))</f>
        <v>-1.7919553662189655E-2</v>
      </c>
      <c r="AI18" s="32" cm="1">
        <f t="array" ref="AI18">IF($C18="","",IF(_xll.BDP($C18&amp;" Corp",AI$1)="#N/A N/A","",_xll.BDP($C18&amp;" Corp",AI$1)/100))</f>
        <v>-4.0789906164308019E-2</v>
      </c>
      <c r="AJ18" s="8" cm="1">
        <f t="array" ref="AJ18">IF($C18="","",IF(_xll.BDP($C18&amp;" Corp",AJ$1)="#N/A Field Not Applicable","",_xll.BDP($C18&amp;" Corp",AJ$1)))</f>
        <v>70.674000000000007</v>
      </c>
      <c r="AK18" s="8" cm="1">
        <f t="array" ref="AK18">IF($C18="","",IF(_xll.BDP($C18&amp;" Corp",AK$1)="#N/A Field Not Applicable","",_xll.BDP($C18&amp;" Corp",AK$1)))</f>
        <v>83.31</v>
      </c>
      <c r="AL18" s="9" t="s">
        <v>209</v>
      </c>
      <c r="AM18" s="9" t="s">
        <v>85</v>
      </c>
      <c r="AN18" s="10">
        <v>30991</v>
      </c>
      <c r="AO18" s="11">
        <v>49.621386794700001</v>
      </c>
      <c r="AP18" s="12">
        <v>1.0036088594215616E-5</v>
      </c>
      <c r="AQ18" s="9" t="s">
        <v>86</v>
      </c>
      <c r="AR18" s="10">
        <v>41423</v>
      </c>
      <c r="AS18" s="11">
        <v>0.89930555555555558</v>
      </c>
      <c r="AT18" s="9" t="s">
        <v>1</v>
      </c>
      <c r="AU18" s="34">
        <f t="shared" si="0"/>
        <v>0.77279808483697376</v>
      </c>
    </row>
    <row r="19" spans="2:47" s="2" customFormat="1" x14ac:dyDescent="0.3">
      <c r="B19" s="22">
        <v>27999</v>
      </c>
      <c r="C19" s="23" t="s">
        <v>218</v>
      </c>
      <c r="D19" s="24" t="str" cm="1">
        <f t="array" ref="D19">IF($C19="","",IFERROR(_xll.BDP($C19&amp;" Corp","ID_BB_GLOBAL"),""))</f>
        <v>BBG00VHV1734</v>
      </c>
      <c r="E19" s="23" t="s">
        <v>215</v>
      </c>
      <c r="F19" s="7" t="s">
        <v>216</v>
      </c>
      <c r="G19" s="16" t="s">
        <v>156</v>
      </c>
      <c r="H19" s="16" t="s">
        <v>90</v>
      </c>
      <c r="I19" s="16" t="s">
        <v>125</v>
      </c>
      <c r="J19" s="44" cm="1">
        <f t="array" ref="J19">IF(OR(_xll.BDP($C19&amp;" Corp",$J$1)="#N/A N/A",_xll.BDP($C19&amp;" Corp",$J$1)="#N/A Field Not Applicable"),"",_xll.BDP($C19&amp;" Corp",$J$1))</f>
        <v>2.689129365469749</v>
      </c>
      <c r="K19" s="16" t="str" cm="1">
        <f t="array" ref="K19">IFERROR(_xll.BDP($C19&amp;" Corp",$K$1),"")</f>
        <v>Medical-HMO</v>
      </c>
      <c r="L19" s="28" cm="1">
        <f t="array" ref="L19">IF($C19="","",IFERROR(_xll.BDP($C19&amp;" Corp",L$1),""))</f>
        <v>101.964</v>
      </c>
      <c r="M19" s="28" cm="1">
        <f t="array" ref="M19">IF($C19="","",IFERROR(_xll.BDP($C19&amp;" Corp",M$1),""))</f>
        <v>103.3</v>
      </c>
      <c r="N19" s="28" cm="1">
        <f t="array" ref="N19">IF($C19="","",IFERROR(_xll.BDP($C19&amp;" Corp",N$1),""))</f>
        <v>5.8135197882627967</v>
      </c>
      <c r="O19" s="28" cm="1">
        <f t="array" ref="O19">IF($C19="","",IFERROR(_xll.BDP($C19&amp;" Corp",O$1),""))</f>
        <v>5.8135197882627967</v>
      </c>
      <c r="P19" s="28" cm="1">
        <f t="array" ref="P19">IF($C19="","",IFERROR(_xll.BDP($C19&amp;" Corp",P$1),""))</f>
        <v>118.74985961716645</v>
      </c>
      <c r="Q19" s="28">
        <f t="shared" si="1"/>
        <v>102.63200000000001</v>
      </c>
      <c r="R19"/>
      <c r="S19"/>
      <c r="T19"/>
      <c r="U19"/>
      <c r="V19" s="24" t="str" cm="1">
        <f t="array" ref="V19">IF($C19="","",IFERROR(_xll.BDP($C19&amp;" Corp",V$1),""))</f>
        <v>N</v>
      </c>
      <c r="W19" s="40" t="str" cm="1">
        <f t="array" ref="W19">IF($V19="Y",IFERROR(_xll.BDP($C19&amp;" Corp",W$1)*1,""),"")</f>
        <v/>
      </c>
      <c r="X19" s="41" t="str" cm="1">
        <f t="array" ref="X19">IF($V19="Y",IFERROR(_xll.BDP($C19&amp;" Corp",X$1),""),"")</f>
        <v/>
      </c>
      <c r="Y19" s="42" t="str" cm="1">
        <f t="array" ref="Y19">IF($V19="Y",IFERROR(_xll.BDP($C19&amp;" Corp",Y$1)/100, ""),"")</f>
        <v/>
      </c>
      <c r="Z19" s="17" cm="1">
        <f t="array" ref="Z19">IF($C19="","",IF(_xll.BDP($C19&amp;" Corp",Z$1)="#N/A N/A","",_xll.BDP($C19&amp;" Corp",Z$1)))</f>
        <v>4.5600000000007412E-2</v>
      </c>
      <c r="AA19" s="14" cm="1">
        <f t="array" ref="AA19">IF($C19="","",IF(_xll.BDP($C19&amp;" Corp",AA$1)="#N/A N/A","",_xll.BDP($C19&amp;" Corp",AA$1)))</f>
        <v>0.97469999999999857</v>
      </c>
      <c r="AB19" s="14" cm="1">
        <f t="array" ref="AB19">IF($C19="","",IF(_xll.BDP($C19&amp;" Corp",AB$1)="#N/A N/A","",_xll.BDP($C19&amp;" Corp",AB$1)))</f>
        <v>0.25870000000000459</v>
      </c>
      <c r="AC19" s="18" cm="1">
        <f t="array" ref="AC19">IF($C19="","",IF(_xll.BDP($C19&amp;" Corp",AC$1)="#N/A N/A","",_xll.BDP($C19&amp;" Corp",AC$1)))</f>
        <v>-2.2319999999999993</v>
      </c>
      <c r="AD19" s="18" cm="1">
        <f t="array" ref="AD19">IF($C19="","",IF(_xll.BDP($C19&amp;" Corp",AD$1)="#N/A N/A","",_xll.BDP($C19&amp;" Corp",AD$1)))</f>
        <v>-5.9288999999999987</v>
      </c>
      <c r="AE19" s="32" cm="1">
        <f t="array" ref="AE19">IF($C19="","",IF(_xll.BDP($C19&amp;" Corp",AE$1)="#N/A N/A","",_xll.BDP($C19&amp;" Corp",AE$1)/100))</f>
        <v>4.4452416417766356E-4</v>
      </c>
      <c r="AF19" s="32" cm="1">
        <f t="array" ref="AF19">IF($C19="","",IF(_xll.BDP($C19&amp;" Corp",AF$1)="#N/A N/A","",_xll.BDP($C19&amp;" Corp",AF$1)/100))</f>
        <v>9.5885492240721931E-3</v>
      </c>
      <c r="AG19" s="32" cm="1">
        <f t="array" ref="AG19">IF($C19="","",IF(_xll.BDP($C19&amp;" Corp",AG$1)="#N/A N/A","",_xll.BDP($C19&amp;" Corp",AG$1)/100))</f>
        <v>2.5271445806083377E-3</v>
      </c>
      <c r="AH19" s="32" cm="1">
        <f t="array" ref="AH19">IF($C19="","",IF(_xll.BDP($C19&amp;" Corp",AH$1)="#N/A N/A","",_xll.BDP($C19&amp;" Corp",AH$1)/100))</f>
        <v>-2.1285685948395555E-2</v>
      </c>
      <c r="AI19" s="32" cm="1">
        <f t="array" ref="AI19">IF($C19="","",IF(_xll.BDP($C19&amp;" Corp",AI$1)="#N/A N/A","",_xll.BDP($C19&amp;" Corp",AI$1)/100))</f>
        <v>-5.4616000390581447E-2</v>
      </c>
      <c r="AJ19" s="8" cm="1">
        <f t="array" ref="AJ19">IF($C19="","",IF(_xll.BDP($C19&amp;" Corp",AJ$1)="#N/A Field Not Applicable","",_xll.BDP($C19&amp;" Corp",AJ$1)))</f>
        <v>99.501000000000005</v>
      </c>
      <c r="AK19" s="8" cm="1">
        <f t="array" ref="AK19">IF($C19="","",IF(_xll.BDP($C19&amp;" Corp",AK$1)="#N/A Field Not Applicable","",_xll.BDP($C19&amp;" Corp",AK$1)))</f>
        <v>111.69799999999999</v>
      </c>
      <c r="AL19" s="9" t="s">
        <v>217</v>
      </c>
      <c r="AM19" s="9" t="s">
        <v>85</v>
      </c>
      <c r="AN19" s="10">
        <v>2646</v>
      </c>
      <c r="AO19" s="11">
        <v>450.41787046140001</v>
      </c>
      <c r="AP19" s="12">
        <v>9.1098494910492214E-5</v>
      </c>
      <c r="AQ19" s="9" t="s">
        <v>86</v>
      </c>
      <c r="AR19" s="10">
        <v>16514</v>
      </c>
      <c r="AS19" s="11">
        <v>0.44236111111111109</v>
      </c>
      <c r="AT19" s="9" t="s">
        <v>1</v>
      </c>
      <c r="AU19" s="34">
        <f t="shared" si="0"/>
        <v>1.0328347183733704</v>
      </c>
    </row>
    <row r="20" spans="2:47" s="2" customFormat="1" x14ac:dyDescent="0.3">
      <c r="B20" s="22">
        <v>28167</v>
      </c>
      <c r="C20" s="23" t="s">
        <v>223</v>
      </c>
      <c r="D20" s="24" t="str" cm="1">
        <f t="array" ref="D20">IF($C20="","",IFERROR(_xll.BDP($C20&amp;" Corp","ID_BB_GLOBAL"),""))</f>
        <v>BBG0029XTKX1</v>
      </c>
      <c r="E20" s="23" t="s">
        <v>220</v>
      </c>
      <c r="F20" s="7" t="s">
        <v>221</v>
      </c>
      <c r="G20" s="16" t="s">
        <v>117</v>
      </c>
      <c r="H20" s="16" t="s">
        <v>106</v>
      </c>
      <c r="I20" s="16" t="s">
        <v>91</v>
      </c>
      <c r="J20" s="44" cm="1">
        <f t="array" ref="J20">IF(OR(_xll.BDP($C20&amp;" Corp",$J$1)="#N/A N/A",_xll.BDP($C20&amp;" Corp",$J$1)="#N/A Field Not Applicable"),"",_xll.BDP($C20&amp;" Corp",$J$1))</f>
        <v>6.4868861607142856</v>
      </c>
      <c r="K20" s="16" t="str" cm="1">
        <f t="array" ref="K20">IFERROR(_xll.BDP($C20&amp;" Corp",$K$1),"")</f>
        <v>Medical-Biomedical/Gene</v>
      </c>
      <c r="L20" s="28" cm="1">
        <f t="array" ref="L20">IF($C20="","",IFERROR(_xll.BDP($C20&amp;" Corp",L$1),""))</f>
        <v>100.807</v>
      </c>
      <c r="M20" s="28" cm="1">
        <f t="array" ref="M20">IF($C20="","",IFERROR(_xll.BDP($C20&amp;" Corp",M$1),""))</f>
        <v>101.117</v>
      </c>
      <c r="N20" s="28" cm="1">
        <f t="array" ref="N20">IF($C20="","",IFERROR(_xll.BDP($C20&amp;" Corp",N$1),""))</f>
        <v>5.5443492599999997</v>
      </c>
      <c r="O20" s="28" cm="1">
        <f t="array" ref="O20">IF($C20="","",IFERROR(_xll.BDP($C20&amp;" Corp",O$1),""))</f>
        <v>5.5462732351036816</v>
      </c>
      <c r="P20" s="28" cm="1">
        <f t="array" ref="P20">IF($C20="","",IFERROR(_xll.BDP($C20&amp;" Corp",P$1),""))</f>
        <v>84.198580419598031</v>
      </c>
      <c r="Q20" s="28">
        <f t="shared" si="1"/>
        <v>100.962</v>
      </c>
      <c r="R20"/>
      <c r="S20"/>
      <c r="T20"/>
      <c r="U20"/>
      <c r="V20" s="24" t="str" cm="1">
        <f t="array" ref="V20">IF($C20="","",IFERROR(_xll.BDP($C20&amp;" Corp",V$1),""))</f>
        <v>Y</v>
      </c>
      <c r="W20" s="40" cm="1">
        <f t="array" ref="W20">IF($V20="Y",IFERROR(_xll.BDP($C20&amp;" Corp",W$1)*1,""),"")</f>
        <v>51653</v>
      </c>
      <c r="X20" s="41" cm="1">
        <f t="array" ref="X20">IF($V20="Y",IFERROR(_xll.BDP($C20&amp;" Corp",X$1),""),"")</f>
        <v>100</v>
      </c>
      <c r="Y20" s="42" cm="1">
        <f t="array" ref="Y20">IF($V20="Y",IFERROR(_xll.BDP($C20&amp;" Corp",Y$1)/100, ""),"")</f>
        <v>5.5443492559208843E-2</v>
      </c>
      <c r="Z20" s="17" cm="1">
        <f t="array" ref="Z20">IF($C20="","",IF(_xll.BDP($C20&amp;" Corp",Z$1)="#N/A N/A","",_xll.BDP($C20&amp;" Corp",Z$1)))</f>
        <v>-0.1296000000000106</v>
      </c>
      <c r="AA20" s="14" cm="1">
        <f t="array" ref="AA20">IF($C20="","",IF(_xll.BDP($C20&amp;" Corp",AA$1)="#N/A N/A","",_xll.BDP($C20&amp;" Corp",AA$1)))</f>
        <v>0.70949999999999136</v>
      </c>
      <c r="AB20" s="14" cm="1">
        <f t="array" ref="AB20">IF($C20="","",IF(_xll.BDP($C20&amp;" Corp",AB$1)="#N/A N/A","",_xll.BDP($C20&amp;" Corp",AB$1)))</f>
        <v>0.45709999999999695</v>
      </c>
      <c r="AC20" s="18" cm="1">
        <f t="array" ref="AC20">IF($C20="","",IF(_xll.BDP($C20&amp;" Corp",AC$1)="#N/A N/A","",_xll.BDP($C20&amp;" Corp",AC$1)))</f>
        <v>-1.9155000000000086</v>
      </c>
      <c r="AD20" s="18" cm="1">
        <f t="array" ref="AD20">IF($C20="","",IF(_xll.BDP($C20&amp;" Corp",AD$1)="#N/A N/A","",_xll.BDP($C20&amp;" Corp",AD$1)))</f>
        <v>-4.4279000000000082</v>
      </c>
      <c r="AE20" s="32" cm="1">
        <f t="array" ref="AE20">IF($C20="","",IF(_xll.BDP($C20&amp;" Corp",AE$1)="#N/A N/A","",_xll.BDP($C20&amp;" Corp",AE$1)/100))</f>
        <v>-1.2818078237752661E-3</v>
      </c>
      <c r="AF20" s="32" cm="1">
        <f t="array" ref="AF20">IF($C20="","",IF(_xll.BDP($C20&amp;" Corp",AF$1)="#N/A N/A","",_xll.BDP($C20&amp;" Corp",AF$1)/100))</f>
        <v>7.0760291658063853E-3</v>
      </c>
      <c r="AG20" s="32" cm="1">
        <f t="array" ref="AG20">IF($C20="","",IF(_xll.BDP($C20&amp;" Corp",AG$1)="#N/A N/A","",_xll.BDP($C20&amp;" Corp",AG$1)/100))</f>
        <v>4.5473311414089357E-3</v>
      </c>
      <c r="AH20" s="32" cm="1">
        <f t="array" ref="AH20">IF($C20="","",IF(_xll.BDP($C20&amp;" Corp",AH$1)="#N/A N/A","",_xll.BDP($C20&amp;" Corp",AH$1)/100))</f>
        <v>-1.8616408680465536E-2</v>
      </c>
      <c r="AI20" s="32" cm="1">
        <f t="array" ref="AI20">IF($C20="","",IF(_xll.BDP($C20&amp;" Corp",AI$1)="#N/A N/A","",_xll.BDP($C20&amp;" Corp",AI$1)/100))</f>
        <v>-4.2008244351575658E-2</v>
      </c>
      <c r="AJ20" s="8" cm="1">
        <f t="array" ref="AJ20">IF($C20="","",IF(_xll.BDP($C20&amp;" Corp",AJ$1)="#N/A Field Not Applicable","",_xll.BDP($C20&amp;" Corp",AJ$1)))</f>
        <v>97.313999999999993</v>
      </c>
      <c r="AK20" s="8" cm="1">
        <f t="array" ref="AK20">IF($C20="","",IF(_xll.BDP($C20&amp;" Corp",AK$1)="#N/A Field Not Applicable","",_xll.BDP($C20&amp;" Corp",AK$1)))</f>
        <v>108.694</v>
      </c>
      <c r="AL20" s="9" t="s">
        <v>222</v>
      </c>
      <c r="AM20" s="9" t="s">
        <v>85</v>
      </c>
      <c r="AN20" s="10">
        <v>24035</v>
      </c>
      <c r="AO20" s="11">
        <v>1035.2216000000001</v>
      </c>
      <c r="AP20" s="12">
        <v>2.0937697157136565E-4</v>
      </c>
      <c r="AQ20" s="9" t="s">
        <v>86</v>
      </c>
      <c r="AR20" s="10">
        <v>20027</v>
      </c>
      <c r="AS20" s="11">
        <v>0.15694444444444444</v>
      </c>
      <c r="AT20" s="9" t="s">
        <v>222</v>
      </c>
      <c r="AU20" s="34">
        <f t="shared" si="0"/>
        <v>0.99822119507908624</v>
      </c>
    </row>
    <row r="21" spans="2:47" s="2" customFormat="1" x14ac:dyDescent="0.3">
      <c r="B21" s="22">
        <v>33976</v>
      </c>
      <c r="C21" s="23" t="s">
        <v>233</v>
      </c>
      <c r="D21" s="24" t="str" cm="1">
        <f t="array" ref="D21">IF($C21="","",IFERROR(_xll.BDP($C21&amp;" Corp","ID_BB_GLOBAL"),""))</f>
        <v>BBG0078ZRBY7</v>
      </c>
      <c r="E21" s="23" t="s">
        <v>232</v>
      </c>
      <c r="F21" s="7" t="s">
        <v>34</v>
      </c>
      <c r="G21" s="16" t="s">
        <v>186</v>
      </c>
      <c r="H21" s="16" t="s">
        <v>83</v>
      </c>
      <c r="I21" s="16" t="s">
        <v>84</v>
      </c>
      <c r="J21" s="44" cm="1">
        <f t="array" ref="J21">IF(OR(_xll.BDP($C21&amp;" Corp",$J$1)="#N/A N/A",_xll.BDP($C21&amp;" Corp",$J$1)="#N/A Field Not Applicable"),"",_xll.BDP($C21&amp;" Corp",$J$1))</f>
        <v>3.2393390576520673</v>
      </c>
      <c r="K21" s="16" t="str" cm="1">
        <f t="array" ref="K21">IFERROR(_xll.BDP($C21&amp;" Corp",$K$1),"")</f>
        <v>Medical-Hospitals</v>
      </c>
      <c r="L21" s="28" cm="1">
        <f t="array" ref="L21">IF($C21="","",IFERROR(_xll.BDP($C21&amp;" Corp",L$1),""))</f>
        <v>100.02</v>
      </c>
      <c r="M21" s="28" cm="1">
        <f t="array" ref="M21">IF($C21="","",IFERROR(_xll.BDP($C21&amp;" Corp",M$1),""))</f>
        <v>100.07299999999999</v>
      </c>
      <c r="N21" s="28" cm="1">
        <f t="array" ref="N21">IF($C21="","",IFERROR(_xll.BDP($C21&amp;" Corp",N$1),""))</f>
        <v>4.8168874846344822</v>
      </c>
      <c r="O21" s="28" cm="1">
        <f t="array" ref="O21">IF($C21="","",IFERROR(_xll.BDP($C21&amp;" Corp",O$1),""))</f>
        <v>4.8168874846344822</v>
      </c>
      <c r="P21" s="28" cm="1">
        <f t="array" ref="P21">IF($C21="","",IFERROR(_xll.BDP($C21&amp;" Corp",P$1),""))</f>
        <v>79.964710664694081</v>
      </c>
      <c r="Q21" s="28">
        <f t="shared" si="1"/>
        <v>100.04649999999999</v>
      </c>
      <c r="R21"/>
      <c r="S21"/>
      <c r="T21"/>
      <c r="U21"/>
      <c r="V21" s="24" t="str" cm="1">
        <f t="array" ref="V21">IF($C21="","",IFERROR(_xll.BDP($C21&amp;" Corp",V$1),""))</f>
        <v>N</v>
      </c>
      <c r="W21" s="40" t="str" cm="1">
        <f t="array" ref="W21">IF($V21="Y",IFERROR(_xll.BDP($C21&amp;" Corp",W$1)*1,""),"")</f>
        <v/>
      </c>
      <c r="X21" s="41" t="str" cm="1">
        <f t="array" ref="X21">IF($V21="Y",IFERROR(_xll.BDP($C21&amp;" Corp",X$1),""),"")</f>
        <v/>
      </c>
      <c r="Y21" s="42" t="str" cm="1">
        <f t="array" ref="Y21">IF($V21="Y",IFERROR(_xll.BDP($C21&amp;" Corp",Y$1)/100, ""),"")</f>
        <v/>
      </c>
      <c r="Z21" s="17" cm="1">
        <f t="array" ref="Z21">IF($C21="","",IF(_xll.BDP($C21&amp;" Corp",Z$1)="#N/A N/A","",_xll.BDP($C21&amp;" Corp",Z$1)))</f>
        <v>-2.5000000000005684E-2</v>
      </c>
      <c r="AA21" s="14" cm="1">
        <f t="array" ref="AA21">IF($C21="","",IF(_xll.BDP($C21&amp;" Corp",AA$1)="#N/A N/A","",_xll.BDP($C21&amp;" Corp",AA$1)))</f>
        <v>-4.959999999999809E-2</v>
      </c>
      <c r="AB21" s="14" cm="1">
        <f t="array" ref="AB21">IF($C21="","",IF(_xll.BDP($C21&amp;" Corp",AB$1)="#N/A N/A","",_xll.BDP($C21&amp;" Corp",AB$1)))</f>
        <v>-3.4599999999997522E-2</v>
      </c>
      <c r="AC21" s="18" cm="1">
        <f t="array" ref="AC21">IF($C21="","",IF(_xll.BDP($C21&amp;" Corp",AC$1)="#N/A N/A","",_xll.BDP($C21&amp;" Corp",AC$1)))</f>
        <v>-2.0700000000005048E-2</v>
      </c>
      <c r="AD21" s="18" cm="1">
        <f t="array" ref="AD21">IF($C21="","",IF(_xll.BDP($C21&amp;" Corp",AD$1)="#N/A N/A","",_xll.BDP($C21&amp;" Corp",AD$1)))</f>
        <v>0.23171000000000674</v>
      </c>
      <c r="AE21" s="32" cm="1">
        <f t="array" ref="AE21">IF($C21="","",IF(_xll.BDP($C21&amp;" Corp",AE$1)="#N/A N/A","",_xll.BDP($C21&amp;" Corp",AE$1)/100))</f>
        <v>-2.4982087843022238E-4</v>
      </c>
      <c r="AF21" s="32" cm="1">
        <f t="array" ref="AF21">IF($C21="","",IF(_xll.BDP($C21&amp;" Corp",AF$1)="#N/A N/A","",_xll.BDP($C21&amp;" Corp",AF$1)/100))</f>
        <v>-4.9552281153247509E-4</v>
      </c>
      <c r="AG21" s="32" cm="1">
        <f t="array" ref="AG21">IF($C21="","",IF(_xll.BDP($C21&amp;" Corp",AG$1)="#N/A N/A","",_xll.BDP($C21&amp;" Corp",AG$1)/100))</f>
        <v>-3.4571893050947097E-4</v>
      </c>
      <c r="AH21" s="32" cm="1">
        <f t="array" ref="AH21">IF($C21="","",IF(_xll.BDP($C21&amp;" Corp",AH$1)="#N/A N/A","",_xll.BDP($C21&amp;" Corp",AH$1)/100))</f>
        <v>-2.0686057597184545E-4</v>
      </c>
      <c r="AI21" s="32" cm="1">
        <f t="array" ref="AI21">IF($C21="","",IF(_xll.BDP($C21&amp;" Corp",AI$1)="#N/A N/A","",_xll.BDP($C21&amp;" Corp",AI$1)/100))</f>
        <v>2.3213948125427528E-3</v>
      </c>
      <c r="AJ21" s="8" cm="1">
        <f t="array" ref="AJ21">IF($C21="","",IF(_xll.BDP($C21&amp;" Corp",AJ$1)="#N/A Field Not Applicable","",_xll.BDP($C21&amp;" Corp",AJ$1)))</f>
        <v>99.325000000000003</v>
      </c>
      <c r="AK21" s="8" cm="1">
        <f t="array" ref="AK21">IF($C21="","",IF(_xll.BDP($C21&amp;" Corp",AK$1)="#N/A Field Not Applicable","",_xll.BDP($C21&amp;" Corp",AK$1)))</f>
        <v>100.18899999999999</v>
      </c>
      <c r="AL21" s="9" t="s">
        <v>35</v>
      </c>
      <c r="AM21" s="9" t="s">
        <v>85</v>
      </c>
      <c r="AN21" s="10">
        <v>2892</v>
      </c>
      <c r="AO21" s="11">
        <v>1401.06862</v>
      </c>
      <c r="AP21" s="12">
        <v>2.833707339754817E-4</v>
      </c>
      <c r="AQ21" s="9" t="s">
        <v>86</v>
      </c>
      <c r="AR21" s="10">
        <v>2838</v>
      </c>
      <c r="AS21" s="11">
        <v>0.81666666666666654</v>
      </c>
      <c r="AT21" s="9" t="s">
        <v>35</v>
      </c>
      <c r="AU21" s="34">
        <f t="shared" si="0"/>
        <v>-0.15605560185186504</v>
      </c>
    </row>
    <row r="22" spans="2:47" s="2" customFormat="1" x14ac:dyDescent="0.3">
      <c r="B22" s="22">
        <v>34589</v>
      </c>
      <c r="C22" s="23" t="s">
        <v>238</v>
      </c>
      <c r="D22" s="24" t="str" cm="1">
        <f t="array" ref="D22">IF($C22="","",IFERROR(_xll.BDP($C22&amp;" Corp","ID_BB_GLOBAL"),""))</f>
        <v>BBG007J4TQQ8</v>
      </c>
      <c r="E22" s="23" t="s">
        <v>236</v>
      </c>
      <c r="F22" s="7" t="s">
        <v>221</v>
      </c>
      <c r="G22" s="16" t="s">
        <v>237</v>
      </c>
      <c r="H22" s="16" t="s">
        <v>106</v>
      </c>
      <c r="I22" s="16" t="s">
        <v>91</v>
      </c>
      <c r="J22" s="44" cm="1">
        <f t="array" ref="J22">IF(OR(_xll.BDP($C22&amp;" Corp",$J$1)="#N/A N/A",_xll.BDP($C22&amp;" Corp",$J$1)="#N/A Field Not Applicable"),"",_xll.BDP($C22&amp;" Corp",$J$1))</f>
        <v>6.4868861607142856</v>
      </c>
      <c r="K22" s="16" t="str" cm="1">
        <f t="array" ref="K22">IFERROR(_xll.BDP($C22&amp;" Corp",$K$1),"")</f>
        <v>Medical-Biomedical/Gene</v>
      </c>
      <c r="L22" s="28" cm="1">
        <f t="array" ref="L22">IF($C22="","",IFERROR(_xll.BDP($C22&amp;" Corp",L$1),""))</f>
        <v>99.936999999999998</v>
      </c>
      <c r="M22" s="28" cm="1">
        <f t="array" ref="M22">IF($C22="","",IFERROR(_xll.BDP($C22&amp;" Corp",M$1),""))</f>
        <v>100.014</v>
      </c>
      <c r="N22" s="28" cm="1">
        <f t="array" ref="N22">IF($C22="","",IFERROR(_xll.BDP($C22&amp;" Corp",N$1),""))</f>
        <v>0</v>
      </c>
      <c r="O22" s="28" cm="1">
        <f t="array" ref="O22">IF($C22="","",IFERROR(_xll.BDP($C22&amp;" Corp",O$1),""))</f>
        <v>0</v>
      </c>
      <c r="P22" s="28" cm="1">
        <f t="array" ref="P22">IF($C22="","",IFERROR(_xll.BDP($C22&amp;" Corp",P$1),""))</f>
        <v>473.70582240777441</v>
      </c>
      <c r="Q22" s="28">
        <f t="shared" si="1"/>
        <v>99.975499999999997</v>
      </c>
      <c r="R22"/>
      <c r="S22"/>
      <c r="T22"/>
      <c r="U22"/>
      <c r="V22" s="24" t="str" cm="1">
        <f t="array" ref="V22">IF($C22="","",IFERROR(_xll.BDP($C22&amp;" Corp",V$1),""))</f>
        <v>Y</v>
      </c>
      <c r="W22" s="40" t="str" cm="1">
        <f t="array" ref="W22">IF($V22="Y",IFERROR(_xll.BDP($C22&amp;" Corp",W$1)*1,""),"")</f>
        <v/>
      </c>
      <c r="X22" s="41" t="str" cm="1">
        <f t="array" ref="X22">IF($V22="Y",IFERROR(_xll.BDP($C22&amp;" Corp",X$1),""),"")</f>
        <v>#N/A Field Not Applicable</v>
      </c>
      <c r="Y22" s="42" t="str" cm="1">
        <f t="array" ref="Y22">IF($V22="Y",IFERROR(_xll.BDP($C22&amp;" Corp",Y$1)/100, ""),"")</f>
        <v/>
      </c>
      <c r="Z22" s="17" cm="1">
        <f t="array" ref="Z22">IF($C22="","",IF(_xll.BDP($C22&amp;" Corp",Z$1)="#N/A N/A","",_xll.BDP($C22&amp;" Corp",Z$1)))</f>
        <v>2.526999999999191E-2</v>
      </c>
      <c r="AA22" s="14" cm="1">
        <f t="array" ref="AA22">IF($C22="","",IF(_xll.BDP($C22&amp;" Corp",AA$1)="#N/A N/A","",_xll.BDP($C22&amp;" Corp",AA$1)))</f>
        <v>6.543999999999528E-2</v>
      </c>
      <c r="AB22" s="14" cm="1">
        <f t="array" ref="AB22">IF($C22="","",IF(_xll.BDP($C22&amp;" Corp",AB$1)="#N/A N/A","",_xll.BDP($C22&amp;" Corp",AB$1)))</f>
        <v>0.13781999999999073</v>
      </c>
      <c r="AC22" s="18" cm="1">
        <f t="array" ref="AC22">IF($C22="","",IF(_xll.BDP($C22&amp;" Corp",AC$1)="#N/A N/A","",_xll.BDP($C22&amp;" Corp",AC$1)))</f>
        <v>0.35258999999999219</v>
      </c>
      <c r="AD22" s="18" cm="1">
        <f t="array" ref="AD22">IF($C22="","",IF(_xll.BDP($C22&amp;" Corp",AD$1)="#N/A N/A","",_xll.BDP($C22&amp;" Corp",AD$1)))</f>
        <v>1.5941499999999991</v>
      </c>
      <c r="AE22" s="32" cm="1">
        <f t="array" ref="AE22">IF($C22="","",IF(_xll.BDP($C22&amp;" Corp",AE$1)="#N/A N/A","",_xll.BDP($C22&amp;" Corp",AE$1)/100))</f>
        <v>2.5284407055131924E-4</v>
      </c>
      <c r="AF22" s="32" cm="1">
        <f t="array" ref="AF22">IF($C22="","",IF(_xll.BDP($C22&amp;" Corp",AF$1)="#N/A N/A","",_xll.BDP($C22&amp;" Corp",AF$1)/100))</f>
        <v>6.5503636783130091E-4</v>
      </c>
      <c r="AG22" s="32" cm="1">
        <f t="array" ref="AG22">IF($C22="","",IF(_xll.BDP($C22&amp;" Corp",AG$1)="#N/A N/A","",_xll.BDP($C22&amp;" Corp",AG$1)/100))</f>
        <v>1.3805404301912103E-3</v>
      </c>
      <c r="AH22" s="32" cm="1">
        <f t="array" ref="AH22">IF($C22="","",IF(_xll.BDP($C22&amp;" Corp",AH$1)="#N/A N/A","",_xll.BDP($C22&amp;" Corp",AH$1)/100))</f>
        <v>3.5395023073671338E-3</v>
      </c>
      <c r="AI22" s="32" cm="1">
        <f t="array" ref="AI22">IF($C22="","",IF(_xll.BDP($C22&amp;" Corp",AI$1)="#N/A N/A","",_xll.BDP($C22&amp;" Corp",AI$1)/100))</f>
        <v>1.6204970127311903E-2</v>
      </c>
      <c r="AJ22" s="8" cm="1">
        <f t="array" ref="AJ22">IF($C22="","",IF(_xll.BDP($C22&amp;" Corp",AJ$1)="#N/A Field Not Applicable","",_xll.BDP($C22&amp;" Corp",AJ$1)))</f>
        <v>98.224999999999994</v>
      </c>
      <c r="AK22" s="8" cm="1">
        <f t="array" ref="AK22">IF($C22="","",IF(_xll.BDP($C22&amp;" Corp",AK$1)="#N/A Field Not Applicable","",_xll.BDP($C22&amp;" Corp",AK$1)))</f>
        <v>99.983000000000004</v>
      </c>
      <c r="AL22" s="9" t="s">
        <v>222</v>
      </c>
      <c r="AM22" s="9" t="s">
        <v>85</v>
      </c>
      <c r="AN22" s="10">
        <v>24035</v>
      </c>
      <c r="AO22" s="11">
        <v>1746.5120750000001</v>
      </c>
      <c r="AP22" s="12">
        <v>3.5323780828792775E-4</v>
      </c>
      <c r="AQ22" s="9" t="s">
        <v>86</v>
      </c>
      <c r="AR22" s="10">
        <v>20027</v>
      </c>
      <c r="AS22" s="11">
        <v>1.2638888888888891</v>
      </c>
      <c r="AT22" s="9" t="s">
        <v>222</v>
      </c>
      <c r="AU22" s="34">
        <f t="shared" si="0"/>
        <v>0.43114114903299522</v>
      </c>
    </row>
    <row r="23" spans="2:47" s="2" customFormat="1" x14ac:dyDescent="0.3">
      <c r="B23" s="22">
        <v>34625</v>
      </c>
      <c r="C23" s="23" t="s">
        <v>242</v>
      </c>
      <c r="D23" s="24" t="str" cm="1">
        <f t="array" ref="D23">IF($C23="","",IFERROR(_xll.BDP($C23&amp;" Corp","ID_BB_GLOBAL"),""))</f>
        <v>BBG009R1ZKS5</v>
      </c>
      <c r="E23" s="23" t="s">
        <v>239</v>
      </c>
      <c r="F23" s="7" t="s">
        <v>240</v>
      </c>
      <c r="G23" s="16" t="s">
        <v>226</v>
      </c>
      <c r="H23" s="16" t="s">
        <v>106</v>
      </c>
      <c r="I23" s="16" t="s">
        <v>116</v>
      </c>
      <c r="J23" s="44" cm="1">
        <f t="array" ref="J23">IF(OR(_xll.BDP($C23&amp;" Corp",$J$1)="#N/A N/A",_xll.BDP($C23&amp;" Corp",$J$1)="#N/A Field Not Applicable"),"",_xll.BDP($C23&amp;" Corp",$J$1))</f>
        <v>3.5191949310473349</v>
      </c>
      <c r="K23" s="16" t="str" cm="1">
        <f t="array" ref="K23">IFERROR(_xll.BDP($C23&amp;" Corp",$K$1),"")</f>
        <v>Medical Instruments</v>
      </c>
      <c r="L23" s="28" cm="1">
        <f t="array" ref="L23">IF($C23="","",IFERROR(_xll.BDP($C23&amp;" Corp",L$1),""))</f>
        <v>94.421999999999997</v>
      </c>
      <c r="M23" s="28" cm="1">
        <f t="array" ref="M23">IF($C23="","",IFERROR(_xll.BDP($C23&amp;" Corp",M$1),""))</f>
        <v>94.697000000000003</v>
      </c>
      <c r="N23" s="28" cm="1">
        <f t="array" ref="N23">IF($C23="","",IFERROR(_xll.BDP($C23&amp;" Corp",N$1),""))</f>
        <v>5.0499583441559865</v>
      </c>
      <c r="O23" s="28" cm="1">
        <f t="array" ref="O23">IF($C23="","",IFERROR(_xll.BDP($C23&amp;" Corp",O$1),""))</f>
        <v>5.0499583441559865</v>
      </c>
      <c r="P23" s="28" cm="1">
        <f t="array" ref="P23">IF($C23="","",IFERROR(_xll.BDP($C23&amp;" Corp",P$1),""))</f>
        <v>55.7708454171133</v>
      </c>
      <c r="Q23" s="28">
        <f t="shared" si="1"/>
        <v>94.5595</v>
      </c>
      <c r="R23"/>
      <c r="S23"/>
      <c r="T23"/>
      <c r="U23"/>
      <c r="V23" s="24" t="str" cm="1">
        <f t="array" ref="V23">IF($C23="","",IFERROR(_xll.BDP($C23&amp;" Corp",V$1),""))</f>
        <v>N</v>
      </c>
      <c r="W23" s="40" t="str" cm="1">
        <f t="array" ref="W23">IF($V23="Y",IFERROR(_xll.BDP($C23&amp;" Corp",W$1)*1,""),"")</f>
        <v/>
      </c>
      <c r="X23" s="41" t="str" cm="1">
        <f t="array" ref="X23">IF($V23="Y",IFERROR(_xll.BDP($C23&amp;" Corp",X$1),""),"")</f>
        <v/>
      </c>
      <c r="Y23" s="42" t="str" cm="1">
        <f t="array" ref="Y23">IF($V23="Y",IFERROR(_xll.BDP($C23&amp;" Corp",Y$1)/100, ""),"")</f>
        <v/>
      </c>
      <c r="Z23" s="17" cm="1">
        <f t="array" ref="Z23">IF($C23="","",IF(_xll.BDP($C23&amp;" Corp",Z$1)="#N/A N/A","",_xll.BDP($C23&amp;" Corp",Z$1)))</f>
        <v>-0.11083000000000709</v>
      </c>
      <c r="AA23" s="14" cm="1">
        <f t="array" ref="AA23">IF($C23="","",IF(_xll.BDP($C23&amp;" Corp",AA$1)="#N/A N/A","",_xll.BDP($C23&amp;" Corp",AA$1)))</f>
        <v>0.74906000000000006</v>
      </c>
      <c r="AB23" s="14" cm="1">
        <f t="array" ref="AB23">IF($C23="","",IF(_xll.BDP($C23&amp;" Corp",AB$1)="#N/A N/A","",_xll.BDP($C23&amp;" Corp",AB$1)))</f>
        <v>0.14025999999999783</v>
      </c>
      <c r="AC23" s="18" cm="1">
        <f t="array" ref="AC23">IF($C23="","",IF(_xll.BDP($C23&amp;" Corp",AC$1)="#N/A N/A","",_xll.BDP($C23&amp;" Corp",AC$1)))</f>
        <v>-1.3519100000000037</v>
      </c>
      <c r="AD23" s="18" cm="1">
        <f t="array" ref="AD23">IF($C23="","",IF(_xll.BDP($C23&amp;" Corp",AD$1)="#N/A N/A","",_xll.BDP($C23&amp;" Corp",AD$1)))</f>
        <v>-2.5503700000000009</v>
      </c>
      <c r="AE23" s="32" cm="1">
        <f t="array" ref="AE23">IF($C23="","",IF(_xll.BDP($C23&amp;" Corp",AE$1)="#N/A N/A","",_xll.BDP($C23&amp;" Corp",AE$1)/100))</f>
        <v>-1.1707956677920069E-3</v>
      </c>
      <c r="AF23" s="32" cm="1">
        <f t="array" ref="AF23">IF($C23="","",IF(_xll.BDP($C23&amp;" Corp",AF$1)="#N/A N/A","",_xll.BDP($C23&amp;" Corp",AF$1)/100))</f>
        <v>7.9855244379584585E-3</v>
      </c>
      <c r="AG23" s="32" cm="1">
        <f t="array" ref="AG23">IF($C23="","",IF(_xll.BDP($C23&amp;" Corp",AG$1)="#N/A N/A","",_xll.BDP($C23&amp;" Corp",AG$1)/100))</f>
        <v>1.4856314987771856E-3</v>
      </c>
      <c r="AH23" s="32" cm="1">
        <f t="array" ref="AH23">IF($C23="","",IF(_xll.BDP($C23&amp;" Corp",AH$1)="#N/A N/A","",_xll.BDP($C23&amp;" Corp",AH$1)/100))</f>
        <v>-1.4096609914997662E-2</v>
      </c>
      <c r="AI23" s="32" cm="1">
        <f t="array" ref="AI23">IF($C23="","",IF(_xll.BDP($C23&amp;" Corp",AI$1)="#N/A N/A","",_xll.BDP($C23&amp;" Corp",AI$1)/100))</f>
        <v>-2.6264947478755782E-2</v>
      </c>
      <c r="AJ23" s="8" cm="1">
        <f t="array" ref="AJ23">IF($C23="","",IF(_xll.BDP($C23&amp;" Corp",AJ$1)="#N/A Field Not Applicable","",_xll.BDP($C23&amp;" Corp",AJ$1)))</f>
        <v>91.494</v>
      </c>
      <c r="AK23" s="8" cm="1">
        <f t="array" ref="AK23">IF($C23="","",IF(_xll.BDP($C23&amp;" Corp",AK$1)="#N/A Field Not Applicable","",_xll.BDP($C23&amp;" Corp",AK$1)))</f>
        <v>100.675</v>
      </c>
      <c r="AL23" s="9" t="s">
        <v>241</v>
      </c>
      <c r="AM23" s="9" t="s">
        <v>85</v>
      </c>
      <c r="AN23" s="10">
        <v>28896</v>
      </c>
      <c r="AO23" s="11">
        <v>1861.6385745216</v>
      </c>
      <c r="AP23" s="12">
        <v>3.7652252125899106E-4</v>
      </c>
      <c r="AQ23" s="9" t="s">
        <v>86</v>
      </c>
      <c r="AR23" s="10">
        <v>24868</v>
      </c>
      <c r="AS23" s="11">
        <v>1.0451388888888888</v>
      </c>
      <c r="AT23" s="9" t="s">
        <v>241</v>
      </c>
      <c r="AU23" s="34">
        <f t="shared" si="0"/>
        <v>0.90375522818865039</v>
      </c>
    </row>
    <row r="24" spans="2:47" s="2" customFormat="1" x14ac:dyDescent="0.3">
      <c r="B24" s="22">
        <v>34629</v>
      </c>
      <c r="C24" s="23" t="s">
        <v>250</v>
      </c>
      <c r="D24" s="24" t="str" cm="1">
        <f t="array" ref="D24">IF($C24="","",IFERROR(_xll.BDP($C24&amp;" Corp","ID_BB_GLOBAL"),""))</f>
        <v>BBG007P90MM4</v>
      </c>
      <c r="E24" s="23" t="s">
        <v>246</v>
      </c>
      <c r="F24" s="7" t="s">
        <v>247</v>
      </c>
      <c r="G24" s="16" t="s">
        <v>248</v>
      </c>
      <c r="H24" s="16" t="s">
        <v>94</v>
      </c>
      <c r="I24" s="16" t="s">
        <v>103</v>
      </c>
      <c r="J24" s="44" cm="1">
        <f t="array" ref="J24">IF(OR(_xll.BDP($C24&amp;" Corp",$J$1)="#N/A N/A",_xll.BDP($C24&amp;" Corp",$J$1)="#N/A Field Not Applicable"),"",_xll.BDP($C24&amp;" Corp",$J$1))</f>
        <v>4.4670083279948747</v>
      </c>
      <c r="K24" s="16" t="str" cm="1">
        <f t="array" ref="K24">IFERROR(_xll.BDP($C24&amp;" Corp",$K$1),"")</f>
        <v>Drug Delivery Systems</v>
      </c>
      <c r="L24" s="28" cm="1">
        <f t="array" ref="L24">IF($C24="","",IFERROR(_xll.BDP($C24&amp;" Corp",L$1),""))</f>
        <v>99.84</v>
      </c>
      <c r="M24" s="28" cm="1">
        <f t="array" ref="M24">IF($C24="","",IFERROR(_xll.BDP($C24&amp;" Corp",M$1),""))</f>
        <v>99.84</v>
      </c>
      <c r="N24" s="28">
        <v>0</v>
      </c>
      <c r="O24" s="28">
        <v>0</v>
      </c>
      <c r="P24" s="28">
        <v>0</v>
      </c>
      <c r="Q24" s="28">
        <f t="shared" si="1"/>
        <v>99.84</v>
      </c>
      <c r="R24"/>
      <c r="S24"/>
      <c r="T24"/>
      <c r="U24"/>
      <c r="V24" s="24" t="str" cm="1">
        <f t="array" ref="V24">IF($C24="","",IFERROR(_xll.BDP($C24&amp;" Corp",V$1),""))</f>
        <v>Y</v>
      </c>
      <c r="W24" s="40" t="str" cm="1">
        <f t="array" ref="W24">IF($V24="Y",IFERROR(_xll.BDP($C24&amp;" Corp",W$1)*1,""),"")</f>
        <v/>
      </c>
      <c r="X24" s="41" t="str" cm="1">
        <f t="array" ref="X24">IF($V24="Y",IFERROR(_xll.BDP($C24&amp;" Corp",X$1),""),"")</f>
        <v>#N/A Field Not Applicable</v>
      </c>
      <c r="Y24" s="42" t="str" cm="1">
        <f t="array" ref="Y24">IF($V24="Y",IFERROR(_xll.BDP($C24&amp;" Corp",Y$1)/100, ""),"")</f>
        <v/>
      </c>
      <c r="Z24" s="17" t="str" cm="1">
        <f t="array" ref="Z24">IF($C24="","",IF(_xll.BDP($C24&amp;" Corp",Z$1)="#N/A N/A","",_xll.BDP($C24&amp;" Corp",Z$1)))</f>
        <v/>
      </c>
      <c r="AA24" s="14" t="str" cm="1">
        <f t="array" ref="AA24">IF($C24="","",IF(_xll.BDP($C24&amp;" Corp",AA$1)="#N/A N/A","",_xll.BDP($C24&amp;" Corp",AA$1)))</f>
        <v/>
      </c>
      <c r="AB24" s="14" t="str" cm="1">
        <f t="array" ref="AB24">IF($C24="","",IF(_xll.BDP($C24&amp;" Corp",AB$1)="#N/A N/A","",_xll.BDP($C24&amp;" Corp",AB$1)))</f>
        <v/>
      </c>
      <c r="AC24" s="18" cm="1">
        <f t="array" ref="AC24">IF($C24="","",IF(_xll.BDP($C24&amp;" Corp",AC$1)="#N/A N/A","",_xll.BDP($C24&amp;" Corp",AC$1)))</f>
        <v>0.31101000000001022</v>
      </c>
      <c r="AD24" s="18" cm="1">
        <f t="array" ref="AD24">IF($C24="","",IF(_xll.BDP($C24&amp;" Corp",AD$1)="#N/A N/A","",_xll.BDP($C24&amp;" Corp",AD$1)))</f>
        <v>1.159000000000006</v>
      </c>
      <c r="AE24" s="32" t="str" cm="1">
        <f t="array" ref="AE24">IF($C24="","",IF(_xll.BDP($C24&amp;" Corp",AE$1)="#N/A N/A","",_xll.BDP($C24&amp;" Corp",AE$1)/100))</f>
        <v/>
      </c>
      <c r="AF24" s="32" t="str" cm="1">
        <f t="array" ref="AF24">IF($C24="","",IF(_xll.BDP($C24&amp;" Corp",AF$1)="#N/A N/A","",_xll.BDP($C24&amp;" Corp",AF$1)/100))</f>
        <v/>
      </c>
      <c r="AG24" s="32" t="str" cm="1">
        <f t="array" ref="AG24">IF($C24="","",IF(_xll.BDP($C24&amp;" Corp",AG$1)="#N/A N/A","",_xll.BDP($C24&amp;" Corp",AG$1)/100))</f>
        <v/>
      </c>
      <c r="AH24" s="32" cm="1">
        <f t="array" ref="AH24">IF($C24="","",IF(_xll.BDP($C24&amp;" Corp",AH$1)="#N/A N/A","",_xll.BDP($C24&amp;" Corp",AH$1)/100))</f>
        <v>3.1248182062332819E-3</v>
      </c>
      <c r="AI24" s="32" cm="1">
        <f t="array" ref="AI24">IF($C24="","",IF(_xll.BDP($C24&amp;" Corp",AI$1)="#N/A N/A","",_xll.BDP($C24&amp;" Corp",AI$1)/100))</f>
        <v>1.17449154345822E-2</v>
      </c>
      <c r="AJ24" s="8" cm="1">
        <f t="array" ref="AJ24">IF($C24="","",IF(_xll.BDP($C24&amp;" Corp",AJ$1)="#N/A Field Not Applicable","",_xll.BDP($C24&amp;" Corp",AJ$1)))</f>
        <v>97.542000000000002</v>
      </c>
      <c r="AK24" s="8" cm="1">
        <f t="array" ref="AK24">IF($C24="","",IF(_xll.BDP($C24&amp;" Corp",AK$1)="#N/A Field Not Applicable","",_xll.BDP($C24&amp;" Corp",AK$1)))</f>
        <v>100.212</v>
      </c>
      <c r="AL24" s="9" t="s">
        <v>249</v>
      </c>
      <c r="AM24" s="9" t="s">
        <v>85</v>
      </c>
      <c r="AN24" s="10">
        <v>28898</v>
      </c>
      <c r="AO24" s="11">
        <v>874.86691250000001</v>
      </c>
      <c r="AP24" s="12">
        <v>1.7694470890796806E-4</v>
      </c>
      <c r="AQ24" s="9" t="s">
        <v>86</v>
      </c>
      <c r="AR24" s="10">
        <v>24870</v>
      </c>
      <c r="AS24" s="11">
        <v>1.8255111111111111</v>
      </c>
      <c r="AT24" s="9" t="s">
        <v>249</v>
      </c>
      <c r="AU24" s="34">
        <f t="shared" si="0"/>
        <v>0.62818741573033732</v>
      </c>
    </row>
    <row r="25" spans="2:47" s="2" customFormat="1" x14ac:dyDescent="0.3">
      <c r="B25" s="22">
        <v>34663</v>
      </c>
      <c r="C25" s="23" t="s">
        <v>252</v>
      </c>
      <c r="D25" s="24" t="str" cm="1">
        <f t="array" ref="D25">IF($C25="","",IFERROR(_xll.BDP($C25&amp;" Corp","ID_BB_GLOBAL"),""))</f>
        <v>BBG007WZQD95</v>
      </c>
      <c r="E25" s="23" t="s">
        <v>251</v>
      </c>
      <c r="F25" s="7" t="s">
        <v>34</v>
      </c>
      <c r="G25" s="16" t="s">
        <v>197</v>
      </c>
      <c r="H25" s="16" t="s">
        <v>83</v>
      </c>
      <c r="I25" s="16" t="s">
        <v>84</v>
      </c>
      <c r="J25" s="44" cm="1">
        <f t="array" ref="J25">IF(OR(_xll.BDP($C25&amp;" Corp",$J$1)="#N/A N/A",_xll.BDP($C25&amp;" Corp",$J$1)="#N/A Field Not Applicable"),"",_xll.BDP($C25&amp;" Corp",$J$1))</f>
        <v>3.2393390576520673</v>
      </c>
      <c r="K25" s="16" t="str" cm="1">
        <f t="array" ref="K25">IFERROR(_xll.BDP($C25&amp;" Corp",$K$1),"")</f>
        <v>Medical-Hospitals</v>
      </c>
      <c r="L25" s="28" cm="1">
        <f t="array" ref="L25">IF($C25="","",IFERROR(_xll.BDP($C25&amp;" Corp",L$1),""))</f>
        <v>99.98</v>
      </c>
      <c r="M25" s="28" cm="1">
        <f t="array" ref="M25">IF($C25="","",IFERROR(_xll.BDP($C25&amp;" Corp",M$1),""))</f>
        <v>100.036</v>
      </c>
      <c r="N25" s="28" cm="1">
        <f t="array" ref="N25">IF($C25="","",IFERROR(_xll.BDP($C25&amp;" Corp",N$1),""))</f>
        <v>0</v>
      </c>
      <c r="O25" s="28" cm="1">
        <f t="array" ref="O25">IF($C25="","",IFERROR(_xll.BDP($C25&amp;" Corp",O$1),""))</f>
        <v>0</v>
      </c>
      <c r="P25" s="28" cm="1">
        <f t="array" ref="P25">IF($C25="","",IFERROR(_xll.BDP($C25&amp;" Corp",P$1),""))</f>
        <v>-708.02737334530195</v>
      </c>
      <c r="Q25" s="28">
        <f t="shared" si="1"/>
        <v>100.00800000000001</v>
      </c>
      <c r="R25"/>
      <c r="S25"/>
      <c r="T25"/>
      <c r="U25"/>
      <c r="V25" s="24" t="str" cm="1">
        <f t="array" ref="V25">IF($C25="","",IFERROR(_xll.BDP($C25&amp;" Corp",V$1),""))</f>
        <v>N</v>
      </c>
      <c r="W25" s="40" t="str" cm="1">
        <f t="array" ref="W25">IF($V25="Y",IFERROR(_xll.BDP($C25&amp;" Corp",W$1)*1,""),"")</f>
        <v/>
      </c>
      <c r="X25" s="41" t="str" cm="1">
        <f t="array" ref="X25">IF($V25="Y",IFERROR(_xll.BDP($C25&amp;" Corp",X$1),""),"")</f>
        <v/>
      </c>
      <c r="Y25" s="42" t="str" cm="1">
        <f t="array" ref="Y25">IF($V25="Y",IFERROR(_xll.BDP($C25&amp;" Corp",Y$1)/100, ""),"")</f>
        <v/>
      </c>
      <c r="Z25" s="17" cm="1">
        <f t="array" ref="Z25">IF($C25="","",IF(_xll.BDP($C25&amp;" Corp",Z$1)="#N/A N/A","",_xll.BDP($C25&amp;" Corp",Z$1)))</f>
        <v>3.305000000000291E-2</v>
      </c>
      <c r="AA25" s="14" cm="1">
        <f t="array" ref="AA25">IF($C25="","",IF(_xll.BDP($C25&amp;" Corp",AA$1)="#N/A N/A","",_xll.BDP($C25&amp;" Corp",AA$1)))</f>
        <v>5.8999999999969077E-3</v>
      </c>
      <c r="AB25" s="14" cm="1">
        <f t="array" ref="AB25">IF($C25="","",IF(_xll.BDP($C25&amp;" Corp",AB$1)="#N/A N/A","",_xll.BDP($C25&amp;" Corp",AB$1)))</f>
        <v>9.3999999999994088E-3</v>
      </c>
      <c r="AC25" s="18" cm="1">
        <f t="array" ref="AC25">IF($C25="","",IF(_xll.BDP($C25&amp;" Corp",AC$1)="#N/A N/A","",_xll.BDP($C25&amp;" Corp",AC$1)))</f>
        <v>4.3000000000006366E-3</v>
      </c>
      <c r="AD25" s="18" cm="1">
        <f t="array" ref="AD25">IF($C25="","",IF(_xll.BDP($C25&amp;" Corp",AD$1)="#N/A N/A","",_xll.BDP($C25&amp;" Corp",AD$1)))</f>
        <v>0.12709999999999866</v>
      </c>
      <c r="AE25" s="32" cm="1">
        <f t="array" ref="AE25">IF($C25="","",IF(_xll.BDP($C25&amp;" Corp",AE$1)="#N/A N/A","",_xll.BDP($C25&amp;" Corp",AE$1)/100))</f>
        <v>3.3057520585936211E-4</v>
      </c>
      <c r="AF25" s="32" cm="1">
        <f t="array" ref="AF25">IF($C25="","",IF(_xll.BDP($C25&amp;" Corp",AF$1)="#N/A N/A","",_xll.BDP($C25&amp;" Corp",AF$1)/100))</f>
        <v>5.8997404114188061E-5</v>
      </c>
      <c r="AG25" s="32" cm="1">
        <f t="array" ref="AG25">IF($C25="","",IF(_xll.BDP($C25&amp;" Corp",AG$1)="#N/A N/A","",_xll.BDP($C25&amp;" Corp",AG$1)/100))</f>
        <v>9.3999154007608037E-5</v>
      </c>
      <c r="AH25" s="32" cm="1">
        <f t="array" ref="AH25">IF($C25="","",IF(_xll.BDP($C25&amp;" Corp",AH$1)="#N/A N/A","",_xll.BDP($C25&amp;" Corp",AH$1)/100))</f>
        <v>4.2997420154797071E-5</v>
      </c>
      <c r="AI25" s="32" cm="1">
        <f t="array" ref="AI25">IF($C25="","",IF(_xll.BDP($C25&amp;" Corp",AI$1)="#N/A N/A","",_xll.BDP($C25&amp;" Corp",AI$1)/100))</f>
        <v>1.2724862639562876E-3</v>
      </c>
      <c r="AJ25" s="8" cm="1">
        <f t="array" ref="AJ25">IF($C25="","",IF(_xll.BDP($C25&amp;" Corp",AJ$1)="#N/A Field Not Applicable","",_xll.BDP($C25&amp;" Corp",AJ$1)))</f>
        <v>99.334000000000003</v>
      </c>
      <c r="AK25" s="8" cm="1">
        <f t="array" ref="AK25">IF($C25="","",IF(_xll.BDP($C25&amp;" Corp",AK$1)="#N/A Field Not Applicable","",_xll.BDP($C25&amp;" Corp",AK$1)))</f>
        <v>100.188</v>
      </c>
      <c r="AL25" s="9" t="s">
        <v>35</v>
      </c>
      <c r="AM25" s="9" t="s">
        <v>85</v>
      </c>
      <c r="AN25" s="10">
        <v>2892</v>
      </c>
      <c r="AO25" s="11">
        <v>2600.34112</v>
      </c>
      <c r="AP25" s="12">
        <v>5.2592753933852722E-4</v>
      </c>
      <c r="AQ25" s="9" t="s">
        <v>86</v>
      </c>
      <c r="AR25" s="10">
        <v>2838</v>
      </c>
      <c r="AS25" s="11">
        <v>1.9409722222222221</v>
      </c>
      <c r="AT25" s="9" t="s">
        <v>35</v>
      </c>
      <c r="AU25" s="34">
        <f t="shared" si="0"/>
        <v>-0.16917386416861946</v>
      </c>
    </row>
    <row r="26" spans="2:47" s="2" customFormat="1" x14ac:dyDescent="0.3">
      <c r="B26" s="22">
        <v>35274</v>
      </c>
      <c r="C26" s="23" t="s">
        <v>257</v>
      </c>
      <c r="D26" s="24" t="str" cm="1">
        <f t="array" ref="D26">IF($C26="","",IFERROR(_xll.BDP($C26&amp;" Corp","ID_BB_GLOBAL"),""))</f>
        <v>BBG00005SSZ7</v>
      </c>
      <c r="E26" s="23" t="s">
        <v>253</v>
      </c>
      <c r="F26" s="7" t="s">
        <v>254</v>
      </c>
      <c r="G26" s="16" t="s">
        <v>255</v>
      </c>
      <c r="H26" s="16" t="s">
        <v>94</v>
      </c>
      <c r="I26" s="16" t="s">
        <v>2</v>
      </c>
      <c r="J26" s="44" cm="1">
        <f t="array" ref="J26">IF(OR(_xll.BDP($C26&amp;" Corp",$J$1)="#N/A N/A",_xll.BDP($C26&amp;" Corp",$J$1)="#N/A Field Not Applicable"),"",_xll.BDP($C26&amp;" Corp",$J$1))</f>
        <v>2.2788188529244748</v>
      </c>
      <c r="K26" s="16" t="str" cm="1">
        <f t="array" ref="K26">IFERROR(_xll.BDP($C26&amp;" Corp",$K$1),"")</f>
        <v>Medical-Hospitals</v>
      </c>
      <c r="L26" s="28" cm="1">
        <f t="array" ref="L26">IF($C26="","",IFERROR(_xll.BDP($C26&amp;" Corp",L$1),""))</f>
        <v>91.034999999999997</v>
      </c>
      <c r="M26" s="28" cm="1">
        <f t="array" ref="M26">IF($C26="","",IFERROR(_xll.BDP($C26&amp;" Corp",M$1),""))</f>
        <v>91.846000000000004</v>
      </c>
      <c r="N26" s="28" cm="1">
        <f t="array" ref="N26">IF($C26="","",IFERROR(_xll.BDP($C26&amp;" Corp",N$1),""))</f>
        <v>6.6849598230146725</v>
      </c>
      <c r="O26" s="28" cm="1">
        <f t="array" ref="O26">IF($C26="","",IFERROR(_xll.BDP($C26&amp;" Corp",O$1),""))</f>
        <v>6.3539318845007671</v>
      </c>
      <c r="P26" s="28" cm="1">
        <f t="array" ref="P26">IF($C26="","",IFERROR(_xll.BDP($C26&amp;" Corp",P$1),""))</f>
        <v>207.30658278115922</v>
      </c>
      <c r="Q26" s="28">
        <f t="shared" si="1"/>
        <v>91.4405</v>
      </c>
      <c r="R26"/>
      <c r="S26"/>
      <c r="T26"/>
      <c r="U26"/>
      <c r="V26" s="24" t="str" cm="1">
        <f t="array" ref="V26">IF($C26="","",IFERROR(_xll.BDP($C26&amp;" Corp",V$1),""))</f>
        <v>N</v>
      </c>
      <c r="W26" s="40" t="str" cm="1">
        <f t="array" ref="W26">IF($V26="Y",IFERROR(_xll.BDP($C26&amp;" Corp",W$1)*1,""),"")</f>
        <v/>
      </c>
      <c r="X26" s="41" t="str" cm="1">
        <f t="array" ref="X26">IF($V26="Y",IFERROR(_xll.BDP($C26&amp;" Corp",X$1),""),"")</f>
        <v/>
      </c>
      <c r="Y26" s="42" t="str" cm="1">
        <f t="array" ref="Y26">IF($V26="Y",IFERROR(_xll.BDP($C26&amp;" Corp",Y$1)/100, ""),"")</f>
        <v/>
      </c>
      <c r="Z26" s="17" cm="1">
        <f t="array" ref="Z26">IF($C26="","",IF(_xll.BDP($C26&amp;" Corp",Z$1)="#N/A N/A","",_xll.BDP($C26&amp;" Corp",Z$1)))</f>
        <v>0.45000000000000284</v>
      </c>
      <c r="AA26" s="14" cm="1">
        <f t="array" ref="AA26">IF($C26="","",IF(_xll.BDP($C26&amp;" Corp",AA$1)="#N/A N/A","",_xll.BDP($C26&amp;" Corp",AA$1)))</f>
        <v>0.72400000000000375</v>
      </c>
      <c r="AB26" s="14" cm="1">
        <f t="array" ref="AB26">IF($C26="","",IF(_xll.BDP($C26&amp;" Corp",AB$1)="#N/A N/A","",_xll.BDP($C26&amp;" Corp",AB$1)))</f>
        <v>1.2660000000000053</v>
      </c>
      <c r="AC26" s="18" t="str" cm="1">
        <f t="array" ref="AC26">IF($C26="","",IF(_xll.BDP($C26&amp;" Corp",AC$1)="#N/A N/A","",_xll.BDP($C26&amp;" Corp",AC$1)))</f>
        <v/>
      </c>
      <c r="AD26" s="18" cm="1">
        <f t="array" ref="AD26">IF($C26="","",IF(_xll.BDP($C26&amp;" Corp",AD$1)="#N/A N/A","",_xll.BDP($C26&amp;" Corp",AD$1)))</f>
        <v>0.17900000000000205</v>
      </c>
      <c r="AE26" s="32" cm="1">
        <f t="array" ref="AE26">IF($C26="","",IF(_xll.BDP($C26&amp;" Corp",AE$1)="#N/A N/A","",_xll.BDP($C26&amp;" Corp",AE$1)/100))</f>
        <v>4.9455440647976487E-3</v>
      </c>
      <c r="AF26" s="32" cm="1">
        <f t="array" ref="AF26">IF($C26="","",IF(_xll.BDP($C26&amp;" Corp",AF$1)="#N/A N/A","",_xll.BDP($C26&amp;" Corp",AF$1)/100))</f>
        <v>7.9808635647122782E-3</v>
      </c>
      <c r="AG26" s="32" cm="1">
        <f t="array" ref="AG26">IF($C26="","",IF(_xll.BDP($C26&amp;" Corp",AG$1)="#N/A N/A","",_xll.BDP($C26&amp;" Corp",AG$1)/100))</f>
        <v>1.4039367895758308E-2</v>
      </c>
      <c r="AH26" s="32" t="str" cm="1">
        <f t="array" ref="AH26">IF($C26="","",IF(_xll.BDP($C26&amp;" Corp",AH$1)="#N/A N/A","",_xll.BDP($C26&amp;" Corp",AH$1)/100))</f>
        <v/>
      </c>
      <c r="AI26" s="32" cm="1">
        <f t="array" ref="AI26">IF($C26="","",IF(_xll.BDP($C26&amp;" Corp",AI$1)="#N/A N/A","",_xll.BDP($C26&amp;" Corp",AI$1)/100))</f>
        <v>1.961385899936469E-3</v>
      </c>
      <c r="AJ26" s="8" cm="1">
        <f t="array" ref="AJ26">IF($C26="","",IF(_xll.BDP($C26&amp;" Corp",AJ$1)="#N/A Field Not Applicable","",_xll.BDP($C26&amp;" Corp",AJ$1)))</f>
        <v>88.350999999999999</v>
      </c>
      <c r="AK26" s="8" cm="1">
        <f t="array" ref="AK26">IF($C26="","",IF(_xll.BDP($C26&amp;" Corp",AK$1)="#N/A Field Not Applicable","",_xll.BDP($C26&amp;" Corp",AK$1)))</f>
        <v>94.102000000000004</v>
      </c>
      <c r="AL26" s="9" t="s">
        <v>256</v>
      </c>
      <c r="AM26" s="9" t="s">
        <v>198</v>
      </c>
      <c r="AN26" s="10">
        <v>29360</v>
      </c>
      <c r="AO26" s="11">
        <v>261.72991635875002</v>
      </c>
      <c r="AP26" s="12">
        <v>5.2935735939843131E-5</v>
      </c>
      <c r="AQ26" s="9" t="s">
        <v>92</v>
      </c>
      <c r="AR26" s="10">
        <v>25332</v>
      </c>
      <c r="AS26" s="11">
        <v>1.0851944444444446</v>
      </c>
      <c r="AT26" s="9" t="s">
        <v>1</v>
      </c>
      <c r="AU26" s="34">
        <f t="shared" si="0"/>
        <v>0.78202069553121223</v>
      </c>
    </row>
    <row r="27" spans="2:47" s="2" customFormat="1" x14ac:dyDescent="0.3">
      <c r="B27" s="22">
        <v>35165</v>
      </c>
      <c r="C27" s="23" t="s">
        <v>264</v>
      </c>
      <c r="D27" s="24" t="str" cm="1">
        <f t="array" ref="D27">IF($C27="","",IFERROR(_xll.BDP($C27&amp;" Corp","ID_BB_GLOBAL"),""))</f>
        <v>BBG00829QXX3</v>
      </c>
      <c r="E27" s="23" t="s">
        <v>260</v>
      </c>
      <c r="F27" s="7" t="s">
        <v>261</v>
      </c>
      <c r="G27" s="16" t="s">
        <v>262</v>
      </c>
      <c r="H27" s="16" t="s">
        <v>169</v>
      </c>
      <c r="I27" s="16" t="s">
        <v>101</v>
      </c>
      <c r="J27" s="44" t="str" cm="1">
        <f t="array" ref="J27">IF(OR(_xll.BDP($C27&amp;" Corp",$J$1)="#N/A N/A",_xll.BDP($C27&amp;" Corp",$J$1)="#N/A Field Not Applicable"),"",_xll.BDP($C27&amp;" Corp",$J$1))</f>
        <v/>
      </c>
      <c r="K27" s="16" t="str" cm="1">
        <f t="array" ref="K27">IFERROR(_xll.BDP($C27&amp;" Corp",$K$1),"")</f>
        <v>Medical-Hospitals</v>
      </c>
      <c r="L27" s="28" cm="1">
        <f t="array" ref="L27">IF($C27="","",IFERROR(_xll.BDP($C27&amp;" Corp",L$1),""))</f>
        <v>81.569999999999993</v>
      </c>
      <c r="M27" s="28" cm="1">
        <f t="array" ref="M27">IF($C27="","",IFERROR(_xll.BDP($C27&amp;" Corp",M$1),""))</f>
        <v>82.411000000000001</v>
      </c>
      <c r="N27" s="28" cm="1">
        <f t="array" ref="N27">IF($C27="","",IFERROR(_xll.BDP($C27&amp;" Corp",N$1),""))</f>
        <v>5.3811800485112862</v>
      </c>
      <c r="O27" s="28" cm="1">
        <f t="array" ref="O27">IF($C27="","",IFERROR(_xll.BDP($C27&amp;" Corp",O$1),""))</f>
        <v>5.3811800485112862</v>
      </c>
      <c r="P27" s="28" cm="1">
        <f t="array" ref="P27">IF($C27="","",IFERROR(_xll.BDP($C27&amp;" Corp",P$1),""))</f>
        <v>67.550320613291717</v>
      </c>
      <c r="Q27" s="28">
        <f t="shared" si="1"/>
        <v>81.990499999999997</v>
      </c>
      <c r="R27"/>
      <c r="S27"/>
      <c r="T27"/>
      <c r="U27"/>
      <c r="V27" s="24" t="str" cm="1">
        <f t="array" ref="V27">IF($C27="","",IFERROR(_xll.BDP($C27&amp;" Corp",V$1),""))</f>
        <v>N</v>
      </c>
      <c r="W27" s="40" t="str" cm="1">
        <f t="array" ref="W27">IF($V27="Y",IFERROR(_xll.BDP($C27&amp;" Corp",W$1)*1,""),"")</f>
        <v/>
      </c>
      <c r="X27" s="41" t="str" cm="1">
        <f t="array" ref="X27">IF($V27="Y",IFERROR(_xll.BDP($C27&amp;" Corp",X$1),""),"")</f>
        <v/>
      </c>
      <c r="Y27" s="42" t="str" cm="1">
        <f t="array" ref="Y27">IF($V27="Y",IFERROR(_xll.BDP($C27&amp;" Corp",Y$1)/100, ""),"")</f>
        <v/>
      </c>
      <c r="Z27" s="17" cm="1">
        <f t="array" ref="Z27">IF($C27="","",IF(_xll.BDP($C27&amp;" Corp",Z$1)="#N/A N/A","",_xll.BDP($C27&amp;" Corp",Z$1)))</f>
        <v>0.32470999999999606</v>
      </c>
      <c r="AA27" s="14" cm="1">
        <f t="array" ref="AA27">IF($C27="","",IF(_xll.BDP($C27&amp;" Corp",AA$1)="#N/A N/A","",_xll.BDP($C27&amp;" Corp",AA$1)))</f>
        <v>0.74705999999999051</v>
      </c>
      <c r="AB27" s="14" cm="1">
        <f t="array" ref="AB27">IF($C27="","",IF(_xll.BDP($C27&amp;" Corp",AB$1)="#N/A N/A","",_xll.BDP($C27&amp;" Corp",AB$1)))</f>
        <v>0.57950999999999908</v>
      </c>
      <c r="AC27" s="18" cm="1">
        <f t="array" ref="AC27">IF($C27="","",IF(_xll.BDP($C27&amp;" Corp",AC$1)="#N/A N/A","",_xll.BDP($C27&amp;" Corp",AC$1)))</f>
        <v>-2.316670000000002</v>
      </c>
      <c r="AD27" s="18" cm="1">
        <f t="array" ref="AD27">IF($C27="","",IF(_xll.BDP($C27&amp;" Corp",AD$1)="#N/A N/A","",_xll.BDP($C27&amp;" Corp",AD$1)))</f>
        <v>-3.4448400000000134</v>
      </c>
      <c r="AE27" s="32" cm="1">
        <f t="array" ref="AE27">IF($C27="","",IF(_xll.BDP($C27&amp;" Corp",AE$1)="#N/A N/A","",_xll.BDP($C27&amp;" Corp",AE$1)/100))</f>
        <v>3.9762889692176633E-3</v>
      </c>
      <c r="AF27" s="32" cm="1">
        <f t="array" ref="AF27">IF($C27="","",IF(_xll.BDP($C27&amp;" Corp",AF$1)="#N/A N/A","",_xll.BDP($C27&amp;" Corp",AF$1)/100))</f>
        <v>9.1958046864555141E-3</v>
      </c>
      <c r="AG27" s="32" cm="1">
        <f t="array" ref="AG27">IF($C27="","",IF(_xll.BDP($C27&amp;" Corp",AG$1)="#N/A N/A","",_xll.BDP($C27&amp;" Corp",AG$1)/100))</f>
        <v>7.1186954107133734E-3</v>
      </c>
      <c r="AH27" s="32" cm="1">
        <f t="array" ref="AH27">IF($C27="","",IF(_xll.BDP($C27&amp;" Corp",AH$1)="#N/A N/A","",_xll.BDP($C27&amp;" Corp",AH$1)/100))</f>
        <v>-2.7480295766636898E-2</v>
      </c>
      <c r="AI27" s="32" cm="1">
        <f t="array" ref="AI27">IF($C27="","",IF(_xll.BDP($C27&amp;" Corp",AI$1)="#N/A N/A","",_xll.BDP($C27&amp;" Corp",AI$1)/100))</f>
        <v>-4.0323011099468363E-2</v>
      </c>
      <c r="AJ27" s="8" cm="1">
        <f t="array" ref="AJ27">IF($C27="","",IF(_xll.BDP($C27&amp;" Corp",AJ$1)="#N/A Field Not Applicable","",_xll.BDP($C27&amp;" Corp",AJ$1)))</f>
        <v>78.498000000000005</v>
      </c>
      <c r="AK27" s="8" cm="1">
        <f t="array" ref="AK27">IF($C27="","",IF(_xll.BDP($C27&amp;" Corp",AK$1)="#N/A Field Not Applicable","",_xll.BDP($C27&amp;" Corp",AK$1)))</f>
        <v>92.7</v>
      </c>
      <c r="AL27" s="9" t="s">
        <v>263</v>
      </c>
      <c r="AM27" s="9" t="s">
        <v>85</v>
      </c>
      <c r="AN27" s="10">
        <v>29287</v>
      </c>
      <c r="AO27" s="11">
        <v>455.38751500000001</v>
      </c>
      <c r="AP27" s="12">
        <v>9.2103621854596011E-5</v>
      </c>
      <c r="AQ27" s="9" t="s">
        <v>86</v>
      </c>
      <c r="AR27" s="10">
        <v>25259</v>
      </c>
      <c r="AS27" s="11">
        <v>1.8666666666666669</v>
      </c>
      <c r="AT27" s="9" t="s">
        <v>1</v>
      </c>
      <c r="AU27" s="34">
        <f t="shared" si="0"/>
        <v>0.86926834248697371</v>
      </c>
    </row>
    <row r="28" spans="2:47" s="2" customFormat="1" x14ac:dyDescent="0.3">
      <c r="B28" s="22">
        <v>35166</v>
      </c>
      <c r="C28" s="23" t="s">
        <v>269</v>
      </c>
      <c r="D28" s="24" t="str" cm="1">
        <f t="array" ref="D28">IF($C28="","",IFERROR(_xll.BDP($C28&amp;" Corp","ID_BB_GLOBAL"),""))</f>
        <v>BBG0082WKY93</v>
      </c>
      <c r="E28" s="23" t="s">
        <v>265</v>
      </c>
      <c r="F28" s="7" t="s">
        <v>266</v>
      </c>
      <c r="G28" s="16" t="s">
        <v>267</v>
      </c>
      <c r="H28" s="16" t="s">
        <v>167</v>
      </c>
      <c r="I28" s="16" t="s">
        <v>107</v>
      </c>
      <c r="J28" s="44" cm="1">
        <f t="array" ref="J28">IF(OR(_xll.BDP($C28&amp;" Corp",$J$1)="#N/A N/A",_xll.BDP($C28&amp;" Corp",$J$1)="#N/A Field Not Applicable"),"",_xll.BDP($C28&amp;" Corp",$J$1))</f>
        <v>2.1289151917815867</v>
      </c>
      <c r="K28" s="16" t="str" cm="1">
        <f t="array" ref="K28">IFERROR(_xll.BDP($C28&amp;" Corp",$K$1),"")</f>
        <v>Medical-Drugs</v>
      </c>
      <c r="L28" s="28" cm="1">
        <f t="array" ref="L28">IF($C28="","",IFERROR(_xll.BDP($C28&amp;" Corp",L$1),""))</f>
        <v>77.986000000000004</v>
      </c>
      <c r="M28" s="28" cm="1">
        <f t="array" ref="M28">IF($C28="","",IFERROR(_xll.BDP($C28&amp;" Corp",M$1),""))</f>
        <v>78.459999999999994</v>
      </c>
      <c r="N28" s="28" cm="1">
        <f t="array" ref="N28">IF($C28="","",IFERROR(_xll.BDP($C28&amp;" Corp",N$1),""))</f>
        <v>5.4857367126380483</v>
      </c>
      <c r="O28" s="28" cm="1">
        <f t="array" ref="O28">IF($C28="","",IFERROR(_xll.BDP($C28&amp;" Corp",O$1),""))</f>
        <v>5.4857367126380483</v>
      </c>
      <c r="P28" s="28" cm="1">
        <f t="array" ref="P28">IF($C28="","",IFERROR(_xll.BDP($C28&amp;" Corp",P$1),""))</f>
        <v>68.16703718148203</v>
      </c>
      <c r="Q28" s="28">
        <f t="shared" si="1"/>
        <v>78.222999999999999</v>
      </c>
      <c r="R28"/>
      <c r="S28"/>
      <c r="T28"/>
      <c r="U28"/>
      <c r="V28" s="24" t="str" cm="1">
        <f t="array" ref="V28">IF($C28="","",IFERROR(_xll.BDP($C28&amp;" Corp",V$1),""))</f>
        <v>Y</v>
      </c>
      <c r="W28" s="40" cm="1">
        <f t="array" ref="W28">IF($V28="Y",IFERROR(_xll.BDP($C28&amp;" Corp",W$1)*1,""),"")</f>
        <v>52819</v>
      </c>
      <c r="X28" s="41" cm="1">
        <f t="array" ref="X28">IF($V28="Y",IFERROR(_xll.BDP($C28&amp;" Corp",X$1),""),"")</f>
        <v>100</v>
      </c>
      <c r="Y28" s="42" cm="1">
        <f t="array" ref="Y28">IF($V28="Y",IFERROR(_xll.BDP($C28&amp;" Corp",Y$1)/100, ""),"")</f>
        <v>5.5155100922028924E-2</v>
      </c>
      <c r="Z28" s="17" cm="1">
        <f t="array" ref="Z28">IF($C28="","",IF(_xll.BDP($C28&amp;" Corp",Z$1)="#N/A N/A","",_xll.BDP($C28&amp;" Corp",Z$1)))</f>
        <v>-0.10707999999999629</v>
      </c>
      <c r="AA28" s="14" cm="1">
        <f t="array" ref="AA28">IF($C28="","",IF(_xll.BDP($C28&amp;" Corp",AA$1)="#N/A N/A","",_xll.BDP($C28&amp;" Corp",AA$1)))</f>
        <v>0.65903000000000134</v>
      </c>
      <c r="AB28" s="14" cm="1">
        <f t="array" ref="AB28">IF($C28="","",IF(_xll.BDP($C28&amp;" Corp",AB$1)="#N/A N/A","",_xll.BDP($C28&amp;" Corp",AB$1)))</f>
        <v>0.38212000000000046</v>
      </c>
      <c r="AC28" s="18" cm="1">
        <f t="array" ref="AC28">IF($C28="","",IF(_xll.BDP($C28&amp;" Corp",AC$1)="#N/A N/A","",_xll.BDP($C28&amp;" Corp",AC$1)))</f>
        <v>-1.7383099999999985</v>
      </c>
      <c r="AD28" s="18" cm="1">
        <f t="array" ref="AD28">IF($C28="","",IF(_xll.BDP($C28&amp;" Corp",AD$1)="#N/A N/A","",_xll.BDP($C28&amp;" Corp",AD$1)))</f>
        <v>-5.3993600000000015</v>
      </c>
      <c r="AE28" s="32" cm="1">
        <f t="array" ref="AE28">IF($C28="","",IF(_xll.BDP($C28&amp;" Corp",AE$1)="#N/A N/A","",_xll.BDP($C28&amp;" Corp",AE$1)/100))</f>
        <v>-1.3670604561676512E-3</v>
      </c>
      <c r="AF28" s="32" cm="1">
        <f t="array" ref="AF28">IF($C28="","",IF(_xll.BDP($C28&amp;" Corp",AF$1)="#N/A N/A","",_xll.BDP($C28&amp;" Corp",AF$1)/100))</f>
        <v>8.4967562949846837E-3</v>
      </c>
      <c r="AG28" s="32" cm="1">
        <f t="array" ref="AG28">IF($C28="","",IF(_xll.BDP($C28&amp;" Corp",AG$1)="#N/A N/A","",_xll.BDP($C28&amp;" Corp",AG$1)/100))</f>
        <v>4.9090788796683493E-3</v>
      </c>
      <c r="AH28" s="32" cm="1">
        <f t="array" ref="AH28">IF($C28="","",IF(_xll.BDP($C28&amp;" Corp",AH$1)="#N/A N/A","",_xll.BDP($C28&amp;" Corp",AH$1)/100))</f>
        <v>-2.1739777498415432E-2</v>
      </c>
      <c r="AI28" s="32" cm="1">
        <f t="array" ref="AI28">IF($C28="","",IF(_xll.BDP($C28&amp;" Corp",AI$1)="#N/A N/A","",_xll.BDP($C28&amp;" Corp",AI$1)/100))</f>
        <v>-6.4569480392050183E-2</v>
      </c>
      <c r="AJ28" s="8" cm="1">
        <f t="array" ref="AJ28">IF($C28="","",IF(_xll.BDP($C28&amp;" Corp",AJ$1)="#N/A Field Not Applicable","",_xll.BDP($C28&amp;" Corp",AJ$1)))</f>
        <v>75.385999999999996</v>
      </c>
      <c r="AK28" s="8" cm="1">
        <f t="array" ref="AK28">IF($C28="","",IF(_xll.BDP($C28&amp;" Corp",AK$1)="#N/A Field Not Applicable","",_xll.BDP($C28&amp;" Corp",AK$1)))</f>
        <v>86.305000000000007</v>
      </c>
      <c r="AL28" s="9" t="s">
        <v>268</v>
      </c>
      <c r="AM28" s="9" t="s">
        <v>85</v>
      </c>
      <c r="AN28" s="10">
        <v>21764</v>
      </c>
      <c r="AO28" s="11">
        <v>1608.9921999999999</v>
      </c>
      <c r="AP28" s="12">
        <v>3.2542396151505055E-4</v>
      </c>
      <c r="AQ28" s="9" t="s">
        <v>86</v>
      </c>
      <c r="AR28" s="10">
        <v>17736</v>
      </c>
      <c r="AS28" s="11">
        <v>1.2436111111111112</v>
      </c>
      <c r="AT28" s="9" t="s">
        <v>1</v>
      </c>
      <c r="AU28" s="34">
        <f t="shared" si="0"/>
        <v>0.79141065573770508</v>
      </c>
    </row>
    <row r="29" spans="2:47" s="2" customFormat="1" x14ac:dyDescent="0.3">
      <c r="B29" s="22">
        <v>35287</v>
      </c>
      <c r="C29" s="23" t="s">
        <v>283</v>
      </c>
      <c r="D29" s="24" t="str" cm="1">
        <f t="array" ref="D29">IF($C29="","",IFERROR(_xll.BDP($C29&amp;" Corp","ID_BB_GLOBAL"),""))</f>
        <v>BBG0088HMBC4</v>
      </c>
      <c r="E29" s="23" t="s">
        <v>280</v>
      </c>
      <c r="F29" s="7" t="s">
        <v>281</v>
      </c>
      <c r="G29" s="16" t="s">
        <v>234</v>
      </c>
      <c r="H29" s="16" t="s">
        <v>94</v>
      </c>
      <c r="I29" s="16" t="s">
        <v>103</v>
      </c>
      <c r="J29" s="44" cm="1">
        <f t="array" ref="J29">IF(OR(_xll.BDP($C29&amp;" Corp",$J$1)="#N/A N/A",_xll.BDP($C29&amp;" Corp",$J$1)="#N/A Field Not Applicable"),"",_xll.BDP($C29&amp;" Corp",$J$1))</f>
        <v>2.8994516361021212</v>
      </c>
      <c r="K29" s="16" t="str" cm="1">
        <f t="array" ref="K29">IFERROR(_xll.BDP($C29&amp;" Corp",$K$1),"")</f>
        <v>Medical Products</v>
      </c>
      <c r="L29" s="28" cm="1">
        <f t="array" ref="L29">IF($C29="","",IFERROR(_xll.BDP($C29&amp;" Corp",L$1),""))</f>
        <v>84.706000000000003</v>
      </c>
      <c r="M29" s="28" cm="1">
        <f t="array" ref="M29">IF($C29="","",IFERROR(_xll.BDP($C29&amp;" Corp",M$1),""))</f>
        <v>85.858000000000004</v>
      </c>
      <c r="N29" s="28" cm="1">
        <f t="array" ref="N29">IF($C29="","",IFERROR(_xll.BDP($C29&amp;" Corp",N$1),""))</f>
        <v>5.6191127856684124</v>
      </c>
      <c r="O29" s="28" cm="1">
        <f t="array" ref="O29">IF($C29="","",IFERROR(_xll.BDP($C29&amp;" Corp",O$1),""))</f>
        <v>5.6191127856684124</v>
      </c>
      <c r="P29" s="28" cm="1">
        <f t="array" ref="P29">IF($C29="","",IFERROR(_xll.BDP($C29&amp;" Corp",P$1),""))</f>
        <v>85.872504619818855</v>
      </c>
      <c r="Q29" s="28">
        <f t="shared" si="1"/>
        <v>85.282000000000011</v>
      </c>
      <c r="R29"/>
      <c r="S29"/>
      <c r="T29"/>
      <c r="U29"/>
      <c r="V29" s="24" t="str" cm="1">
        <f t="array" ref="V29">IF($C29="","",IFERROR(_xll.BDP($C29&amp;" Corp",V$1),""))</f>
        <v>Y</v>
      </c>
      <c r="W29" s="40" cm="1">
        <f t="array" ref="W29">IF($V29="Y",IFERROR(_xll.BDP($C29&amp;" Corp",W$1)*1,""),"")</f>
        <v>53008</v>
      </c>
      <c r="X29" s="41" cm="1">
        <f t="array" ref="X29">IF($V29="Y",IFERROR(_xll.BDP($C29&amp;" Corp",X$1),""),"")</f>
        <v>100</v>
      </c>
      <c r="Y29" s="42" cm="1">
        <f t="array" ref="Y29">IF($V29="Y",IFERROR(_xll.BDP($C29&amp;" Corp",Y$1)/100, ""),"")</f>
        <v>5.6365002521645835E-2</v>
      </c>
      <c r="Z29" s="17" cm="1">
        <f t="array" ref="Z29">IF($C29="","",IF(_xll.BDP($C29&amp;" Corp",Z$1)="#N/A N/A","",_xll.BDP($C29&amp;" Corp",Z$1)))</f>
        <v>7.6530000000005316E-2</v>
      </c>
      <c r="AA29" s="14" cm="1">
        <f t="array" ref="AA29">IF($C29="","",IF(_xll.BDP($C29&amp;" Corp",AA$1)="#N/A N/A","",_xll.BDP($C29&amp;" Corp",AA$1)))</f>
        <v>0.67041000000000395</v>
      </c>
      <c r="AB29" s="14" cm="1">
        <f t="array" ref="AB29">IF($C29="","",IF(_xll.BDP($C29&amp;" Corp",AB$1)="#N/A N/A","",_xll.BDP($C29&amp;" Corp",AB$1)))</f>
        <v>0.41890999999999678</v>
      </c>
      <c r="AC29" s="18" cm="1">
        <f t="array" ref="AC29">IF($C29="","",IF(_xll.BDP($C29&amp;" Corp",AC$1)="#N/A N/A","",_xll.BDP($C29&amp;" Corp",AC$1)))</f>
        <v>-0.48971000000000231</v>
      </c>
      <c r="AD29" s="18" cm="1">
        <f t="array" ref="AD29">IF($C29="","",IF(_xll.BDP($C29&amp;" Corp",AD$1)="#N/A N/A","",_xll.BDP($C29&amp;" Corp",AD$1)))</f>
        <v>-4.9389699999999976</v>
      </c>
      <c r="AE29" s="32" cm="1">
        <f t="array" ref="AE29">IF($C29="","",IF(_xll.BDP($C29&amp;" Corp",AE$1)="#N/A N/A","",_xll.BDP($C29&amp;" Corp",AE$1)/100))</f>
        <v>8.9822552044974547E-4</v>
      </c>
      <c r="AF29" s="32" cm="1">
        <f t="array" ref="AF29">IF($C29="","",IF(_xll.BDP($C29&amp;" Corp",AF$1)="#N/A N/A","",_xll.BDP($C29&amp;" Corp",AF$1)/100))</f>
        <v>7.9237712428127365E-3</v>
      </c>
      <c r="AG29" s="32" cm="1">
        <f t="array" ref="AG29">IF($C29="","",IF(_xll.BDP($C29&amp;" Corp",AG$1)="#N/A N/A","",_xll.BDP($C29&amp;" Corp",AG$1)/100))</f>
        <v>4.9365452832665219E-3</v>
      </c>
      <c r="AH29" s="32" cm="1">
        <f t="array" ref="AH29">IF($C29="","",IF(_xll.BDP($C29&amp;" Corp",AH$1)="#N/A N/A","",_xll.BDP($C29&amp;" Corp",AH$1)/100))</f>
        <v>-5.7097345429904071E-3</v>
      </c>
      <c r="AI29" s="32" cm="1">
        <f t="array" ref="AI29">IF($C29="","",IF(_xll.BDP($C29&amp;" Corp",AI$1)="#N/A N/A","",_xll.BDP($C29&amp;" Corp",AI$1)/100))</f>
        <v>-5.4745556316438536E-2</v>
      </c>
      <c r="AJ29" s="8" cm="1">
        <f t="array" ref="AJ29">IF($C29="","",IF(_xll.BDP($C29&amp;" Corp",AJ$1)="#N/A Field Not Applicable","",_xll.BDP($C29&amp;" Corp",AJ$1)))</f>
        <v>82.013000000000005</v>
      </c>
      <c r="AK29" s="8" cm="1">
        <f t="array" ref="AK29">IF($C29="","",IF(_xll.BDP($C29&amp;" Corp",AK$1)="#N/A Field Not Applicable","",_xll.BDP($C29&amp;" Corp",AK$1)))</f>
        <v>92.23</v>
      </c>
      <c r="AL29" s="9" t="s">
        <v>282</v>
      </c>
      <c r="AM29" s="9" t="s">
        <v>85</v>
      </c>
      <c r="AN29" s="10">
        <v>29365</v>
      </c>
      <c r="AO29" s="11">
        <v>345.99683039040002</v>
      </c>
      <c r="AP29" s="12">
        <v>6.9978996304205206E-5</v>
      </c>
      <c r="AQ29" s="9" t="s">
        <v>86</v>
      </c>
      <c r="AR29" s="10">
        <v>25337</v>
      </c>
      <c r="AS29" s="11">
        <v>1.433888888888889</v>
      </c>
      <c r="AT29" s="9" t="s">
        <v>282</v>
      </c>
      <c r="AU29" s="34">
        <f t="shared" si="0"/>
        <v>0.83882931388861703</v>
      </c>
    </row>
    <row r="30" spans="2:47" s="2" customFormat="1" x14ac:dyDescent="0.3">
      <c r="B30" s="22">
        <v>35289</v>
      </c>
      <c r="C30" s="23" t="s">
        <v>285</v>
      </c>
      <c r="D30" s="24" t="str" cm="1">
        <f t="array" ref="D30">IF($C30="","",IFERROR(_xll.BDP($C30&amp;" Corp","ID_BB_GLOBAL"),""))</f>
        <v>BBG0087DJ0Q7</v>
      </c>
      <c r="E30" s="23" t="s">
        <v>284</v>
      </c>
      <c r="F30" s="7" t="s">
        <v>208</v>
      </c>
      <c r="G30" s="16" t="s">
        <v>200</v>
      </c>
      <c r="H30" s="16" t="s">
        <v>88</v>
      </c>
      <c r="I30" s="16" t="s">
        <v>88</v>
      </c>
      <c r="J30" s="44" cm="1">
        <f t="array" ref="J30">IF(OR(_xll.BDP($C30&amp;" Corp",$J$1)="#N/A N/A",_xll.BDP($C30&amp;" Corp",$J$1)="#N/A Field Not Applicable"),"",_xll.BDP($C30&amp;" Corp",$J$1))</f>
        <v>3.20435488233703</v>
      </c>
      <c r="K30" s="16" t="str" cm="1">
        <f t="array" ref="K30">IFERROR(_xll.BDP($C30&amp;" Corp",$K$1),"")</f>
        <v>Medical-Generic Drugs</v>
      </c>
      <c r="L30" s="28" cm="1">
        <f t="array" ref="L30">IF($C30="","",IFERROR(_xll.BDP($C30&amp;" Corp",L$1),""))</f>
        <v>73.756</v>
      </c>
      <c r="M30" s="28" cm="1">
        <f t="array" ref="M30">IF($C30="","",IFERROR(_xll.BDP($C30&amp;" Corp",M$1),""))</f>
        <v>76.207999999999998</v>
      </c>
      <c r="N30" s="28" cm="1">
        <f t="array" ref="N30">IF($C30="","",IFERROR(_xll.BDP($C30&amp;" Corp",N$1),""))</f>
        <v>6.9652258312484907</v>
      </c>
      <c r="O30" s="28" cm="1">
        <f t="array" ref="O30">IF($C30="","",IFERROR(_xll.BDP($C30&amp;" Corp",O$1),""))</f>
        <v>6.9652258312484907</v>
      </c>
      <c r="P30" s="28" cm="1">
        <f t="array" ref="P30">IF($C30="","",IFERROR(_xll.BDP($C30&amp;" Corp",P$1),""))</f>
        <v>231.87482058669639</v>
      </c>
      <c r="Q30" s="28">
        <f t="shared" si="1"/>
        <v>74.981999999999999</v>
      </c>
      <c r="R30"/>
      <c r="S30"/>
      <c r="T30"/>
      <c r="U30"/>
      <c r="V30" s="24" t="str" cm="1">
        <f t="array" ref="V30">IF($C30="","",IFERROR(_xll.BDP($C30&amp;" Corp",V$1),""))</f>
        <v>Y</v>
      </c>
      <c r="W30" s="40" cm="1">
        <f t="array" ref="W30">IF($V30="Y",IFERROR(_xll.BDP($C30&amp;" Corp",W$1)*1,""),"")</f>
        <v>52855</v>
      </c>
      <c r="X30" s="41" cm="1">
        <f t="array" ref="X30">IF($V30="Y",IFERROR(_xll.BDP($C30&amp;" Corp",X$1),""),"")</f>
        <v>100</v>
      </c>
      <c r="Y30" s="42" cm="1">
        <f t="array" ref="Y30">IF($V30="Y",IFERROR(_xll.BDP($C30&amp;" Corp",Y$1)/100, ""),"")</f>
        <v>6.9970056487404772E-2</v>
      </c>
      <c r="Z30" s="17" cm="1">
        <f t="array" ref="Z30">IF($C30="","",IF(_xll.BDP($C30&amp;" Corp",Z$1)="#N/A N/A","",_xll.BDP($C30&amp;" Corp",Z$1)))</f>
        <v>0.3107700000000051</v>
      </c>
      <c r="AA30" s="14" cm="1">
        <f t="array" ref="AA30">IF($C30="","",IF(_xll.BDP($C30&amp;" Corp",AA$1)="#N/A N/A","",_xll.BDP($C30&amp;" Corp",AA$1)))</f>
        <v>1.1181900000000127</v>
      </c>
      <c r="AB30" s="14" cm="1">
        <f t="array" ref="AB30">IF($C30="","",IF(_xll.BDP($C30&amp;" Corp",AB$1)="#N/A N/A","",_xll.BDP($C30&amp;" Corp",AB$1)))</f>
        <v>1.1403600000000012</v>
      </c>
      <c r="AC30" s="18" cm="1">
        <f t="array" ref="AC30">IF($C30="","",IF(_xll.BDP($C30&amp;" Corp",AC$1)="#N/A N/A","",_xll.BDP($C30&amp;" Corp",AC$1)))</f>
        <v>-1.8780999999999892</v>
      </c>
      <c r="AD30" s="18" cm="1">
        <f t="array" ref="AD30">IF($C30="","",IF(_xll.BDP($C30&amp;" Corp",AD$1)="#N/A N/A","",_xll.BDP($C30&amp;" Corp",AD$1)))</f>
        <v>1.0696700000000021</v>
      </c>
      <c r="AE30" s="32" cm="1">
        <f t="array" ref="AE30">IF($C30="","",IF(_xll.BDP($C30&amp;" Corp",AE$1)="#N/A N/A","",_xll.BDP($C30&amp;" Corp",AE$1)/100))</f>
        <v>4.1618499896613993E-3</v>
      </c>
      <c r="AF30" s="32" cm="1">
        <f t="array" ref="AF30">IF($C30="","",IF(_xll.BDP($C30&amp;" Corp",AF$1)="#N/A N/A","",_xll.BDP($C30&amp;" Corp",AF$1)/100))</f>
        <v>1.5138559265241422E-2</v>
      </c>
      <c r="AG30" s="32" cm="1">
        <f t="array" ref="AG30">IF($C30="","",IF(_xll.BDP($C30&amp;" Corp",AG$1)="#N/A N/A","",_xll.BDP($C30&amp;" Corp",AG$1)/100))</f>
        <v>1.5443341978423265E-2</v>
      </c>
      <c r="AH30" s="32" cm="1">
        <f t="array" ref="AH30">IF($C30="","",IF(_xll.BDP($C30&amp;" Corp",AH$1)="#N/A N/A","",_xll.BDP($C30&amp;" Corp",AH$1)/100))</f>
        <v>-2.4435340155521609E-2</v>
      </c>
      <c r="AI30" s="32" cm="1">
        <f t="array" ref="AI30">IF($C30="","",IF(_xll.BDP($C30&amp;" Corp",AI$1)="#N/A N/A","",_xll.BDP($C30&amp;" Corp",AI$1)/100))</f>
        <v>1.4472167119320757E-2</v>
      </c>
      <c r="AJ30" s="8" cm="1">
        <f t="array" ref="AJ30">IF($C30="","",IF(_xll.BDP($C30&amp;" Corp",AJ$1)="#N/A Field Not Applicable","",_xll.BDP($C30&amp;" Corp",AJ$1)))</f>
        <v>68.278999999999996</v>
      </c>
      <c r="AK30" s="8" cm="1">
        <f t="array" ref="AK30">IF($C30="","",IF(_xll.BDP($C30&amp;" Corp",AK$1)="#N/A Field Not Applicable","",_xll.BDP($C30&amp;" Corp",AK$1)))</f>
        <v>84.906000000000006</v>
      </c>
      <c r="AL30" s="9" t="s">
        <v>209</v>
      </c>
      <c r="AM30" s="9" t="s">
        <v>85</v>
      </c>
      <c r="AN30" s="10">
        <v>30991</v>
      </c>
      <c r="AO30" s="11">
        <v>41.580663268000002</v>
      </c>
      <c r="AP30" s="12">
        <v>8.4098258295446734E-6</v>
      </c>
      <c r="AQ30" s="9" t="s">
        <v>86</v>
      </c>
      <c r="AR30" s="10">
        <v>41423</v>
      </c>
      <c r="AS30" s="11">
        <v>1.1347222222222222</v>
      </c>
      <c r="AT30" s="9" t="s">
        <v>1</v>
      </c>
      <c r="AU30" s="34">
        <f t="shared" si="0"/>
        <v>0.80396347025921699</v>
      </c>
    </row>
    <row r="31" spans="2:47" s="2" customFormat="1" x14ac:dyDescent="0.3">
      <c r="B31" s="22">
        <v>36949</v>
      </c>
      <c r="C31" s="23" t="s">
        <v>291</v>
      </c>
      <c r="D31" s="24" t="str" cm="1">
        <f t="array" ref="D31">IF($C31="","",IFERROR(_xll.BDP($C31&amp;" Corp","ID_BB_GLOBAL"),""))</f>
        <v>BBG00CBVB036</v>
      </c>
      <c r="E31" s="23" t="s">
        <v>288</v>
      </c>
      <c r="F31" s="7" t="s">
        <v>289</v>
      </c>
      <c r="G31" s="16" t="s">
        <v>290</v>
      </c>
      <c r="H31" s="16" t="s">
        <v>270</v>
      </c>
      <c r="I31" s="16" t="s">
        <v>271</v>
      </c>
      <c r="J31" s="44" cm="1">
        <f t="array" ref="J31">IF(OR(_xll.BDP($C31&amp;" Corp",$J$1)="#N/A N/A",_xll.BDP($C31&amp;" Corp",$J$1)="#N/A Field Not Applicable"),"",_xll.BDP($C31&amp;" Corp",$J$1))</f>
        <v>1.2349649383398391</v>
      </c>
      <c r="K31" s="16" t="str" cm="1">
        <f t="array" ref="K31">IFERROR(_xll.BDP($C31&amp;" Corp",$K$1),"")</f>
        <v>Medical-Drugs</v>
      </c>
      <c r="L31" s="28" cm="1">
        <f t="array" ref="L31">IF($C31="","",IFERROR(_xll.BDP($C31&amp;" Corp",L$1),""))</f>
        <v>87.561000000000007</v>
      </c>
      <c r="M31" s="28" cm="1">
        <f t="array" ref="M31">IF($C31="","",IFERROR(_xll.BDP($C31&amp;" Corp",M$1),""))</f>
        <v>87.855000000000004</v>
      </c>
      <c r="N31" s="28" cm="1">
        <f t="array" ref="N31">IF($C31="","",IFERROR(_xll.BDP($C31&amp;" Corp",N$1),""))</f>
        <v>4.9894728856372517</v>
      </c>
      <c r="O31" s="28" cm="1">
        <f t="array" ref="O31">IF($C31="","",IFERROR(_xll.BDP($C31&amp;" Corp",O$1),""))</f>
        <v>4.9894728856372517</v>
      </c>
      <c r="P31" s="28" cm="1">
        <f t="array" ref="P31">IF($C31="","",IFERROR(_xll.BDP($C31&amp;" Corp",P$1),""))</f>
        <v>44.837321645307888</v>
      </c>
      <c r="Q31" s="28">
        <f t="shared" si="1"/>
        <v>87.707999999999998</v>
      </c>
      <c r="R31"/>
      <c r="S31"/>
      <c r="T31"/>
      <c r="U31"/>
      <c r="V31" s="24" t="str" cm="1">
        <f t="array" ref="V31">IF($C31="","",IFERROR(_xll.BDP($C31&amp;" Corp",V$1),""))</f>
        <v>Y</v>
      </c>
      <c r="W31" s="40" cm="1">
        <f t="array" ref="W31">IF($V31="Y",IFERROR(_xll.BDP($C31&amp;" Corp",W$1)*1,""),"")</f>
        <v>49553</v>
      </c>
      <c r="X31" s="41" cm="1">
        <f t="array" ref="X31">IF($V31="Y",IFERROR(_xll.BDP($C31&amp;" Corp",X$1),""),"")</f>
        <v>100</v>
      </c>
      <c r="Y31" s="42" cm="1">
        <f t="array" ref="Y31">IF($V31="Y",IFERROR(_xll.BDP($C31&amp;" Corp",Y$1)/100, ""),"")</f>
        <v>5.0447313116403832E-2</v>
      </c>
      <c r="Z31" s="17" cm="1">
        <f t="array" ref="Z31">IF($C31="","",IF(_xll.BDP($C31&amp;" Corp",Z$1)="#N/A N/A","",_xll.BDP($C31&amp;" Corp",Z$1)))</f>
        <v>-0.10963000000000989</v>
      </c>
      <c r="AA31" s="14" cm="1">
        <f t="array" ref="AA31">IF($C31="","",IF(_xll.BDP($C31&amp;" Corp",AA$1)="#N/A N/A","",_xll.BDP($C31&amp;" Corp",AA$1)))</f>
        <v>0.25137999999999749</v>
      </c>
      <c r="AB31" s="14" cm="1">
        <f t="array" ref="AB31">IF($C31="","",IF(_xll.BDP($C31&amp;" Corp",AB$1)="#N/A N/A","",_xll.BDP($C31&amp;" Corp",AB$1)))</f>
        <v>-0.20011000000000934</v>
      </c>
      <c r="AC31" s="18" cm="1">
        <f t="array" ref="AC31">IF($C31="","",IF(_xll.BDP($C31&amp;" Corp",AC$1)="#N/A N/A","",_xll.BDP($C31&amp;" Corp",AC$1)))</f>
        <v>-1.7467299999999994</v>
      </c>
      <c r="AD31" s="18" cm="1">
        <f t="array" ref="AD31">IF($C31="","",IF(_xll.BDP($C31&amp;" Corp",AD$1)="#N/A N/A","",_xll.BDP($C31&amp;" Corp",AD$1)))</f>
        <v>-3.3070500000000038</v>
      </c>
      <c r="AE31" s="32" cm="1">
        <f t="array" ref="AE31">IF($C31="","",IF(_xll.BDP($C31&amp;" Corp",AE$1)="#N/A N/A","",_xll.BDP($C31&amp;" Corp",AE$1)/100))</f>
        <v>-1.2484246652639003E-3</v>
      </c>
      <c r="AF31" s="32" cm="1">
        <f t="array" ref="AF31">IF($C31="","",IF(_xll.BDP($C31&amp;" Corp",AF$1)="#N/A N/A","",_xll.BDP($C31&amp;" Corp",AF$1)/100))</f>
        <v>2.8744365873309076E-3</v>
      </c>
      <c r="AG31" s="32" cm="1">
        <f t="array" ref="AG31">IF($C31="","",IF(_xll.BDP($C31&amp;" Corp",AG$1)="#N/A N/A","",_xll.BDP($C31&amp;" Corp",AG$1)/100))</f>
        <v>-2.2764309030814385E-3</v>
      </c>
      <c r="AH31" s="32" cm="1">
        <f t="array" ref="AH31">IF($C31="","",IF(_xll.BDP($C31&amp;" Corp",AH$1)="#N/A N/A","",_xll.BDP($C31&amp;" Corp",AH$1)/100))</f>
        <v>-1.9527059106823706E-2</v>
      </c>
      <c r="AI31" s="32" cm="1">
        <f t="array" ref="AI31">IF($C31="","",IF(_xll.BDP($C31&amp;" Corp",AI$1)="#N/A N/A","",_xll.BDP($C31&amp;" Corp",AI$1)/100))</f>
        <v>-3.6336381243415067E-2</v>
      </c>
      <c r="AJ31" s="8" cm="1">
        <f t="array" ref="AJ31">IF($C31="","",IF(_xll.BDP($C31&amp;" Corp",AJ$1)="#N/A Field Not Applicable","",_xll.BDP($C31&amp;" Corp",AJ$1)))</f>
        <v>84.688999999999993</v>
      </c>
      <c r="AK31" s="8" cm="1">
        <f t="array" ref="AK31">IF($C31="","",IF(_xll.BDP($C31&amp;" Corp",AK$1)="#N/A Field Not Applicable","",_xll.BDP($C31&amp;" Corp",AK$1)))</f>
        <v>94.534000000000006</v>
      </c>
      <c r="AL31" s="9" t="s">
        <v>74</v>
      </c>
      <c r="AM31" s="9" t="s">
        <v>85</v>
      </c>
      <c r="AN31" s="10">
        <v>30627</v>
      </c>
      <c r="AO31" s="11">
        <v>898.43190000000004</v>
      </c>
      <c r="AP31" s="12">
        <v>1.8171080509246334E-4</v>
      </c>
      <c r="AQ31" s="9" t="s">
        <v>86</v>
      </c>
      <c r="AR31" s="10">
        <v>26599</v>
      </c>
      <c r="AS31" s="11">
        <v>0.98611111111111105</v>
      </c>
      <c r="AT31" s="9" t="s">
        <v>74</v>
      </c>
      <c r="AU31" s="34">
        <f t="shared" si="0"/>
        <v>0.85625112239715606</v>
      </c>
    </row>
    <row r="32" spans="2:47" s="2" customFormat="1" x14ac:dyDescent="0.3">
      <c r="B32" s="22">
        <v>36950</v>
      </c>
      <c r="C32" s="23" t="s">
        <v>293</v>
      </c>
      <c r="D32" s="24" t="str" cm="1">
        <f t="array" ref="D32">IF($C32="","",IFERROR(_xll.BDP($C32&amp;" Corp","ID_BB_GLOBAL"),""))</f>
        <v>BBG00CBVB2M1</v>
      </c>
      <c r="E32" s="23" t="s">
        <v>292</v>
      </c>
      <c r="F32" s="7" t="s">
        <v>289</v>
      </c>
      <c r="G32" s="16" t="s">
        <v>267</v>
      </c>
      <c r="H32" s="16" t="s">
        <v>270</v>
      </c>
      <c r="I32" s="16" t="s">
        <v>271</v>
      </c>
      <c r="J32" s="44" cm="1">
        <f t="array" ref="J32">IF(OR(_xll.BDP($C32&amp;" Corp",$J$1)="#N/A N/A",_xll.BDP($C32&amp;" Corp",$J$1)="#N/A Field Not Applicable"),"",_xll.BDP($C32&amp;" Corp",$J$1))</f>
        <v>1.2349649383398391</v>
      </c>
      <c r="K32" s="16" t="str" cm="1">
        <f t="array" ref="K32">IFERROR(_xll.BDP($C32&amp;" Corp",$K$1),"")</f>
        <v>Medical-Drugs</v>
      </c>
      <c r="L32" s="28" cm="1">
        <f t="array" ref="L32">IF($C32="","",IFERROR(_xll.BDP($C32&amp;" Corp",L$1),""))</f>
        <v>79.375</v>
      </c>
      <c r="M32" s="28" cm="1">
        <f t="array" ref="M32">IF($C32="","",IFERROR(_xll.BDP($C32&amp;" Corp",M$1),""))</f>
        <v>79.593000000000004</v>
      </c>
      <c r="N32" s="28" cm="1">
        <f t="array" ref="N32">IF($C32="","",IFERROR(_xll.BDP($C32&amp;" Corp",N$1),""))</f>
        <v>5.3216948827680435</v>
      </c>
      <c r="O32" s="28" cm="1">
        <f t="array" ref="O32">IF($C32="","",IFERROR(_xll.BDP($C32&amp;" Corp",O$1),""))</f>
        <v>5.3216948827680435</v>
      </c>
      <c r="P32" s="28" cm="1">
        <f t="array" ref="P32">IF($C32="","",IFERROR(_xll.BDP($C32&amp;" Corp",P$1),""))</f>
        <v>50.980259894199996</v>
      </c>
      <c r="Q32" s="28">
        <f t="shared" si="1"/>
        <v>79.484000000000009</v>
      </c>
      <c r="R32"/>
      <c r="S32"/>
      <c r="T32"/>
      <c r="U32"/>
      <c r="V32" s="24" t="str" cm="1">
        <f t="array" ref="V32">IF($C32="","",IFERROR(_xll.BDP($C32&amp;" Corp",V$1),""))</f>
        <v>Y</v>
      </c>
      <c r="W32" s="40" cm="1">
        <f t="array" ref="W32">IF($V32="Y",IFERROR(_xll.BDP($C32&amp;" Corp",W$1)*1,""),"")</f>
        <v>53206</v>
      </c>
      <c r="X32" s="41" cm="1">
        <f t="array" ref="X32">IF($V32="Y",IFERROR(_xll.BDP($C32&amp;" Corp",X$1),""),"")</f>
        <v>100</v>
      </c>
      <c r="Y32" s="42" cm="1">
        <f t="array" ref="Y32">IF($V32="Y",IFERROR(_xll.BDP($C32&amp;" Corp",Y$1)/100, ""),"")</f>
        <v>5.3467772317125517E-2</v>
      </c>
      <c r="Z32" s="17" cm="1">
        <f t="array" ref="Z32">IF($C32="","",IF(_xll.BDP($C32&amp;" Corp",Z$1)="#N/A N/A","",_xll.BDP($C32&amp;" Corp",Z$1)))</f>
        <v>4.0840000000002874E-2</v>
      </c>
      <c r="AA32" s="14" cm="1">
        <f t="array" ref="AA32">IF($C32="","",IF(_xll.BDP($C32&amp;" Corp",AA$1)="#N/A N/A","",_xll.BDP($C32&amp;" Corp",AA$1)))</f>
        <v>0.60672999999999888</v>
      </c>
      <c r="AB32" s="14" cm="1">
        <f t="array" ref="AB32">IF($C32="","",IF(_xll.BDP($C32&amp;" Corp",AB$1)="#N/A N/A","",_xll.BDP($C32&amp;" Corp",AB$1)))</f>
        <v>9.9000000000160071E-4</v>
      </c>
      <c r="AC32" s="18" cm="1">
        <f t="array" ref="AC32">IF($C32="","",IF(_xll.BDP($C32&amp;" Corp",AC$1)="#N/A N/A","",_xll.BDP($C32&amp;" Corp",AC$1)))</f>
        <v>-2.6503799999999984</v>
      </c>
      <c r="AD32" s="18" cm="1">
        <f t="array" ref="AD32">IF($C32="","",IF(_xll.BDP($C32&amp;" Corp",AD$1)="#N/A N/A","",_xll.BDP($C32&amp;" Corp",AD$1)))</f>
        <v>-5.5009999999999906</v>
      </c>
      <c r="AE32" s="32" cm="1">
        <f t="array" ref="AE32">IF($C32="","",IF(_xll.BDP($C32&amp;" Corp",AE$1)="#N/A N/A","",_xll.BDP($C32&amp;" Corp",AE$1)/100))</f>
        <v>5.1406122338267229E-4</v>
      </c>
      <c r="AF32" s="32" cm="1">
        <f t="array" ref="AF32">IF($C32="","",IF(_xll.BDP($C32&amp;" Corp",AF$1)="#N/A N/A","",_xll.BDP($C32&amp;" Corp",AF$1)/100))</f>
        <v>7.6918200961207965E-3</v>
      </c>
      <c r="AG32" s="32" cm="1">
        <f t="array" ref="AG32">IF($C32="","",IF(_xll.BDP($C32&amp;" Corp",AG$1)="#N/A N/A","",_xll.BDP($C32&amp;" Corp",AG$1)/100))</f>
        <v>1.2455079936471554E-5</v>
      </c>
      <c r="AH32" s="32" cm="1">
        <f t="array" ref="AH32">IF($C32="","",IF(_xll.BDP($C32&amp;" Corp",AH$1)="#N/A N/A","",_xll.BDP($C32&amp;" Corp",AH$1)/100))</f>
        <v>-3.2267792557825005E-2</v>
      </c>
      <c r="AI32" s="32" cm="1">
        <f t="array" ref="AI32">IF($C32="","",IF(_xll.BDP($C32&amp;" Corp",AI$1)="#N/A N/A","",_xll.BDP($C32&amp;" Corp",AI$1)/100))</f>
        <v>-6.4727066750772916E-2</v>
      </c>
      <c r="AJ32" s="8" cm="1">
        <f t="array" ref="AJ32">IF($C32="","",IF(_xll.BDP($C32&amp;" Corp",AJ$1)="#N/A Field Not Applicable","",_xll.BDP($C32&amp;" Corp",AJ$1)))</f>
        <v>76.718999999999994</v>
      </c>
      <c r="AK32" s="8" cm="1">
        <f t="array" ref="AK32">IF($C32="","",IF(_xll.BDP($C32&amp;" Corp",AK$1)="#N/A Field Not Applicable","",_xll.BDP($C32&amp;" Corp",AK$1)))</f>
        <v>88.664000000000001</v>
      </c>
      <c r="AL32" s="9" t="s">
        <v>74</v>
      </c>
      <c r="AM32" s="9" t="s">
        <v>85</v>
      </c>
      <c r="AN32" s="10">
        <v>30627</v>
      </c>
      <c r="AO32" s="11">
        <v>1656.2424000000001</v>
      </c>
      <c r="AP32" s="12">
        <v>3.3498046978549368E-4</v>
      </c>
      <c r="AQ32" s="9" t="s">
        <v>86</v>
      </c>
      <c r="AR32" s="10">
        <v>26599</v>
      </c>
      <c r="AS32" s="11">
        <v>1.0277777777777779</v>
      </c>
      <c r="AT32" s="9" t="s">
        <v>74</v>
      </c>
      <c r="AU32" s="34">
        <f t="shared" si="0"/>
        <v>0.82009835077438265</v>
      </c>
    </row>
    <row r="33" spans="2:47" s="2" customFormat="1" x14ac:dyDescent="0.3">
      <c r="B33" s="22">
        <v>41526</v>
      </c>
      <c r="C33" s="23" t="s">
        <v>298</v>
      </c>
      <c r="D33" s="24" t="str" cm="1">
        <f t="array" ref="D33">IF($C33="","",IFERROR(_xll.BDP($C33&amp;" Corp","ID_BB_GLOBAL"),""))</f>
        <v>BBG00CDGJP61</v>
      </c>
      <c r="E33" s="23" t="s">
        <v>295</v>
      </c>
      <c r="F33" s="7" t="s">
        <v>296</v>
      </c>
      <c r="G33" s="16" t="s">
        <v>199</v>
      </c>
      <c r="H33" s="16" t="s">
        <v>90</v>
      </c>
      <c r="I33" s="16" t="s">
        <v>91</v>
      </c>
      <c r="J33" s="44" cm="1">
        <f t="array" ref="J33">IF(OR(_xll.BDP($C33&amp;" Corp",$J$1)="#N/A N/A",_xll.BDP($C33&amp;" Corp",$J$1)="#N/A Field Not Applicable"),"",_xll.BDP($C33&amp;" Corp",$J$1))</f>
        <v>2.8635062611806799</v>
      </c>
      <c r="K33" s="16" t="str" cm="1">
        <f t="array" ref="K33">IFERROR(_xll.BDP($C33&amp;" Corp",$K$1),"")</f>
        <v>Medical Products</v>
      </c>
      <c r="L33" s="28" cm="1">
        <f t="array" ref="L33">IF($C33="","",IFERROR(_xll.BDP($C33&amp;" Corp",L$1),""))</f>
        <v>87.381</v>
      </c>
      <c r="M33" s="28" cm="1">
        <f t="array" ref="M33">IF($C33="","",IFERROR(_xll.BDP($C33&amp;" Corp",M$1),""))</f>
        <v>87.843000000000004</v>
      </c>
      <c r="N33" s="28" cm="1">
        <f t="array" ref="N33">IF($C33="","",IFERROR(_xll.BDP($C33&amp;" Corp",N$1),""))</f>
        <v>5.614441797061458</v>
      </c>
      <c r="O33" s="28" cm="1">
        <f t="array" ref="O33">IF($C33="","",IFERROR(_xll.BDP($C33&amp;" Corp",O$1),""))</f>
        <v>5.614441797061458</v>
      </c>
      <c r="P33" s="28" cm="1">
        <f t="array" ref="P33">IF($C33="","",IFERROR(_xll.BDP($C33&amp;" Corp",P$1),""))</f>
        <v>82.806665179291059</v>
      </c>
      <c r="Q33" s="28">
        <f t="shared" si="1"/>
        <v>87.611999999999995</v>
      </c>
      <c r="R33"/>
      <c r="S33"/>
      <c r="T33"/>
      <c r="U33"/>
      <c r="V33" s="24" t="str" cm="1">
        <f t="array" ref="V33">IF($C33="","",IFERROR(_xll.BDP($C33&amp;" Corp",V$1),""))</f>
        <v>Y</v>
      </c>
      <c r="W33" s="40" cm="1">
        <f t="array" ref="W33">IF($V33="Y",IFERROR(_xll.BDP($C33&amp;" Corp",W$1)*1,""),"")</f>
        <v>53220</v>
      </c>
      <c r="X33" s="41" cm="1">
        <f t="array" ref="X33">IF($V33="Y",IFERROR(_xll.BDP($C33&amp;" Corp",X$1),""),"")</f>
        <v>100</v>
      </c>
      <c r="Y33" s="42" cm="1">
        <f t="array" ref="Y33">IF($V33="Y",IFERROR(_xll.BDP($C33&amp;" Corp",Y$1)/100, ""),"")</f>
        <v>5.6282747448364541E-2</v>
      </c>
      <c r="Z33" s="17" cm="1">
        <f t="array" ref="Z33">IF($C33="","",IF(_xll.BDP($C33&amp;" Corp",Z$1)="#N/A N/A","",_xll.BDP($C33&amp;" Corp",Z$1)))</f>
        <v>5.6079999999994357E-2</v>
      </c>
      <c r="AA33" s="14" cm="1">
        <f t="array" ref="AA33">IF($C33="","",IF(_xll.BDP($C33&amp;" Corp",AA$1)="#N/A N/A","",_xll.BDP($C33&amp;" Corp",AA$1)))</f>
        <v>0.7131300000000067</v>
      </c>
      <c r="AB33" s="14" cm="1">
        <f t="array" ref="AB33">IF($C33="","",IF(_xll.BDP($C33&amp;" Corp",AB$1)="#N/A N/A","",_xll.BDP($C33&amp;" Corp",AB$1)))</f>
        <v>0.42695000000000505</v>
      </c>
      <c r="AC33" s="18" cm="1">
        <f t="array" ref="AC33">IF($C33="","",IF(_xll.BDP($C33&amp;" Corp",AC$1)="#N/A N/A","",_xll.BDP($C33&amp;" Corp",AC$1)))</f>
        <v>-1.7028700000000043</v>
      </c>
      <c r="AD33" s="18" cm="1">
        <f t="array" ref="AD33">IF($C33="","",IF(_xll.BDP($C33&amp;" Corp",AD$1)="#N/A N/A","",_xll.BDP($C33&amp;" Corp",AD$1)))</f>
        <v>-7.2105999999999995</v>
      </c>
      <c r="AE33" s="32" cm="1">
        <f t="array" ref="AE33">IF($C33="","",IF(_xll.BDP($C33&amp;" Corp",AE$1)="#N/A N/A","",_xll.BDP($C33&amp;" Corp",AE$1)/100))</f>
        <v>6.4038989787213504E-4</v>
      </c>
      <c r="AF33" s="32" cm="1">
        <f t="array" ref="AF33">IF($C33="","",IF(_xll.BDP($C33&amp;" Corp",AF$1)="#N/A N/A","",_xll.BDP($C33&amp;" Corp",AF$1)/100))</f>
        <v>8.2049506066875621E-3</v>
      </c>
      <c r="AG33" s="32" cm="1">
        <f t="array" ref="AG33">IF($C33="","",IF(_xll.BDP($C33&amp;" Corp",AG$1)="#N/A N/A","",_xll.BDP($C33&amp;" Corp",AG$1)/100))</f>
        <v>4.8961718002981745E-3</v>
      </c>
      <c r="AH33" s="32" cm="1">
        <f t="array" ref="AH33">IF($C33="","",IF(_xll.BDP($C33&amp;" Corp",AH$1)="#N/A N/A","",_xll.BDP($C33&amp;" Corp",AH$1)/100))</f>
        <v>-1.9062560869399784E-2</v>
      </c>
      <c r="AI33" s="32" cm="1">
        <f t="array" ref="AI33">IF($C33="","",IF(_xll.BDP($C33&amp;" Corp",AI$1)="#N/A N/A","",_xll.BDP($C33&amp;" Corp",AI$1)/100))</f>
        <v>-7.6030440434790444E-2</v>
      </c>
      <c r="AJ33" s="8" cm="1">
        <f t="array" ref="AJ33">IF($C33="","",IF(_xll.BDP($C33&amp;" Corp",AJ$1)="#N/A Field Not Applicable","",_xll.BDP($C33&amp;" Corp",AJ$1)))</f>
        <v>84.397000000000006</v>
      </c>
      <c r="AK33" s="8" cm="1">
        <f t="array" ref="AK33">IF($C33="","",IF(_xll.BDP($C33&amp;" Corp",AK$1)="#N/A Field Not Applicable","",_xll.BDP($C33&amp;" Corp",AK$1)))</f>
        <v>96.673000000000002</v>
      </c>
      <c r="AL33" s="9" t="s">
        <v>297</v>
      </c>
      <c r="AM33" s="9" t="s">
        <v>85</v>
      </c>
      <c r="AN33" s="10">
        <v>30266</v>
      </c>
      <c r="AO33" s="11">
        <v>906.62639999999999</v>
      </c>
      <c r="AP33" s="12">
        <v>1.8336816965435187E-4</v>
      </c>
      <c r="AQ33" s="9" t="s">
        <v>86</v>
      </c>
      <c r="AR33" s="10">
        <v>26238</v>
      </c>
      <c r="AS33" s="11">
        <v>1.1048611111111111</v>
      </c>
      <c r="AT33" s="9" t="s">
        <v>297</v>
      </c>
      <c r="AU33" s="34">
        <f t="shared" si="0"/>
        <v>0.89536147605083083</v>
      </c>
    </row>
    <row r="34" spans="2:47" s="2" customFormat="1" x14ac:dyDescent="0.3">
      <c r="B34" s="22">
        <v>41539</v>
      </c>
      <c r="C34" s="23" t="s">
        <v>301</v>
      </c>
      <c r="D34" s="24" t="str" cm="1">
        <f t="array" ref="D34">IF($C34="","",IFERROR(_xll.BDP($C34&amp;" Corp","ID_BB_GLOBAL"),""))</f>
        <v>BBG00CDGGL54</v>
      </c>
      <c r="E34" s="23" t="s">
        <v>300</v>
      </c>
      <c r="F34" s="7" t="s">
        <v>296</v>
      </c>
      <c r="G34" s="16" t="s">
        <v>237</v>
      </c>
      <c r="H34" s="16" t="s">
        <v>90</v>
      </c>
      <c r="I34" s="16" t="s">
        <v>91</v>
      </c>
      <c r="J34" s="44" cm="1">
        <f t="array" ref="J34">IF(OR(_xll.BDP($C34&amp;" Corp",$J$1)="#N/A N/A",_xll.BDP($C34&amp;" Corp",$J$1)="#N/A Field Not Applicable"),"",_xll.BDP($C34&amp;" Corp",$J$1))</f>
        <v>2.8635062611806799</v>
      </c>
      <c r="K34" s="16" t="str" cm="1">
        <f t="array" ref="K34">IFERROR(_xll.BDP($C34&amp;" Corp",$K$1),"")</f>
        <v>Medical Products</v>
      </c>
      <c r="L34" s="28" cm="1">
        <f t="array" ref="L34">IF($C34="","",IFERROR(_xll.BDP($C34&amp;" Corp",L$1),""))</f>
        <v>98.802000000000007</v>
      </c>
      <c r="M34" s="28" cm="1">
        <f t="array" ref="M34">IF($C34="","",IFERROR(_xll.BDP($C34&amp;" Corp",M$1),""))</f>
        <v>98.88</v>
      </c>
      <c r="N34" s="28" cm="1">
        <f t="array" ref="N34">IF($C34="","",IFERROR(_xll.BDP($C34&amp;" Corp",N$1),""))</f>
        <v>4.5315212659037014</v>
      </c>
      <c r="O34" s="28" cm="1">
        <f t="array" ref="O34">IF($C34="","",IFERROR(_xll.BDP($C34&amp;" Corp",O$1),""))</f>
        <v>4.5315212659037014</v>
      </c>
      <c r="P34" s="28" cm="1">
        <f t="array" ref="P34">IF($C34="","",IFERROR(_xll.BDP($C34&amp;" Corp",P$1),""))</f>
        <v>47.070448797014755</v>
      </c>
      <c r="Q34" s="28">
        <f t="shared" si="1"/>
        <v>98.841000000000008</v>
      </c>
      <c r="R34"/>
      <c r="S34"/>
      <c r="T34"/>
      <c r="U34"/>
      <c r="V34" s="24" t="str" cm="1">
        <f t="array" ref="V34">IF($C34="","",IFERROR(_xll.BDP($C34&amp;" Corp",V$1),""))</f>
        <v>Y</v>
      </c>
      <c r="W34" s="40" cm="1">
        <f t="array" ref="W34">IF($V34="Y",IFERROR(_xll.BDP($C34&amp;" Corp",W$1)*1,""),"")</f>
        <v>46006</v>
      </c>
      <c r="X34" s="41" cm="1">
        <f t="array" ref="X34">IF($V34="Y",IFERROR(_xll.BDP($C34&amp;" Corp",X$1),""),"")</f>
        <v>100</v>
      </c>
      <c r="Y34" s="42" cm="1">
        <f t="array" ref="Y34">IF($V34="Y",IFERROR(_xll.BDP($C34&amp;" Corp",Y$1)/100, ""),"")</f>
        <v>4.8280922317621162E-2</v>
      </c>
      <c r="Z34" s="17" cm="1">
        <f t="array" ref="Z34">IF($C34="","",IF(_xll.BDP($C34&amp;" Corp",Z$1)="#N/A N/A","",_xll.BDP($C34&amp;" Corp",Z$1)))</f>
        <v>-1.4299999999991542E-2</v>
      </c>
      <c r="AA34" s="14" cm="1">
        <f t="array" ref="AA34">IF($C34="","",IF(_xll.BDP($C34&amp;" Corp",AA$1)="#N/A N/A","",_xll.BDP($C34&amp;" Corp",AA$1)))</f>
        <v>0.11274000000000228</v>
      </c>
      <c r="AB34" s="14" cm="1">
        <f t="array" ref="AB34">IF($C34="","",IF(_xll.BDP($C34&amp;" Corp",AB$1)="#N/A N/A","",_xll.BDP($C34&amp;" Corp",AB$1)))</f>
        <v>0.14133999999999958</v>
      </c>
      <c r="AC34" s="18" cm="1">
        <f t="array" ref="AC34">IF($C34="","",IF(_xll.BDP($C34&amp;" Corp",AC$1)="#N/A N/A","",_xll.BDP($C34&amp;" Corp",AC$1)))</f>
        <v>0.36809000000000935</v>
      </c>
      <c r="AD34" s="18" cm="1">
        <f t="array" ref="AD34">IF($C34="","",IF(_xll.BDP($C34&amp;" Corp",AD$1)="#N/A N/A","",_xll.BDP($C34&amp;" Corp",AD$1)))</f>
        <v>1.3100299999999976</v>
      </c>
      <c r="AE34" s="32" cm="1">
        <f t="array" ref="AE34">IF($C34="","",IF(_xll.BDP($C34&amp;" Corp",AE$1)="#N/A N/A","",_xll.BDP($C34&amp;" Corp",AE$1)/100))</f>
        <v>-1.4465215910029535E-4</v>
      </c>
      <c r="AF34" s="32" cm="1">
        <f t="array" ref="AF34">IF($C34="","",IF(_xll.BDP($C34&amp;" Corp",AF$1)="#N/A N/A","",_xll.BDP($C34&amp;" Corp",AF$1)/100))</f>
        <v>1.1418929047470727E-3</v>
      </c>
      <c r="AG34" s="32" cm="1">
        <f t="array" ref="AG34">IF($C34="","",IF(_xll.BDP($C34&amp;" Corp",AG$1)="#N/A N/A","",_xll.BDP($C34&amp;" Corp",AG$1)/100))</f>
        <v>1.431984292143433E-3</v>
      </c>
      <c r="AH34" s="32" cm="1">
        <f t="array" ref="AH34">IF($C34="","",IF(_xll.BDP($C34&amp;" Corp",AH$1)="#N/A N/A","",_xll.BDP($C34&amp;" Corp",AH$1)/100))</f>
        <v>3.7378859400998866E-3</v>
      </c>
      <c r="AI34" s="32" cm="1">
        <f t="array" ref="AI34">IF($C34="","",IF(_xll.BDP($C34&amp;" Corp",AI$1)="#N/A N/A","",_xll.BDP($C34&amp;" Corp",AI$1)/100))</f>
        <v>1.3431588794456361E-2</v>
      </c>
      <c r="AJ34" s="8" cm="1">
        <f t="array" ref="AJ34">IF($C34="","",IF(_xll.BDP($C34&amp;" Corp",AJ$1)="#N/A Field Not Applicable","",_xll.BDP($C34&amp;" Corp",AJ$1)))</f>
        <v>96.37</v>
      </c>
      <c r="AK34" s="8" cm="1">
        <f t="array" ref="AK34">IF($C34="","",IF(_xll.BDP($C34&amp;" Corp",AK$1)="#N/A Field Not Applicable","",_xll.BDP($C34&amp;" Corp",AK$1)))</f>
        <v>99.135000000000005</v>
      </c>
      <c r="AL34" s="9" t="s">
        <v>297</v>
      </c>
      <c r="AM34" s="9" t="s">
        <v>85</v>
      </c>
      <c r="AN34" s="10">
        <v>30266</v>
      </c>
      <c r="AO34" s="11">
        <v>986.58489999999995</v>
      </c>
      <c r="AP34" s="12">
        <v>1.9954003911823191E-4</v>
      </c>
      <c r="AQ34" s="9" t="s">
        <v>86</v>
      </c>
      <c r="AR34" s="10">
        <v>26238</v>
      </c>
      <c r="AS34" s="11">
        <v>0.83611111111111125</v>
      </c>
      <c r="AT34" s="9" t="s">
        <v>297</v>
      </c>
      <c r="AU34" s="34">
        <f t="shared" si="0"/>
        <v>0.63387802893309231</v>
      </c>
    </row>
    <row r="35" spans="2:47" s="2" customFormat="1" x14ac:dyDescent="0.3">
      <c r="B35" s="22">
        <v>36165</v>
      </c>
      <c r="C35" s="23" t="s">
        <v>305</v>
      </c>
      <c r="D35" s="24" t="str" cm="1">
        <f t="array" ref="D35">IF($C35="","",IFERROR(_xll.BDP($C35&amp;" Corp","ID_BB_GLOBAL"),""))</f>
        <v>BBG009ZYW0Q3</v>
      </c>
      <c r="E35" s="23" t="s">
        <v>302</v>
      </c>
      <c r="F35" s="7" t="s">
        <v>303</v>
      </c>
      <c r="G35" s="16" t="s">
        <v>235</v>
      </c>
      <c r="H35" s="16" t="s">
        <v>94</v>
      </c>
      <c r="I35" s="16" t="s">
        <v>91</v>
      </c>
      <c r="J35" s="44" cm="1">
        <f t="array" ref="J35">IF(OR(_xll.BDP($C35&amp;" Corp",$J$1)="#N/A N/A",_xll.BDP($C35&amp;" Corp",$J$1)="#N/A Field Not Applicable"),"",_xll.BDP($C35&amp;" Corp",$J$1))</f>
        <v>2.351886558930655</v>
      </c>
      <c r="K35" s="16" t="str" cm="1">
        <f t="array" ref="K35">IFERROR(_xll.BDP($C35&amp;" Corp",$K$1),"")</f>
        <v>Medical-Biomedical/Gene</v>
      </c>
      <c r="L35" s="28" cm="1">
        <f t="array" ref="L35">IF($C35="","",IFERROR(_xll.BDP($C35&amp;" Corp",L$1),""))</f>
        <v>90.822999999999993</v>
      </c>
      <c r="M35" s="28" cm="1">
        <f t="array" ref="M35">IF($C35="","",IFERROR(_xll.BDP($C35&amp;" Corp",M$1),""))</f>
        <v>91.558999999999997</v>
      </c>
      <c r="N35" s="28" cm="1">
        <f t="array" ref="N35">IF($C35="","",IFERROR(_xll.BDP($C35&amp;" Corp",N$1),""))</f>
        <v>5.9131297543186276</v>
      </c>
      <c r="O35" s="28" cm="1">
        <f t="array" ref="O35">IF($C35="","",IFERROR(_xll.BDP($C35&amp;" Corp",O$1),""))</f>
        <v>5.9131297543186276</v>
      </c>
      <c r="P35" s="28" cm="1">
        <f t="array" ref="P35">IF($C35="","",IFERROR(_xll.BDP($C35&amp;" Corp",P$1),""))</f>
        <v>114.6179013159305</v>
      </c>
      <c r="Q35" s="28">
        <f t="shared" si="1"/>
        <v>91.191000000000003</v>
      </c>
      <c r="R35"/>
      <c r="S35"/>
      <c r="T35"/>
      <c r="U35"/>
      <c r="V35" s="24" t="str" cm="1">
        <f t="array" ref="V35">IF($C35="","",IFERROR(_xll.BDP($C35&amp;" Corp",V$1),""))</f>
        <v>Y</v>
      </c>
      <c r="W35" s="40" cm="1">
        <f t="array" ref="W35">IF($V35="Y",IFERROR(_xll.BDP($C35&amp;" Corp",W$1)*1,""),"")</f>
        <v>53036</v>
      </c>
      <c r="X35" s="41" cm="1">
        <f t="array" ref="X35">IF($V35="Y",IFERROR(_xll.BDP($C35&amp;" Corp",X$1),""),"")</f>
        <v>100</v>
      </c>
      <c r="Y35" s="42" cm="1">
        <f t="array" ref="Y35">IF($V35="Y",IFERROR(_xll.BDP($C35&amp;" Corp",Y$1)/100, ""),"")</f>
        <v>5.9228847157467193E-2</v>
      </c>
      <c r="Z35" s="17" cm="1">
        <f t="array" ref="Z35">IF($C35="","",IF(_xll.BDP($C35&amp;" Corp",Z$1)="#N/A N/A","",_xll.BDP($C35&amp;" Corp",Z$1)))</f>
        <v>1.834999999999809E-2</v>
      </c>
      <c r="AA35" s="14" cm="1">
        <f t="array" ref="AA35">IF($C35="","",IF(_xll.BDP($C35&amp;" Corp",AA$1)="#N/A N/A","",_xll.BDP($C35&amp;" Corp",AA$1)))</f>
        <v>0.95233000000000345</v>
      </c>
      <c r="AB35" s="14" cm="1">
        <f t="array" ref="AB35">IF($C35="","",IF(_xll.BDP($C35&amp;" Corp",AB$1)="#N/A N/A","",_xll.BDP($C35&amp;" Corp",AB$1)))</f>
        <v>0.22910000000000252</v>
      </c>
      <c r="AC35" s="18" cm="1">
        <f t="array" ref="AC35">IF($C35="","",IF(_xll.BDP($C35&amp;" Corp",AC$1)="#N/A N/A","",_xll.BDP($C35&amp;" Corp",AC$1)))</f>
        <v>-1.5358499999999964</v>
      </c>
      <c r="AD35" s="18" cm="1">
        <f t="array" ref="AD35">IF($C35="","",IF(_xll.BDP($C35&amp;" Corp",AD$1)="#N/A N/A","",_xll.BDP($C35&amp;" Corp",AD$1)))</f>
        <v>-6.3279199999999918</v>
      </c>
      <c r="AE35" s="32" cm="1">
        <f t="array" ref="AE35">IF($C35="","",IF(_xll.BDP($C35&amp;" Corp",AE$1)="#N/A N/A","",_xll.BDP($C35&amp;" Corp",AE$1)/100))</f>
        <v>2.012529669732156E-4</v>
      </c>
      <c r="AF35" s="32" cm="1">
        <f t="array" ref="AF35">IF($C35="","",IF(_xll.BDP($C35&amp;" Corp",AF$1)="#N/A N/A","",_xll.BDP($C35&amp;" Corp",AF$1)/100))</f>
        <v>1.0552740988954527E-2</v>
      </c>
      <c r="AG35" s="32" cm="1">
        <f t="array" ref="AG35">IF($C35="","",IF(_xll.BDP($C35&amp;" Corp",AG$1)="#N/A N/A","",_xll.BDP($C35&amp;" Corp",AG$1)/100))</f>
        <v>2.5184672021588521E-3</v>
      </c>
      <c r="AH35" s="32" cm="1">
        <f t="array" ref="AH35">IF($C35="","",IF(_xll.BDP($C35&amp;" Corp",AH$1)="#N/A N/A","",_xll.BDP($C35&amp;" Corp",AH$1)/100))</f>
        <v>-1.6562068856193303E-2</v>
      </c>
      <c r="AI35" s="32" cm="1">
        <f t="array" ref="AI35">IF($C35="","",IF(_xll.BDP($C35&amp;" Corp",AI$1)="#N/A N/A","",_xll.BDP($C35&amp;" Corp",AI$1)/100))</f>
        <v>-6.4885073117111877E-2</v>
      </c>
      <c r="AJ35" s="8" cm="1">
        <f t="array" ref="AJ35">IF($C35="","",IF(_xll.BDP($C35&amp;" Corp",AJ$1)="#N/A Field Not Applicable","",_xll.BDP($C35&amp;" Corp",AJ$1)))</f>
        <v>87.912000000000006</v>
      </c>
      <c r="AK35" s="8" cm="1">
        <f t="array" ref="AK35">IF($C35="","",IF(_xll.BDP($C35&amp;" Corp",AK$1)="#N/A Field Not Applicable","",_xll.BDP($C35&amp;" Corp",AK$1)))</f>
        <v>99.513999999999996</v>
      </c>
      <c r="AL35" s="9" t="s">
        <v>304</v>
      </c>
      <c r="AM35" s="9" t="s">
        <v>85</v>
      </c>
      <c r="AN35" s="10">
        <v>30066</v>
      </c>
      <c r="AO35" s="11">
        <v>1053.3839983427999</v>
      </c>
      <c r="AP35" s="12">
        <v>2.1305037633947353E-4</v>
      </c>
      <c r="AQ35" s="9" t="s">
        <v>86</v>
      </c>
      <c r="AR35" s="10">
        <v>26038</v>
      </c>
      <c r="AS35" s="11">
        <v>1.2422222222222223</v>
      </c>
      <c r="AT35" s="9" t="s">
        <v>304</v>
      </c>
      <c r="AU35" s="34">
        <f t="shared" si="0"/>
        <v>0.91654062058265806</v>
      </c>
    </row>
    <row r="36" spans="2:47" s="2" customFormat="1" x14ac:dyDescent="0.3">
      <c r="B36" s="22">
        <v>36168</v>
      </c>
      <c r="C36" s="23" t="s">
        <v>307</v>
      </c>
      <c r="D36" s="24" t="str" cm="1">
        <f t="array" ref="D36">IF($C36="","",IFERROR(_xll.BDP($C36&amp;" Corp","ID_BB_GLOBAL"),""))</f>
        <v>BBG009ZC4475</v>
      </c>
      <c r="E36" s="23" t="s">
        <v>306</v>
      </c>
      <c r="F36" s="7" t="s">
        <v>221</v>
      </c>
      <c r="G36" s="16" t="s">
        <v>200</v>
      </c>
      <c r="H36" s="16" t="s">
        <v>106</v>
      </c>
      <c r="I36" s="16" t="s">
        <v>91</v>
      </c>
      <c r="J36" s="44" cm="1">
        <f t="array" ref="J36">IF(OR(_xll.BDP($C36&amp;" Corp",$J$1)="#N/A N/A",_xll.BDP($C36&amp;" Corp",$J$1)="#N/A Field Not Applicable"),"",_xll.BDP($C36&amp;" Corp",$J$1))</f>
        <v>6.4868861607142856</v>
      </c>
      <c r="K36" s="16" t="str" cm="1">
        <f t="array" ref="K36">IFERROR(_xll.BDP($C36&amp;" Corp",$K$1),"")</f>
        <v>Medical-Biomedical/Gene</v>
      </c>
      <c r="L36" s="28" cm="1">
        <f t="array" ref="L36">IF($C36="","",IFERROR(_xll.BDP($C36&amp;" Corp",L$1),""))</f>
        <v>89.052000000000007</v>
      </c>
      <c r="M36" s="28" cm="1">
        <f t="array" ref="M36">IF($C36="","",IFERROR(_xll.BDP($C36&amp;" Corp",M$1),""))</f>
        <v>89.367000000000004</v>
      </c>
      <c r="N36" s="28" cm="1">
        <f t="array" ref="N36">IF($C36="","",IFERROR(_xll.BDP($C36&amp;" Corp",N$1),""))</f>
        <v>5.6164436606519459</v>
      </c>
      <c r="O36" s="28" cm="1">
        <f t="array" ref="O36">IF($C36="","",IFERROR(_xll.BDP($C36&amp;" Corp",O$1),""))</f>
        <v>5.6164436606519459</v>
      </c>
      <c r="P36" s="28" cm="1">
        <f t="array" ref="P36">IF($C36="","",IFERROR(_xll.BDP($C36&amp;" Corp",P$1),""))</f>
        <v>82.37798493048399</v>
      </c>
      <c r="Q36" s="28">
        <f t="shared" si="1"/>
        <v>89.209500000000006</v>
      </c>
      <c r="R36"/>
      <c r="S36"/>
      <c r="T36"/>
      <c r="U36"/>
      <c r="V36" s="24" t="str" cm="1">
        <f t="array" ref="V36">IF($C36="","",IFERROR(_xll.BDP($C36&amp;" Corp",V$1),""))</f>
        <v>Y</v>
      </c>
      <c r="W36" s="40" cm="1">
        <f t="array" ref="W36">IF($V36="Y",IFERROR(_xll.BDP($C36&amp;" Corp",W$1)*1,""),"")</f>
        <v>53206</v>
      </c>
      <c r="X36" s="41" cm="1">
        <f t="array" ref="X36">IF($V36="Y",IFERROR(_xll.BDP($C36&amp;" Corp",X$1),""),"")</f>
        <v>100</v>
      </c>
      <c r="Y36" s="42" cm="1">
        <f t="array" ref="Y36">IF($V36="Y",IFERROR(_xll.BDP($C36&amp;" Corp",Y$1)/100, ""),"")</f>
        <v>5.6284539085565806E-2</v>
      </c>
      <c r="Z36" s="17" cm="1">
        <f t="array" ref="Z36">IF($C36="","",IF(_xll.BDP($C36&amp;" Corp",Z$1)="#N/A N/A","",_xll.BDP($C36&amp;" Corp",Z$1)))</f>
        <v>2.8990000000007399E-2</v>
      </c>
      <c r="AA36" s="14" cm="1">
        <f t="array" ref="AA36">IF($C36="","",IF(_xll.BDP($C36&amp;" Corp",AA$1)="#N/A N/A","",_xll.BDP($C36&amp;" Corp",AA$1)))</f>
        <v>0.70526999999999873</v>
      </c>
      <c r="AB36" s="14" cm="1">
        <f t="array" ref="AB36">IF($C36="","",IF(_xll.BDP($C36&amp;" Corp",AB$1)="#N/A N/A","",_xll.BDP($C36&amp;" Corp",AB$1)))</f>
        <v>0.59175000000000466</v>
      </c>
      <c r="AC36" s="18" cm="1">
        <f t="array" ref="AC36">IF($C36="","",IF(_xll.BDP($C36&amp;" Corp",AC$1)="#N/A N/A","",_xll.BDP($C36&amp;" Corp",AC$1)))</f>
        <v>-2.1042099999999948</v>
      </c>
      <c r="AD36" s="18" cm="1">
        <f t="array" ref="AD36">IF($C36="","",IF(_xll.BDP($C36&amp;" Corp",AD$1)="#N/A N/A","",_xll.BDP($C36&amp;" Corp",AD$1)))</f>
        <v>-4.7546199999999885</v>
      </c>
      <c r="AE36" s="32" cm="1">
        <f t="array" ref="AE36">IF($C36="","",IF(_xll.BDP($C36&amp;" Corp",AE$1)="#N/A N/A","",_xll.BDP($C36&amp;" Corp",AE$1)/100))</f>
        <v>3.2508506149487318E-4</v>
      </c>
      <c r="AF36" s="32" cm="1">
        <f t="array" ref="AF36">IF($C36="","",IF(_xll.BDP($C36&amp;" Corp",AF$1)="#N/A N/A","",_xll.BDP($C36&amp;" Corp",AF$1)/100))</f>
        <v>7.9691183246896648E-3</v>
      </c>
      <c r="AG36" s="32" cm="1">
        <f t="array" ref="AG36">IF($C36="","",IF(_xll.BDP($C36&amp;" Corp",AG$1)="#N/A N/A","",_xll.BDP($C36&amp;" Corp",AG$1)/100))</f>
        <v>6.6778462521117406E-3</v>
      </c>
      <c r="AH36" s="32" cm="1">
        <f t="array" ref="AH36">IF($C36="","",IF(_xll.BDP($C36&amp;" Corp",AH$1)="#N/A N/A","",_xll.BDP($C36&amp;" Corp",AH$1)/100))</f>
        <v>-2.3044718281245803E-2</v>
      </c>
      <c r="AI36" s="32" cm="1">
        <f t="array" ref="AI36">IF($C36="","",IF(_xll.BDP($C36&amp;" Corp",AI$1)="#N/A N/A","",_xll.BDP($C36&amp;" Corp",AI$1)/100))</f>
        <v>-5.0602451440379947E-2</v>
      </c>
      <c r="AJ36" s="8" cm="1">
        <f t="array" ref="AJ36">IF($C36="","",IF(_xll.BDP($C36&amp;" Corp",AJ$1)="#N/A Field Not Applicable","",_xll.BDP($C36&amp;" Corp",AJ$1)))</f>
        <v>85.616</v>
      </c>
      <c r="AK36" s="8" cm="1">
        <f t="array" ref="AK36">IF($C36="","",IF(_xll.BDP($C36&amp;" Corp",AK$1)="#N/A Field Not Applicable","",_xll.BDP($C36&amp;" Corp",AK$1)))</f>
        <v>98.004000000000005</v>
      </c>
      <c r="AL36" s="9" t="s">
        <v>222</v>
      </c>
      <c r="AM36" s="9" t="s">
        <v>85</v>
      </c>
      <c r="AN36" s="10">
        <v>24035</v>
      </c>
      <c r="AO36" s="11">
        <v>2083.4644499999999</v>
      </c>
      <c r="AP36" s="12">
        <v>4.2138753375857012E-4</v>
      </c>
      <c r="AQ36" s="9" t="s">
        <v>86</v>
      </c>
      <c r="AR36" s="10">
        <v>20027</v>
      </c>
      <c r="AS36" s="11">
        <v>1.3194444444444444</v>
      </c>
      <c r="AT36" s="9" t="s">
        <v>222</v>
      </c>
      <c r="AU36" s="34">
        <f t="shared" si="0"/>
        <v>0.90802716499838565</v>
      </c>
    </row>
    <row r="37" spans="2:47" s="2" customFormat="1" x14ac:dyDescent="0.3">
      <c r="B37" s="22">
        <v>36173</v>
      </c>
      <c r="C37" s="23" t="s">
        <v>312</v>
      </c>
      <c r="D37" s="24" t="str" cm="1">
        <f t="array" ref="D37">IF($C37="","",IFERROR(_xll.BDP($C37&amp;" Corp","ID_BB_GLOBAL"),""))</f>
        <v>BBG00B086536</v>
      </c>
      <c r="E37" s="23" t="s">
        <v>309</v>
      </c>
      <c r="F37" s="7" t="s">
        <v>310</v>
      </c>
      <c r="G37" s="16" t="s">
        <v>299</v>
      </c>
      <c r="H37" s="16" t="s">
        <v>88</v>
      </c>
      <c r="I37" s="16" t="s">
        <v>88</v>
      </c>
      <c r="J37" s="44" cm="1">
        <f t="array" ref="J37">IF(OR(_xll.BDP($C37&amp;" Corp",$J$1)="#N/A N/A",_xll.BDP($C37&amp;" Corp",$J$1)="#N/A Field Not Applicable"),"",_xll.BDP($C37&amp;" Corp",$J$1))</f>
        <v>1.5102843315184513</v>
      </c>
      <c r="K37" s="16" t="str" cm="1">
        <f t="array" ref="K37">IFERROR(_xll.BDP($C37&amp;" Corp",$K$1),"")</f>
        <v>Medical Instruments</v>
      </c>
      <c r="L37" s="28" cm="1">
        <f t="array" ref="L37">IF($C37="","",IFERROR(_xll.BDP($C37&amp;" Corp",L$1),""))</f>
        <v>98.576999999999998</v>
      </c>
      <c r="M37" s="28" cm="1">
        <f t="array" ref="M37">IF($C37="","",IFERROR(_xll.BDP($C37&amp;" Corp",M$1),""))</f>
        <v>98.667000000000002</v>
      </c>
      <c r="N37" s="28" cm="1">
        <f t="array" ref="N37">IF($C37="","",IFERROR(_xll.BDP($C37&amp;" Corp",N$1),""))</f>
        <v>6.0815858119640289</v>
      </c>
      <c r="O37" s="28" cm="1">
        <f t="array" ref="O37">IF($C37="","",IFERROR(_xll.BDP($C37&amp;" Corp",O$1),""))</f>
        <v>6.0815858119640289</v>
      </c>
      <c r="P37" s="28" cm="1">
        <f t="array" ref="P37">IF($C37="","",IFERROR(_xll.BDP($C37&amp;" Corp",P$1),""))</f>
        <v>196.98156119799904</v>
      </c>
      <c r="Q37" s="28">
        <f t="shared" si="1"/>
        <v>98.622</v>
      </c>
      <c r="R37"/>
      <c r="S37"/>
      <c r="T37"/>
      <c r="U37"/>
      <c r="V37" s="24" t="str" cm="1">
        <f t="array" ref="V37">IF($C37="","",IFERROR(_xll.BDP($C37&amp;" Corp",V$1),""))</f>
        <v>Y</v>
      </c>
      <c r="W37" s="40" cm="1">
        <f t="array" ref="W37">IF($V37="Y",IFERROR(_xll.BDP($C37&amp;" Corp",W$1)*1,""),"")</f>
        <v>45823</v>
      </c>
      <c r="X37" s="41" cm="1">
        <f t="array" ref="X37">IF($V37="Y",IFERROR(_xll.BDP($C37&amp;" Corp",X$1),""),"")</f>
        <v>100</v>
      </c>
      <c r="Y37" s="42" cm="1">
        <f t="array" ref="Y37">IF($V37="Y",IFERROR(_xll.BDP($C37&amp;" Corp",Y$1)/100, ""),"")</f>
        <v>7.5801836251859545E-2</v>
      </c>
      <c r="Z37" s="17" cm="1">
        <f t="array" ref="Z37">IF($C37="","",IF(_xll.BDP($C37&amp;" Corp",Z$1)="#N/A N/A","",_xll.BDP($C37&amp;" Corp",Z$1)))</f>
        <v>4.7999999999603915E-4</v>
      </c>
      <c r="AA37" s="14" cm="1">
        <f t="array" ref="AA37">IF($C37="","",IF(_xll.BDP($C37&amp;" Corp",AA$1)="#N/A N/A","",_xll.BDP($C37&amp;" Corp",AA$1)))</f>
        <v>0.13496999999999559</v>
      </c>
      <c r="AB37" s="14" cm="1">
        <f t="array" ref="AB37">IF($C37="","",IF(_xll.BDP($C37&amp;" Corp",AB$1)="#N/A N/A","",_xll.BDP($C37&amp;" Corp",AB$1)))</f>
        <v>0.37219999999999231</v>
      </c>
      <c r="AC37" s="18" cm="1">
        <f t="array" ref="AC37">IF($C37="","",IF(_xll.BDP($C37&amp;" Corp",AC$1)="#N/A N/A","",_xll.BDP($C37&amp;" Corp",AC$1)))</f>
        <v>0.30698999999999899</v>
      </c>
      <c r="AD37" s="18" cm="1">
        <f t="array" ref="AD37">IF($C37="","",IF(_xll.BDP($C37&amp;" Corp",AD$1)="#N/A N/A","",_xll.BDP($C37&amp;" Corp",AD$1)))</f>
        <v>1.9579599999999999</v>
      </c>
      <c r="AE37" s="32" cm="1">
        <f t="array" ref="AE37">IF($C37="","",IF(_xll.BDP($C37&amp;" Corp",AE$1)="#N/A N/A","",_xll.BDP($C37&amp;" Corp",AE$1)/100))</f>
        <v>4.8670973168609043E-6</v>
      </c>
      <c r="AF37" s="32" cm="1">
        <f t="array" ref="AF37">IF($C37="","",IF(_xll.BDP($C37&amp;" Corp",AF$1)="#N/A N/A","",_xll.BDP($C37&amp;" Corp",AF$1)/100))</f>
        <v>1.3704357898490032E-3</v>
      </c>
      <c r="AG37" s="32" cm="1">
        <f t="array" ref="AG37">IF($C37="","",IF(_xll.BDP($C37&amp;" Corp",AG$1)="#N/A N/A","",_xll.BDP($C37&amp;" Corp",AG$1)/100))</f>
        <v>3.7883071183226358E-3</v>
      </c>
      <c r="AH37" s="32" cm="1">
        <f t="array" ref="AH37">IF($C37="","",IF(_xll.BDP($C37&amp;" Corp",AH$1)="#N/A N/A","",_xll.BDP($C37&amp;" Corp",AH$1)/100))</f>
        <v>3.1225175431190901E-3</v>
      </c>
      <c r="AI37" s="32" cm="1">
        <f t="array" ref="AI37">IF($C37="","",IF(_xll.BDP($C37&amp;" Corp",AI$1)="#N/A N/A","",_xll.BDP($C37&amp;" Corp",AI$1)/100))</f>
        <v>2.0255332056124762E-2</v>
      </c>
      <c r="AJ37" s="8" cm="1">
        <f t="array" ref="AJ37">IF($C37="","",IF(_xll.BDP($C37&amp;" Corp",AJ$1)="#N/A Field Not Applicable","",_xll.BDP($C37&amp;" Corp",AJ$1)))</f>
        <v>96.323999999999998</v>
      </c>
      <c r="AK37" s="8" cm="1">
        <f t="array" ref="AK37">IF($C37="","",IF(_xll.BDP($C37&amp;" Corp",AK$1)="#N/A Field Not Applicable","",_xll.BDP($C37&amp;" Corp",AK$1)))</f>
        <v>99.554000000000002</v>
      </c>
      <c r="AL37" s="9" t="s">
        <v>311</v>
      </c>
      <c r="AM37" s="9" t="s">
        <v>85</v>
      </c>
      <c r="AN37" s="10">
        <v>30069</v>
      </c>
      <c r="AO37" s="11">
        <v>9.1910345589999398</v>
      </c>
      <c r="AP37" s="12">
        <v>1.858916952245944E-6</v>
      </c>
      <c r="AQ37" s="9" t="s">
        <v>86</v>
      </c>
      <c r="AR37" s="10">
        <v>26041</v>
      </c>
      <c r="AS37" s="11">
        <v>0.92569444444444449</v>
      </c>
      <c r="AT37" s="9" t="s">
        <v>311</v>
      </c>
      <c r="AU37" s="34">
        <f t="shared" si="0"/>
        <v>0.6902087306501552</v>
      </c>
    </row>
    <row r="38" spans="2:47" s="2" customFormat="1" x14ac:dyDescent="0.3">
      <c r="B38" s="22">
        <v>36324</v>
      </c>
      <c r="C38" s="23" t="s">
        <v>316</v>
      </c>
      <c r="D38" s="24" t="str" cm="1">
        <f t="array" ref="D38">IF($C38="","",IFERROR(_xll.BDP($C38&amp;" Corp","ID_BB_GLOBAL"),""))</f>
        <v>BBG00BDQ4MB8</v>
      </c>
      <c r="E38" s="23" t="s">
        <v>315</v>
      </c>
      <c r="F38" s="7" t="s">
        <v>34</v>
      </c>
      <c r="G38" s="16" t="s">
        <v>224</v>
      </c>
      <c r="H38" s="16" t="s">
        <v>83</v>
      </c>
      <c r="I38" s="16" t="s">
        <v>84</v>
      </c>
      <c r="J38" s="44" cm="1">
        <f t="array" ref="J38">IF(OR(_xll.BDP($C38&amp;" Corp",$J$1)="#N/A N/A",_xll.BDP($C38&amp;" Corp",$J$1)="#N/A Field Not Applicable"),"",_xll.BDP($C38&amp;" Corp",$J$1))</f>
        <v>3.2393390576520673</v>
      </c>
      <c r="K38" s="16" t="str" cm="1">
        <f t="array" ref="K38">IFERROR(_xll.BDP($C38&amp;" Corp",$K$1),"")</f>
        <v>Medical-Hospitals</v>
      </c>
      <c r="L38" s="28" cm="1">
        <f t="array" ref="L38">IF($C38="","",IFERROR(_xll.BDP($C38&amp;" Corp",L$1),""))</f>
        <v>100.49299999999999</v>
      </c>
      <c r="M38" s="28" cm="1">
        <f t="array" ref="M38">IF($C38="","",IFERROR(_xll.BDP($C38&amp;" Corp",M$1),""))</f>
        <v>100.54300000000001</v>
      </c>
      <c r="N38" s="28" cm="1">
        <f t="array" ref="N38">IF($C38="","",IFERROR(_xll.BDP($C38&amp;" Corp",N$1),""))</f>
        <v>4.8372392600000005</v>
      </c>
      <c r="O38" s="28" cm="1">
        <f t="array" ref="O38">IF($C38="","",IFERROR(_xll.BDP($C38&amp;" Corp",O$1),""))</f>
        <v>5.3280112131901456</v>
      </c>
      <c r="P38" s="28" cm="1">
        <f t="array" ref="P38">IF($C38="","",IFERROR(_xll.BDP($C38&amp;" Corp",P$1),""))</f>
        <v>66.629809324597019</v>
      </c>
      <c r="Q38" s="28">
        <f t="shared" si="1"/>
        <v>100.518</v>
      </c>
      <c r="R38"/>
      <c r="S38"/>
      <c r="T38"/>
      <c r="U38"/>
      <c r="V38" s="24" t="str" cm="1">
        <f t="array" ref="V38">IF($C38="","",IFERROR(_xll.BDP($C38&amp;" Corp",V$1),""))</f>
        <v>Y</v>
      </c>
      <c r="W38" s="40" cm="1">
        <f t="array" ref="W38">IF($V38="Y",IFERROR(_xll.BDP($C38&amp;" Corp",W$1)*1,""),"")</f>
        <v>45884</v>
      </c>
      <c r="X38" s="41" cm="1">
        <f t="array" ref="X38">IF($V38="Y",IFERROR(_xll.BDP($C38&amp;" Corp",X$1),""),"")</f>
        <v>100</v>
      </c>
      <c r="Y38" s="42" cm="1">
        <f t="array" ref="Y38">IF($V38="Y",IFERROR(_xll.BDP($C38&amp;" Corp",Y$1)/100, ""),"")</f>
        <v>4.8372392581987278E-2</v>
      </c>
      <c r="Z38" s="17" cm="1">
        <f t="array" ref="Z38">IF($C38="","",IF(_xll.BDP($C38&amp;" Corp",Z$1)="#N/A N/A","",_xll.BDP($C38&amp;" Corp",Z$1)))</f>
        <v>-6.1999999999926558E-3</v>
      </c>
      <c r="AA38" s="14" cm="1">
        <f t="array" ref="AA38">IF($C38="","",IF(_xll.BDP($C38&amp;" Corp",AA$1)="#N/A N/A","",_xll.BDP($C38&amp;" Corp",AA$1)))</f>
        <v>-8.5300000000003706E-2</v>
      </c>
      <c r="AB38" s="14" cm="1">
        <f t="array" ref="AB38">IF($C38="","",IF(_xll.BDP($C38&amp;" Corp",AB$1)="#N/A N/A","",_xll.BDP($C38&amp;" Corp",AB$1)))</f>
        <v>-2.3999999999944066E-3</v>
      </c>
      <c r="AC38" s="18" cm="1">
        <f t="array" ref="AC38">IF($C38="","",IF(_xll.BDP($C38&amp;" Corp",AC$1)="#N/A N/A","",_xll.BDP($C38&amp;" Corp",AC$1)))</f>
        <v>-0.16610000000000014</v>
      </c>
      <c r="AD38" s="18" cm="1">
        <f t="array" ref="AD38">IF($C38="","",IF(_xll.BDP($C38&amp;" Corp",AD$1)="#N/A N/A","",_xll.BDP($C38&amp;" Corp",AD$1)))</f>
        <v>-0.3224000000000018</v>
      </c>
      <c r="AE38" s="32" cm="1">
        <f t="array" ref="AE38">IF($C38="","",IF(_xll.BDP($C38&amp;" Corp",AE$1)="#N/A N/A","",_xll.BDP($C38&amp;" Corp",AE$1)/100))</f>
        <v>-6.1678531493780981E-5</v>
      </c>
      <c r="AF38" s="32" cm="1">
        <f t="array" ref="AF38">IF($C38="","",IF(_xll.BDP($C38&amp;" Corp",AF$1)="#N/A N/A","",_xll.BDP($C38&amp;" Corp",AF$1)/100))</f>
        <v>-8.4790999629229442E-4</v>
      </c>
      <c r="AG38" s="32" cm="1">
        <f t="array" ref="AG38">IF($C38="","",IF(_xll.BDP($C38&amp;" Corp",AG$1)="#N/A N/A","",_xll.BDP($C38&amp;" Corp",AG$1)/100))</f>
        <v>-2.3876463179453579E-5</v>
      </c>
      <c r="AH38" s="32" cm="1">
        <f t="array" ref="AH38">IF($C38="","",IF(_xll.BDP($C38&amp;" Corp",AH$1)="#N/A N/A","",_xll.BDP($C38&amp;" Corp",AH$1)/100))</f>
        <v>-1.6497634610666762E-3</v>
      </c>
      <c r="AI38" s="32" cm="1">
        <f t="array" ref="AI38">IF($C38="","",IF(_xll.BDP($C38&amp;" Corp",AI$1)="#N/A N/A","",_xll.BDP($C38&amp;" Corp",AI$1)/100))</f>
        <v>-3.1972264259094523E-3</v>
      </c>
      <c r="AJ38" s="8" cm="1">
        <f t="array" ref="AJ38">IF($C38="","",IF(_xll.BDP($C38&amp;" Corp",AJ$1)="#N/A Field Not Applicable","",_xll.BDP($C38&amp;" Corp",AJ$1)))</f>
        <v>99.887</v>
      </c>
      <c r="AK38" s="8" cm="1">
        <f t="array" ref="AK38">IF($C38="","",IF(_xll.BDP($C38&amp;" Corp",AK$1)="#N/A Field Not Applicable","",_xll.BDP($C38&amp;" Corp",AK$1)))</f>
        <v>101.27800000000001</v>
      </c>
      <c r="AL38" s="9" t="s">
        <v>35</v>
      </c>
      <c r="AM38" s="9" t="s">
        <v>85</v>
      </c>
      <c r="AN38" s="10">
        <v>2892</v>
      </c>
      <c r="AO38" s="11">
        <v>1510.63995</v>
      </c>
      <c r="AP38" s="12">
        <v>3.055318956498968E-4</v>
      </c>
      <c r="AQ38" s="9" t="s">
        <v>86</v>
      </c>
      <c r="AR38" s="10">
        <v>2838</v>
      </c>
      <c r="AS38" s="11">
        <v>1.8930555555555555</v>
      </c>
      <c r="AT38" s="9" t="s">
        <v>35</v>
      </c>
      <c r="AU38" s="34">
        <f t="shared" si="0"/>
        <v>0.29014879942487698</v>
      </c>
    </row>
    <row r="39" spans="2:47" s="2" customFormat="1" x14ac:dyDescent="0.3">
      <c r="B39" s="22">
        <v>36438</v>
      </c>
      <c r="C39" s="23" t="s">
        <v>319</v>
      </c>
      <c r="D39" s="24" t="str" cm="1">
        <f t="array" ref="D39">IF($C39="","",IFERROR(_xll.BDP($C39&amp;" Corp","ID_BB_GLOBAL"),""))</f>
        <v>BBG00B9M3281</v>
      </c>
      <c r="E39" s="23" t="s">
        <v>317</v>
      </c>
      <c r="F39" s="7" t="s">
        <v>296</v>
      </c>
      <c r="G39" s="16" t="s">
        <v>318</v>
      </c>
      <c r="H39" s="16" t="s">
        <v>90</v>
      </c>
      <c r="I39" s="16" t="s">
        <v>91</v>
      </c>
      <c r="J39" s="44" cm="1">
        <f t="array" ref="J39">IF(OR(_xll.BDP($C39&amp;" Corp",$J$1)="#N/A N/A",_xll.BDP($C39&amp;" Corp",$J$1)="#N/A Field Not Applicable"),"",_xll.BDP($C39&amp;" Corp",$J$1))</f>
        <v>2.8635062611806799</v>
      </c>
      <c r="K39" s="16" t="str" cm="1">
        <f t="array" ref="K39">IFERROR(_xll.BDP($C39&amp;" Corp",$K$1),"")</f>
        <v>Medical Products</v>
      </c>
      <c r="L39" s="28" cm="1">
        <f t="array" ref="L39">IF($C39="","",IFERROR(_xll.BDP($C39&amp;" Corp",L$1),""))</f>
        <v>99.061000000000007</v>
      </c>
      <c r="M39" s="28" cm="1">
        <f t="array" ref="M39">IF($C39="","",IFERROR(_xll.BDP($C39&amp;" Corp",M$1),""))</f>
        <v>99.14</v>
      </c>
      <c r="N39" s="28" cm="1">
        <f t="array" ref="N39">IF($C39="","",IFERROR(_xll.BDP($C39&amp;" Corp",N$1),""))</f>
        <v>4.5478166681302907</v>
      </c>
      <c r="O39" s="28" cm="1">
        <f t="array" ref="O39">IF($C39="","",IFERROR(_xll.BDP($C39&amp;" Corp",O$1),""))</f>
        <v>4.5478166681302907</v>
      </c>
      <c r="P39" s="28" cm="1">
        <f t="array" ref="P39">IF($C39="","",IFERROR(_xll.BDP($C39&amp;" Corp",P$1),""))</f>
        <v>43.964892947608867</v>
      </c>
      <c r="Q39" s="28">
        <f t="shared" si="1"/>
        <v>99.100500000000011</v>
      </c>
      <c r="R39"/>
      <c r="S39"/>
      <c r="T39"/>
      <c r="U39"/>
      <c r="V39" s="24" t="str" cm="1">
        <f t="array" ref="V39">IF($C39="","",IFERROR(_xll.BDP($C39&amp;" Corp",V$1),""))</f>
        <v>Y</v>
      </c>
      <c r="W39" s="40" cm="1">
        <f t="array" ref="W39">IF($V39="Y",IFERROR(_xll.BDP($C39&amp;" Corp",W$1)*1,""),"")</f>
        <v>45870</v>
      </c>
      <c r="X39" s="41" cm="1">
        <f t="array" ref="X39">IF($V39="Y",IFERROR(_xll.BDP($C39&amp;" Corp",X$1),""),"")</f>
        <v>100</v>
      </c>
      <c r="Y39" s="42" cm="1">
        <f t="array" ref="Y39">IF($V39="Y",IFERROR(_xll.BDP($C39&amp;" Corp",Y$1)/100, ""),"")</f>
        <v>5.1389197042224416E-2</v>
      </c>
      <c r="Z39" s="17" cm="1">
        <f t="array" ref="Z39">IF($C39="","",IF(_xll.BDP($C39&amp;" Corp",Z$1)="#N/A N/A","",_xll.BDP($C39&amp;" Corp",Z$1)))</f>
        <v>-2.3099999999999454E-2</v>
      </c>
      <c r="AA39" s="14" cm="1">
        <f t="array" ref="AA39">IF($C39="","",IF(_xll.BDP($C39&amp;" Corp",AA$1)="#N/A N/A","",_xll.BDP($C39&amp;" Corp",AA$1)))</f>
        <v>-3.2200000000003115E-2</v>
      </c>
      <c r="AB39" s="14" cm="1">
        <f t="array" ref="AB39">IF($C39="","",IF(_xll.BDP($C39&amp;" Corp",AB$1)="#N/A N/A","",_xll.BDP($C39&amp;" Corp",AB$1)))</f>
        <v>7.8690000000008808E-2</v>
      </c>
      <c r="AC39" s="18" cm="1">
        <f t="array" ref="AC39">IF($C39="","",IF(_xll.BDP($C39&amp;" Corp",AC$1)="#N/A N/A","",_xll.BDP($C39&amp;" Corp",AC$1)))</f>
        <v>0.10300000000000864</v>
      </c>
      <c r="AD39" s="18" cm="1">
        <f t="array" ref="AD39">IF($C39="","",IF(_xll.BDP($C39&amp;" Corp",AD$1)="#N/A N/A","",_xll.BDP($C39&amp;" Corp",AD$1)))</f>
        <v>1.7190099999999973</v>
      </c>
      <c r="AE39" s="32" cm="1">
        <f t="array" ref="AE39">IF($C39="","",IF(_xll.BDP($C39&amp;" Corp",AE$1)="#N/A N/A","",_xll.BDP($C39&amp;" Corp",AE$1)/100))</f>
        <v>-2.3304139602085805E-4</v>
      </c>
      <c r="AF39" s="32" cm="1">
        <f t="array" ref="AF39">IF($C39="","",IF(_xll.BDP($C39&amp;" Corp",AF$1)="#N/A N/A","",_xll.BDP($C39&amp;" Corp",AF$1)/100))</f>
        <v>-3.2481576288533151E-4</v>
      </c>
      <c r="AG39" s="32" cm="1">
        <f t="array" ref="AG39">IF($C39="","",IF(_xll.BDP($C39&amp;" Corp",AG$1)="#N/A N/A","",_xll.BDP($C39&amp;" Corp",AG$1)/100))</f>
        <v>7.9467004530203787E-4</v>
      </c>
      <c r="AH39" s="32" cm="1">
        <f t="array" ref="AH39">IF($C39="","",IF(_xll.BDP($C39&amp;" Corp",AH$1)="#N/A N/A","",_xll.BDP($C39&amp;" Corp",AH$1)/100))</f>
        <v>1.0404258998573772E-3</v>
      </c>
      <c r="AI39" s="32" cm="1">
        <f t="array" ref="AI39">IF($C39="","",IF(_xll.BDP($C39&amp;" Corp",AI$1)="#N/A N/A","",_xll.BDP($C39&amp;" Corp",AI$1)/100))</f>
        <v>1.7652251840203147E-2</v>
      </c>
      <c r="AJ39" s="8" cm="1">
        <f t="array" ref="AJ39">IF($C39="","",IF(_xll.BDP($C39&amp;" Corp",AJ$1)="#N/A Field Not Applicable","",_xll.BDP($C39&amp;" Corp",AJ$1)))</f>
        <v>96.757999999999996</v>
      </c>
      <c r="AK39" s="8" cm="1">
        <f t="array" ref="AK39">IF($C39="","",IF(_xll.BDP($C39&amp;" Corp",AK$1)="#N/A Field Not Applicable","",_xll.BDP($C39&amp;" Corp",AK$1)))</f>
        <v>99.155000000000001</v>
      </c>
      <c r="AL39" s="9" t="s">
        <v>297</v>
      </c>
      <c r="AM39" s="9" t="s">
        <v>85</v>
      </c>
      <c r="AN39" s="10">
        <v>30266</v>
      </c>
      <c r="AO39" s="11">
        <v>741.99824999999998</v>
      </c>
      <c r="AP39" s="12">
        <v>1.5007158515264083E-4</v>
      </c>
      <c r="AQ39" s="9" t="s">
        <v>86</v>
      </c>
      <c r="AR39" s="10">
        <v>26238</v>
      </c>
      <c r="AS39" s="11">
        <v>0.375</v>
      </c>
      <c r="AT39" s="9" t="s">
        <v>297</v>
      </c>
      <c r="AU39" s="34">
        <f t="shared" si="0"/>
        <v>0.57811445556946273</v>
      </c>
    </row>
    <row r="40" spans="2:47" s="2" customFormat="1" x14ac:dyDescent="0.3">
      <c r="B40" s="22">
        <v>36010</v>
      </c>
      <c r="C40" s="23" t="s">
        <v>324</v>
      </c>
      <c r="D40" s="24" t="str" cm="1">
        <f t="array" ref="D40">IF($C40="","",IFERROR(_xll.BDP($C40&amp;" Corp","ID_BB_GLOBAL"),""))</f>
        <v>BBG00C63CW79</v>
      </c>
      <c r="E40" s="23" t="s">
        <v>321</v>
      </c>
      <c r="F40" s="7" t="s">
        <v>322</v>
      </c>
      <c r="G40" s="16" t="s">
        <v>154</v>
      </c>
      <c r="H40" s="16" t="s">
        <v>88</v>
      </c>
      <c r="I40" s="16" t="s">
        <v>122</v>
      </c>
      <c r="J40" s="44" cm="1">
        <f t="array" ref="J40">IF(OR(_xll.BDP($C40&amp;" Corp",$J$1)="#N/A N/A",_xll.BDP($C40&amp;" Corp",$J$1)="#N/A Field Not Applicable"),"",_xll.BDP($C40&amp;" Corp",$J$1))</f>
        <v>2.5134674088705333</v>
      </c>
      <c r="K40" s="16" t="str" cm="1">
        <f t="array" ref="K40">IFERROR(_xll.BDP($C40&amp;" Corp",$K$1),"")</f>
        <v>Phys Therapy/Rehab Cntrs</v>
      </c>
      <c r="L40" s="28" cm="1">
        <f t="array" ref="L40">IF($C40="","",IFERROR(_xll.BDP($C40&amp;" Corp",L$1),""))</f>
        <v>99.980999999999995</v>
      </c>
      <c r="M40" s="28" cm="1">
        <f t="array" ref="M40">IF($C40="","",IFERROR(_xll.BDP($C40&amp;" Corp",M$1),""))</f>
        <v>100.09699999999999</v>
      </c>
      <c r="N40" s="28" cm="1">
        <f t="array" ref="N40">IF($C40="","",IFERROR(_xll.BDP($C40&amp;" Corp",N$1),""))</f>
        <v>4.5209578099999996</v>
      </c>
      <c r="O40" s="28" cm="1">
        <f t="array" ref="O40">IF($C40="","",IFERROR(_xll.BDP($C40&amp;" Corp",O$1),""))</f>
        <v>5.5770918675212791</v>
      </c>
      <c r="P40" s="28" cm="1">
        <f t="array" ref="P40">IF($C40="","",IFERROR(_xll.BDP($C40&amp;" Corp",P$1),""))</f>
        <v>107.11381186224149</v>
      </c>
      <c r="Q40" s="28">
        <f t="shared" si="1"/>
        <v>100.03899999999999</v>
      </c>
      <c r="R40"/>
      <c r="S40"/>
      <c r="T40"/>
      <c r="U40"/>
      <c r="V40" s="24" t="str" cm="1">
        <f t="array" ref="V40">IF($C40="","",IFERROR(_xll.BDP($C40&amp;" Corp",V$1),""))</f>
        <v>Y</v>
      </c>
      <c r="W40" s="40" cm="1">
        <f t="array" ref="W40">IF($V40="Y",IFERROR(_xll.BDP($C40&amp;" Corp",W$1)*1,""),"")</f>
        <v>45718</v>
      </c>
      <c r="X40" s="41" cm="1">
        <f t="array" ref="X40">IF($V40="Y",IFERROR(_xll.BDP($C40&amp;" Corp",X$1),""),"")</f>
        <v>100</v>
      </c>
      <c r="Y40" s="42" cm="1">
        <f t="array" ref="Y40">IF($V40="Y",IFERROR(_xll.BDP($C40&amp;" Corp",Y$1)/100, ""),"")</f>
        <v>4.5209578078634308E-2</v>
      </c>
      <c r="Z40" s="17" cm="1">
        <f t="array" ref="Z40">IF($C40="","",IF(_xll.BDP($C40&amp;" Corp",Z$1)="#N/A N/A","",_xll.BDP($C40&amp;" Corp",Z$1)))</f>
        <v>1.1099999999999E-2</v>
      </c>
      <c r="AA40" s="14" cm="1">
        <f t="array" ref="AA40">IF($C40="","",IF(_xll.BDP($C40&amp;" Corp",AA$1)="#N/A N/A","",_xll.BDP($C40&amp;" Corp",AA$1)))</f>
        <v>0.14602999999999611</v>
      </c>
      <c r="AB40" s="14" cm="1">
        <f t="array" ref="AB40">IF($C40="","",IF(_xll.BDP($C40&amp;" Corp",AB$1)="#N/A N/A","",_xll.BDP($C40&amp;" Corp",AB$1)))</f>
        <v>0.17089999999998895</v>
      </c>
      <c r="AC40" s="18" cm="1">
        <f t="array" ref="AC40">IF($C40="","",IF(_xll.BDP($C40&amp;" Corp",AC$1)="#N/A N/A","",_xll.BDP($C40&amp;" Corp",AC$1)))</f>
        <v>3.0999999999892225E-3</v>
      </c>
      <c r="AD40" s="18" cm="1">
        <f t="array" ref="AD40">IF($C40="","",IF(_xll.BDP($C40&amp;" Corp",AD$1)="#N/A N/A","",_xll.BDP($C40&amp;" Corp",AD$1)))</f>
        <v>0.26082999999999856</v>
      </c>
      <c r="AE40" s="32" cm="1">
        <f t="array" ref="AE40">IF($C40="","",IF(_xll.BDP($C40&amp;" Corp",AE$1)="#N/A N/A","",_xll.BDP($C40&amp;" Corp",AE$1)/100))</f>
        <v>1.1099256349823562E-4</v>
      </c>
      <c r="AF40" s="32" cm="1">
        <f t="array" ref="AF40">IF($C40="","",IF(_xll.BDP($C40&amp;" Corp",AF$1)="#N/A N/A","",_xll.BDP($C40&amp;" Corp",AF$1)/100))</f>
        <v>1.4621749469344151E-3</v>
      </c>
      <c r="AG40" s="32" cm="1">
        <f t="array" ref="AG40">IF($C40="","",IF(_xll.BDP($C40&amp;" Corp",AG$1)="#N/A N/A","",_xll.BDP($C40&amp;" Corp",AG$1)/100))</f>
        <v>1.7116204909715669E-3</v>
      </c>
      <c r="AH40" s="32" cm="1">
        <f t="array" ref="AH40">IF($C40="","",IF(_xll.BDP($C40&amp;" Corp",AH$1)="#N/A N/A","",_xll.BDP($C40&amp;" Corp",AH$1)/100))</f>
        <v>3.0995443669672782E-5</v>
      </c>
      <c r="AI40" s="32" cm="1">
        <f t="array" ref="AI40">IF($C40="","",IF(_xll.BDP($C40&amp;" Corp",AI$1)="#N/A N/A","",_xll.BDP($C40&amp;" Corp",AI$1)/100))</f>
        <v>2.6146543945751218E-3</v>
      </c>
      <c r="AJ40" s="8" cm="1">
        <f t="array" ref="AJ40">IF($C40="","",IF(_xll.BDP($C40&amp;" Corp",AJ$1)="#N/A Field Not Applicable","",_xll.BDP($C40&amp;" Corp",AJ$1)))</f>
        <v>99.207999999999998</v>
      </c>
      <c r="AK40" s="8" cm="1">
        <f t="array" ref="AK40">IF($C40="","",IF(_xll.BDP($C40&amp;" Corp",AK$1)="#N/A Field Not Applicable","",_xll.BDP($C40&amp;" Corp",AK$1)))</f>
        <v>100.107</v>
      </c>
      <c r="AL40" s="9" t="s">
        <v>323</v>
      </c>
      <c r="AM40" s="9" t="s">
        <v>85</v>
      </c>
      <c r="AN40" s="10">
        <v>35091</v>
      </c>
      <c r="AO40" s="11">
        <v>99.875</v>
      </c>
      <c r="AP40" s="12">
        <v>2.0200047058224196E-5</v>
      </c>
      <c r="AQ40" s="9" t="s">
        <v>86</v>
      </c>
      <c r="AR40" s="10">
        <v>31083</v>
      </c>
      <c r="AS40" s="11">
        <v>1.3736111111111111</v>
      </c>
      <c r="AT40" s="9" t="s">
        <v>323</v>
      </c>
      <c r="AU40" s="34">
        <f t="shared" si="0"/>
        <v>-0.11171086763069951</v>
      </c>
    </row>
    <row r="41" spans="2:47" s="2" customFormat="1" x14ac:dyDescent="0.3">
      <c r="B41" s="22">
        <v>35672</v>
      </c>
      <c r="C41" s="23" t="s">
        <v>326</v>
      </c>
      <c r="D41" s="24" t="str" cm="1">
        <f t="array" ref="D41">IF($C41="","",IFERROR(_xll.BDP($C41&amp;" Corp","ID_BB_GLOBAL"),""))</f>
        <v>BBG008MXGMD5</v>
      </c>
      <c r="E41" s="23" t="s">
        <v>325</v>
      </c>
      <c r="F41" s="7" t="s">
        <v>193</v>
      </c>
      <c r="G41" s="16" t="s">
        <v>245</v>
      </c>
      <c r="H41" s="16" t="s">
        <v>106</v>
      </c>
      <c r="I41" s="16" t="s">
        <v>125</v>
      </c>
      <c r="J41" s="44" cm="1">
        <f t="array" ref="J41">IF(OR(_xll.BDP($C41&amp;" Corp",$J$1)="#N/A N/A",_xll.BDP($C41&amp;" Corp",$J$1)="#N/A Field Not Applicable"),"",_xll.BDP($C41&amp;" Corp",$J$1))</f>
        <v>3.20435488233703</v>
      </c>
      <c r="K41" s="16" t="str" cm="1">
        <f t="array" ref="K41">IFERROR(_xll.BDP($C41&amp;" Corp",$K$1),"")</f>
        <v>Medical-Drugs</v>
      </c>
      <c r="L41" s="28" cm="1">
        <f t="array" ref="L41">IF($C41="","",IFERROR(_xll.BDP($C41&amp;" Corp",L$1),""))</f>
        <v>99.728999999999999</v>
      </c>
      <c r="M41" s="28" cm="1">
        <f t="array" ref="M41">IF($C41="","",IFERROR(_xll.BDP($C41&amp;" Corp",M$1),""))</f>
        <v>99.77</v>
      </c>
      <c r="N41" s="28" cm="1">
        <f t="array" ref="N41">IF($C41="","",IFERROR(_xll.BDP($C41&amp;" Corp",N$1),""))</f>
        <v>4.3802302517860054</v>
      </c>
      <c r="O41" s="28" cm="1">
        <f t="array" ref="O41">IF($C41="","",IFERROR(_xll.BDP($C41&amp;" Corp",O$1),""))</f>
        <v>4.3802302517860054</v>
      </c>
      <c r="P41" s="28" cm="1">
        <f t="array" ref="P41">IF($C41="","",IFERROR(_xll.BDP($C41&amp;" Corp",P$1),""))</f>
        <v>28.787958168074258</v>
      </c>
      <c r="Q41" s="28">
        <f t="shared" si="1"/>
        <v>99.749499999999998</v>
      </c>
      <c r="R41"/>
      <c r="S41"/>
      <c r="T41"/>
      <c r="U41"/>
      <c r="V41" s="24" t="str" cm="1">
        <f t="array" ref="V41">IF($C41="","",IFERROR(_xll.BDP($C41&amp;" Corp",V$1),""))</f>
        <v>Y</v>
      </c>
      <c r="W41" s="40" cm="1">
        <f t="array" ref="W41">IF($V41="Y",IFERROR(_xll.BDP($C41&amp;" Corp",W$1)*1,""),"")</f>
        <v>45718</v>
      </c>
      <c r="X41" s="41" cm="1">
        <f t="array" ref="X41">IF($V41="Y",IFERROR(_xll.BDP($C41&amp;" Corp",X$1),""),"")</f>
        <v>100</v>
      </c>
      <c r="Y41" s="42" cm="1">
        <f t="array" ref="Y41">IF($V41="Y",IFERROR(_xll.BDP($C41&amp;" Corp",Y$1)/100, ""),"")</f>
        <v>6.2372863954002745E-2</v>
      </c>
      <c r="Z41" s="17" cm="1">
        <f t="array" ref="Z41">IF($C41="","",IF(_xll.BDP($C41&amp;" Corp",Z$1)="#N/A N/A","",_xll.BDP($C41&amp;" Corp",Z$1)))</f>
        <v>1.3009999999994193E-2</v>
      </c>
      <c r="AA41" s="14" cm="1">
        <f t="array" ref="AA41">IF($C41="","",IF(_xll.BDP($C41&amp;" Corp",AA$1)="#N/A N/A","",_xll.BDP($C41&amp;" Corp",AA$1)))</f>
        <v>4.8739999999995121E-2</v>
      </c>
      <c r="AB41" s="14" cm="1">
        <f t="array" ref="AB41">IF($C41="","",IF(_xll.BDP($C41&amp;" Corp",AB$1)="#N/A N/A","",_xll.BDP($C41&amp;" Corp",AB$1)))</f>
        <v>0.15349999999999397</v>
      </c>
      <c r="AC41" s="18" cm="1">
        <f t="array" ref="AC41">IF($C41="","",IF(_xll.BDP($C41&amp;" Corp",AC$1)="#N/A N/A","",_xll.BDP($C41&amp;" Corp",AC$1)))</f>
        <v>0.35765999999999565</v>
      </c>
      <c r="AD41" s="18" cm="1">
        <f t="array" ref="AD41">IF($C41="","",IF(_xll.BDP($C41&amp;" Corp",AD$1)="#N/A N/A","",_xll.BDP($C41&amp;" Corp",AD$1)))</f>
        <v>1.5124699999999933</v>
      </c>
      <c r="AE41" s="32" cm="1">
        <f t="array" ref="AE41">IF($C41="","",IF(_xll.BDP($C41&amp;" Corp",AE$1)="#N/A N/A","",_xll.BDP($C41&amp;" Corp",AE$1)/100))</f>
        <v>1.3044326144242768E-4</v>
      </c>
      <c r="AF41" s="32" cm="1">
        <f t="array" ref="AF41">IF($C41="","",IF(_xll.BDP($C41&amp;" Corp",AF$1)="#N/A N/A","",_xll.BDP($C41&amp;" Corp",AF$1)/100))</f>
        <v>4.8886110807978009E-4</v>
      </c>
      <c r="AG41" s="32" cm="1">
        <f t="array" ref="AG41">IF($C41="","",IF(_xll.BDP($C41&amp;" Corp",AG$1)="#N/A N/A","",_xll.BDP($C41&amp;" Corp",AG$1)/100))</f>
        <v>1.5412209843812964E-3</v>
      </c>
      <c r="AH41" s="32" cm="1">
        <f t="array" ref="AH41">IF($C41="","",IF(_xll.BDP($C41&amp;" Corp",AH$1)="#N/A N/A","",_xll.BDP($C41&amp;" Corp",AH$1)/100))</f>
        <v>3.5984715098367442E-3</v>
      </c>
      <c r="AI41" s="32" cm="1">
        <f t="array" ref="AI41">IF($C41="","",IF(_xll.BDP($C41&amp;" Corp",AI$1)="#N/A N/A","",_xll.BDP($C41&amp;" Corp",AI$1)/100))</f>
        <v>1.5396072717322734E-2</v>
      </c>
      <c r="AJ41" s="8" cm="1">
        <f t="array" ref="AJ41">IF($C41="","",IF(_xll.BDP($C41&amp;" Corp",AJ$1)="#N/A Field Not Applicable","",_xll.BDP($C41&amp;" Corp",AJ$1)))</f>
        <v>97.88</v>
      </c>
      <c r="AK41" s="8" cm="1">
        <f t="array" ref="AK41">IF($C41="","",IF(_xll.BDP($C41&amp;" Corp",AK$1)="#N/A Field Not Applicable","",_xll.BDP($C41&amp;" Corp",AK$1)))</f>
        <v>99.768000000000001</v>
      </c>
      <c r="AL41" s="9" t="s">
        <v>195</v>
      </c>
      <c r="AM41" s="9" t="s">
        <v>85</v>
      </c>
      <c r="AN41" s="10">
        <v>26626</v>
      </c>
      <c r="AO41" s="11">
        <v>3732.4616249999999</v>
      </c>
      <c r="AP41" s="12">
        <v>7.5490263297137378E-4</v>
      </c>
      <c r="AQ41" s="9" t="s">
        <v>86</v>
      </c>
      <c r="AR41" s="10">
        <v>22618</v>
      </c>
      <c r="AS41" s="11">
        <v>0.27</v>
      </c>
      <c r="AT41" s="9" t="s">
        <v>195</v>
      </c>
      <c r="AU41" s="34">
        <f t="shared" si="0"/>
        <v>0.46934578389830656</v>
      </c>
    </row>
    <row r="42" spans="2:47" s="2" customFormat="1" x14ac:dyDescent="0.3">
      <c r="B42" s="22">
        <v>35673</v>
      </c>
      <c r="C42" s="23" t="s">
        <v>328</v>
      </c>
      <c r="D42" s="24" t="str" cm="1">
        <f t="array" ref="D42">IF($C42="","",IFERROR(_xll.BDP($C42&amp;" Corp","ID_BB_GLOBAL"),""))</f>
        <v>BBG008MXGZX4</v>
      </c>
      <c r="E42" s="23" t="s">
        <v>327</v>
      </c>
      <c r="F42" s="7" t="s">
        <v>193</v>
      </c>
      <c r="G42" s="16" t="s">
        <v>189</v>
      </c>
      <c r="H42" s="16" t="s">
        <v>106</v>
      </c>
      <c r="I42" s="16" t="s">
        <v>125</v>
      </c>
      <c r="J42" s="44" cm="1">
        <f t="array" ref="J42">IF(OR(_xll.BDP($C42&amp;" Corp",$J$1)="#N/A N/A",_xll.BDP($C42&amp;" Corp",$J$1)="#N/A Field Not Applicable"),"",_xll.BDP($C42&amp;" Corp",$J$1))</f>
        <v>3.20435488233703</v>
      </c>
      <c r="K42" s="16" t="str" cm="1">
        <f t="array" ref="K42">IFERROR(_xll.BDP($C42&amp;" Corp",$K$1),"")</f>
        <v>Medical-Drugs</v>
      </c>
      <c r="L42" s="28" cm="1">
        <f t="array" ref="L42">IF($C42="","",IFERROR(_xll.BDP($C42&amp;" Corp",L$1),""))</f>
        <v>94.117000000000004</v>
      </c>
      <c r="M42" s="28" cm="1">
        <f t="array" ref="M42">IF($C42="","",IFERROR(_xll.BDP($C42&amp;" Corp",M$1),""))</f>
        <v>94.31</v>
      </c>
      <c r="N42" s="28" cm="1">
        <f t="array" ref="N42">IF($C42="","",IFERROR(_xll.BDP($C42&amp;" Corp",N$1),""))</f>
        <v>5.2210656318517685</v>
      </c>
      <c r="O42" s="28" cm="1">
        <f t="array" ref="O42">IF($C42="","",IFERROR(_xll.BDP($C42&amp;" Corp",O$1),""))</f>
        <v>5.2210656318517685</v>
      </c>
      <c r="P42" s="28" cm="1">
        <f t="array" ref="P42">IF($C42="","",IFERROR(_xll.BDP($C42&amp;" Corp",P$1),""))</f>
        <v>69.363500779755299</v>
      </c>
      <c r="Q42" s="28">
        <f t="shared" si="1"/>
        <v>94.21350000000001</v>
      </c>
      <c r="R42"/>
      <c r="S42"/>
      <c r="T42"/>
      <c r="U42"/>
      <c r="V42" s="24" t="str" cm="1">
        <f t="array" ref="V42">IF($C42="","",IFERROR(_xll.BDP($C42&amp;" Corp",V$1),""))</f>
        <v>Y</v>
      </c>
      <c r="W42" s="40" cm="1">
        <f t="array" ref="W42">IF($V42="Y",IFERROR(_xll.BDP($C42&amp;" Corp",W$1)*1,""),"")</f>
        <v>49262</v>
      </c>
      <c r="X42" s="41" cm="1">
        <f t="array" ref="X42">IF($V42="Y",IFERROR(_xll.BDP($C42&amp;" Corp",X$1),""),"")</f>
        <v>100</v>
      </c>
      <c r="Y42" s="42" cm="1">
        <f t="array" ref="Y42">IF($V42="Y",IFERROR(_xll.BDP($C42&amp;" Corp",Y$1)/100, ""),"")</f>
        <v>5.2500278935401469E-2</v>
      </c>
      <c r="Z42" s="17" cm="1">
        <f t="array" ref="Z42">IF($C42="","",IF(_xll.BDP($C42&amp;" Corp",Z$1)="#N/A N/A","",_xll.BDP($C42&amp;" Corp",Z$1)))</f>
        <v>-5.5840000000003442E-2</v>
      </c>
      <c r="AA42" s="14" cm="1">
        <f t="array" ref="AA42">IF($C42="","",IF(_xll.BDP($C42&amp;" Corp",AA$1)="#N/A N/A","",_xll.BDP($C42&amp;" Corp",AA$1)))</f>
        <v>0.52584000000000231</v>
      </c>
      <c r="AB42" s="14" cm="1">
        <f t="array" ref="AB42">IF($C42="","",IF(_xll.BDP($C42&amp;" Corp",AB$1)="#N/A N/A","",_xll.BDP($C42&amp;" Corp",AB$1)))</f>
        <v>0.11227999999999838</v>
      </c>
      <c r="AC42" s="18" cm="1">
        <f t="array" ref="AC42">IF($C42="","",IF(_xll.BDP($C42&amp;" Corp",AC$1)="#N/A N/A","",_xll.BDP($C42&amp;" Corp",AC$1)))</f>
        <v>-1.5451599999999956</v>
      </c>
      <c r="AD42" s="18" cm="1">
        <f t="array" ref="AD42">IF($C42="","",IF(_xll.BDP($C42&amp;" Corp",AD$1)="#N/A N/A","",_xll.BDP($C42&amp;" Corp",AD$1)))</f>
        <v>-2.7707300000000004</v>
      </c>
      <c r="AE42" s="32" cm="1">
        <f t="array" ref="AE42">IF($C42="","",IF(_xll.BDP($C42&amp;" Corp",AE$1)="#N/A N/A","",_xll.BDP($C42&amp;" Corp",AE$1)/100))</f>
        <v>-5.9236747660687842E-4</v>
      </c>
      <c r="AF42" s="32" cm="1">
        <f t="array" ref="AF42">IF($C42="","",IF(_xll.BDP($C42&amp;" Corp",AF$1)="#N/A N/A","",_xll.BDP($C42&amp;" Corp",AF$1)/100))</f>
        <v>5.6129037009790498E-3</v>
      </c>
      <c r="AG42" s="32" cm="1">
        <f t="array" ref="AG42">IF($C42="","",IF(_xll.BDP($C42&amp;" Corp",AG$1)="#N/A N/A","",_xll.BDP($C42&amp;" Corp",AG$1)/100))</f>
        <v>1.1932280165432158E-3</v>
      </c>
      <c r="AH42" s="32" cm="1">
        <f t="array" ref="AH42">IF($C42="","",IF(_xll.BDP($C42&amp;" Corp",AH$1)="#N/A N/A","",_xll.BDP($C42&amp;" Corp",AH$1)/100))</f>
        <v>-1.613657670351443E-2</v>
      </c>
      <c r="AI42" s="32" cm="1">
        <f t="array" ref="AI42">IF($C42="","",IF(_xll.BDP($C42&amp;" Corp",AI$1)="#N/A N/A","",_xll.BDP($C42&amp;" Corp",AI$1)/100))</f>
        <v>-2.8569911332873451E-2</v>
      </c>
      <c r="AJ42" s="8" cm="1">
        <f t="array" ref="AJ42">IF($C42="","",IF(_xll.BDP($C42&amp;" Corp",AJ$1)="#N/A Field Not Applicable","",_xll.BDP($C42&amp;" Corp",AJ$1)))</f>
        <v>91.71</v>
      </c>
      <c r="AK42" s="8" cm="1">
        <f t="array" ref="AK42">IF($C42="","",IF(_xll.BDP($C42&amp;" Corp",AK$1)="#N/A Field Not Applicable","",_xll.BDP($C42&amp;" Corp",AK$1)))</f>
        <v>100.917</v>
      </c>
      <c r="AL42" s="9" t="s">
        <v>195</v>
      </c>
      <c r="AM42" s="9" t="s">
        <v>85</v>
      </c>
      <c r="AN42" s="10">
        <v>26626</v>
      </c>
      <c r="AO42" s="11">
        <v>2403.40825</v>
      </c>
      <c r="AP42" s="12">
        <v>4.8609721902502393E-4</v>
      </c>
      <c r="AQ42" s="9" t="s">
        <v>86</v>
      </c>
      <c r="AR42" s="10">
        <v>22618</v>
      </c>
      <c r="AS42" s="11">
        <v>0.33750000000000002</v>
      </c>
      <c r="AT42" s="9" t="s">
        <v>195</v>
      </c>
      <c r="AU42" s="34">
        <f t="shared" si="0"/>
        <v>0.90684188009123501</v>
      </c>
    </row>
    <row r="43" spans="2:47" s="2" customFormat="1" x14ac:dyDescent="0.3">
      <c r="B43" s="22">
        <v>35674</v>
      </c>
      <c r="C43" s="23" t="s">
        <v>330</v>
      </c>
      <c r="D43" s="24" t="str" cm="1">
        <f t="array" ref="D43">IF($C43="","",IFERROR(_xll.BDP($C43&amp;" Corp","ID_BB_GLOBAL"),""))</f>
        <v>BBG008MXHG83</v>
      </c>
      <c r="E43" s="23" t="s">
        <v>329</v>
      </c>
      <c r="F43" s="7" t="s">
        <v>193</v>
      </c>
      <c r="G43" s="16" t="s">
        <v>185</v>
      </c>
      <c r="H43" s="16" t="s">
        <v>106</v>
      </c>
      <c r="I43" s="16" t="s">
        <v>125</v>
      </c>
      <c r="J43" s="44" cm="1">
        <f t="array" ref="J43">IF(OR(_xll.BDP($C43&amp;" Corp",$J$1)="#N/A N/A",_xll.BDP($C43&amp;" Corp",$J$1)="#N/A Field Not Applicable"),"",_xll.BDP($C43&amp;" Corp",$J$1))</f>
        <v>3.20435488233703</v>
      </c>
      <c r="K43" s="16" t="str" cm="1">
        <f t="array" ref="K43">IFERROR(_xll.BDP($C43&amp;" Corp",$K$1),"")</f>
        <v>Medical-Drugs</v>
      </c>
      <c r="L43" s="28" cm="1">
        <f t="array" ref="L43">IF($C43="","",IFERROR(_xll.BDP($C43&amp;" Corp",L$1),""))</f>
        <v>89.266000000000005</v>
      </c>
      <c r="M43" s="28" cm="1">
        <f t="array" ref="M43">IF($C43="","",IFERROR(_xll.BDP($C43&amp;" Corp",M$1),""))</f>
        <v>89.95</v>
      </c>
      <c r="N43" s="28" cm="1">
        <f t="array" ref="N43">IF($C43="","",IFERROR(_xll.BDP($C43&amp;" Corp",N$1),""))</f>
        <v>5.5296773990540897</v>
      </c>
      <c r="O43" s="28" cm="1">
        <f t="array" ref="O43">IF($C43="","",IFERROR(_xll.BDP($C43&amp;" Corp",O$1),""))</f>
        <v>5.5296773990540897</v>
      </c>
      <c r="P43" s="28" cm="1">
        <f t="array" ref="P43">IF($C43="","",IFERROR(_xll.BDP($C43&amp;" Corp",P$1),""))</f>
        <v>74.765366794291879</v>
      </c>
      <c r="Q43" s="28">
        <f t="shared" si="1"/>
        <v>89.608000000000004</v>
      </c>
      <c r="R43"/>
      <c r="S43"/>
      <c r="T43"/>
      <c r="U43"/>
      <c r="V43" s="24" t="str" cm="1">
        <f t="array" ref="V43">IF($C43="","",IFERROR(_xll.BDP($C43&amp;" Corp",V$1),""))</f>
        <v>Y</v>
      </c>
      <c r="W43" s="40" cm="1">
        <f t="array" ref="W43">IF($V43="Y",IFERROR(_xll.BDP($C43&amp;" Corp",W$1)*1,""),"")</f>
        <v>52915</v>
      </c>
      <c r="X43" s="41" cm="1">
        <f t="array" ref="X43">IF($V43="Y",IFERROR(_xll.BDP($C43&amp;" Corp",X$1),""),"")</f>
        <v>100</v>
      </c>
      <c r="Y43" s="42" cm="1">
        <f t="array" ref="Y43">IF($V43="Y",IFERROR(_xll.BDP($C43&amp;" Corp",Y$1)/100, ""),"")</f>
        <v>5.5420158254850665E-2</v>
      </c>
      <c r="Z43" s="17" cm="1">
        <f t="array" ref="Z43">IF($C43="","",IF(_xll.BDP($C43&amp;" Corp",Z$1)="#N/A N/A","",_xll.BDP($C43&amp;" Corp",Z$1)))</f>
        <v>-2.2500000000007958E-2</v>
      </c>
      <c r="AA43" s="14" cm="1">
        <f t="array" ref="AA43">IF($C43="","",IF(_xll.BDP($C43&amp;" Corp",AA$1)="#N/A N/A","",_xll.BDP($C43&amp;" Corp",AA$1)))</f>
        <v>0.79122999999999877</v>
      </c>
      <c r="AB43" s="14" cm="1">
        <f t="array" ref="AB43">IF($C43="","",IF(_xll.BDP($C43&amp;" Corp",AB$1)="#N/A N/A","",_xll.BDP($C43&amp;" Corp",AB$1)))</f>
        <v>0.47947999999999524</v>
      </c>
      <c r="AC43" s="18" cm="1">
        <f t="array" ref="AC43">IF($C43="","",IF(_xll.BDP($C43&amp;" Corp",AC$1)="#N/A N/A","",_xll.BDP($C43&amp;" Corp",AC$1)))</f>
        <v>-2.4057099999999991</v>
      </c>
      <c r="AD43" s="18" cm="1">
        <f t="array" ref="AD43">IF($C43="","",IF(_xll.BDP($C43&amp;" Corp",AD$1)="#N/A N/A","",_xll.BDP($C43&amp;" Corp",AD$1)))</f>
        <v>-5.1077000000000083</v>
      </c>
      <c r="AE43" s="32" cm="1">
        <f t="array" ref="AE43">IF($C43="","",IF(_xll.BDP($C43&amp;" Corp",AE$1)="#N/A N/A","",_xll.BDP($C43&amp;" Corp",AE$1)/100))</f>
        <v>-2.5109628638645169E-4</v>
      </c>
      <c r="AF43" s="32" cm="1">
        <f t="array" ref="AF43">IF($C43="","",IF(_xll.BDP($C43&amp;" Corp",AF$1)="#N/A N/A","",_xll.BDP($C43&amp;" Corp",AF$1)/100))</f>
        <v>8.9109170700096361E-3</v>
      </c>
      <c r="AG43" s="32" cm="1">
        <f t="array" ref="AG43">IF($C43="","",IF(_xll.BDP($C43&amp;" Corp",AG$1)="#N/A N/A","",_xll.BDP($C43&amp;" Corp",AG$1)/100))</f>
        <v>5.381062448964696E-3</v>
      </c>
      <c r="AH43" s="32" cm="1">
        <f t="array" ref="AH43">IF($C43="","",IF(_xll.BDP($C43&amp;" Corp",AH$1)="#N/A N/A","",_xll.BDP($C43&amp;" Corp",AH$1)/100))</f>
        <v>-2.6151787574925037E-2</v>
      </c>
      <c r="AI43" s="32" cm="1">
        <f t="array" ref="AI43">IF($C43="","",IF(_xll.BDP($C43&amp;" Corp",AI$1)="#N/A N/A","",_xll.BDP($C43&amp;" Corp",AI$1)/100))</f>
        <v>-5.3939994673271166E-2</v>
      </c>
      <c r="AJ43" s="8" cm="1">
        <f t="array" ref="AJ43">IF($C43="","",IF(_xll.BDP($C43&amp;" Corp",AJ$1)="#N/A Field Not Applicable","",_xll.BDP($C43&amp;" Corp",AJ$1)))</f>
        <v>86.366</v>
      </c>
      <c r="AK43" s="8" cm="1">
        <f t="array" ref="AK43">IF($C43="","",IF(_xll.BDP($C43&amp;" Corp",AK$1)="#N/A Field Not Applicable","",_xll.BDP($C43&amp;" Corp",AK$1)))</f>
        <v>98.731999999999999</v>
      </c>
      <c r="AL43" s="9" t="s">
        <v>195</v>
      </c>
      <c r="AM43" s="9" t="s">
        <v>85</v>
      </c>
      <c r="AN43" s="10">
        <v>26626</v>
      </c>
      <c r="AO43" s="11">
        <v>2487.06423</v>
      </c>
      <c r="AP43" s="12">
        <v>5.0301691597322772E-4</v>
      </c>
      <c r="AQ43" s="9" t="s">
        <v>86</v>
      </c>
      <c r="AR43" s="10">
        <v>22618</v>
      </c>
      <c r="AS43" s="11">
        <v>0.35249999999999998</v>
      </c>
      <c r="AT43" s="9" t="s">
        <v>195</v>
      </c>
      <c r="AU43" s="34">
        <f t="shared" si="0"/>
        <v>0.9148567944363577</v>
      </c>
    </row>
    <row r="44" spans="2:47" s="2" customFormat="1" x14ac:dyDescent="0.3">
      <c r="B44" s="22">
        <v>35556</v>
      </c>
      <c r="C44" s="23" t="s">
        <v>335</v>
      </c>
      <c r="D44" s="24" t="str" cm="1">
        <f t="array" ref="D44">IF($C44="","",IFERROR(_xll.BDP($C44&amp;" Corp","ID_BB_GLOBAL"),""))</f>
        <v>BBG008P2ZML0</v>
      </c>
      <c r="E44" s="23" t="s">
        <v>332</v>
      </c>
      <c r="F44" s="7" t="s">
        <v>333</v>
      </c>
      <c r="G44" s="16" t="s">
        <v>162</v>
      </c>
      <c r="H44" s="16" t="s">
        <v>114</v>
      </c>
      <c r="I44" s="16" t="s">
        <v>84</v>
      </c>
      <c r="J44" s="44" t="str" cm="1">
        <f t="array" ref="J44">IF(OR(_xll.BDP($C44&amp;" Corp",$J$1)="#N/A N/A",_xll.BDP($C44&amp;" Corp",$J$1)="#N/A Field Not Applicable"),"",_xll.BDP($C44&amp;" Corp",$J$1))</f>
        <v/>
      </c>
      <c r="K44" s="16" t="str" cm="1">
        <f t="array" ref="K44">IFERROR(_xll.BDP($C44&amp;" Corp",$K$1),"")</f>
        <v>Medical Labs&amp;Testing Srv</v>
      </c>
      <c r="L44" s="28" cm="1">
        <f t="array" ref="L44">IF($C44="","",IFERROR(_xll.BDP($C44&amp;" Corp",L$1),""))</f>
        <v>76.179000000000002</v>
      </c>
      <c r="M44" s="28" cm="1">
        <f t="array" ref="M44">IF($C44="","",IFERROR(_xll.BDP($C44&amp;" Corp",M$1),""))</f>
        <v>76.722999999999999</v>
      </c>
      <c r="N44" s="28" cm="1">
        <f t="array" ref="N44">IF($C44="","",IFERROR(_xll.BDP($C44&amp;" Corp",N$1),""))</f>
        <v>9.7973868039767016</v>
      </c>
      <c r="O44" s="28" cm="1">
        <f t="array" ref="O44">IF($C44="","",IFERROR(_xll.BDP($C44&amp;" Corp",O$1),""))</f>
        <v>9.7973868039767016</v>
      </c>
      <c r="P44" s="28" cm="1">
        <f t="array" ref="P44">IF($C44="","",IFERROR(_xll.BDP($C44&amp;" Corp",P$1),""))</f>
        <v>533.83161199981589</v>
      </c>
      <c r="Q44" s="28">
        <f t="shared" si="1"/>
        <v>76.450999999999993</v>
      </c>
      <c r="R44"/>
      <c r="S44"/>
      <c r="T44"/>
      <c r="U44"/>
      <c r="V44" s="24" t="str" cm="1">
        <f t="array" ref="V44">IF($C44="","",IFERROR(_xll.BDP($C44&amp;" Corp",V$1),""))</f>
        <v>N</v>
      </c>
      <c r="W44" s="40" t="str" cm="1">
        <f t="array" ref="W44">IF($V44="Y",IFERROR(_xll.BDP($C44&amp;" Corp",W$1)*1,""),"")</f>
        <v/>
      </c>
      <c r="X44" s="41" t="str" cm="1">
        <f t="array" ref="X44">IF($V44="Y",IFERROR(_xll.BDP($C44&amp;" Corp",X$1),""),"")</f>
        <v/>
      </c>
      <c r="Y44" s="42" t="str" cm="1">
        <f t="array" ref="Y44">IF($V44="Y",IFERROR(_xll.BDP($C44&amp;" Corp",Y$1)/100, ""),"")</f>
        <v/>
      </c>
      <c r="Z44" s="17" cm="1">
        <f t="array" ref="Z44">IF($C44="","",IF(_xll.BDP($C44&amp;" Corp",Z$1)="#N/A N/A","",_xll.BDP($C44&amp;" Corp",Z$1)))</f>
        <v>1.7649999999989063E-2</v>
      </c>
      <c r="AA44" s="14" cm="1">
        <f t="array" ref="AA44">IF($C44="","",IF(_xll.BDP($C44&amp;" Corp",AA$1)="#N/A N/A","",_xll.BDP($C44&amp;" Corp",AA$1)))</f>
        <v>0.23041999999999518</v>
      </c>
      <c r="AB44" s="14" cm="1">
        <f t="array" ref="AB44">IF($C44="","",IF(_xll.BDP($C44&amp;" Corp",AB$1)="#N/A N/A","",_xll.BDP($C44&amp;" Corp",AB$1)))</f>
        <v>-18.037410000000008</v>
      </c>
      <c r="AC44" s="18" cm="1">
        <f t="array" ref="AC44">IF($C44="","",IF(_xll.BDP($C44&amp;" Corp",AC$1)="#N/A N/A","",_xll.BDP($C44&amp;" Corp",AC$1)))</f>
        <v>-22.495360000000005</v>
      </c>
      <c r="AD44" s="18" cm="1">
        <f t="array" ref="AD44">IF($C44="","",IF(_xll.BDP($C44&amp;" Corp",AD$1)="#N/A N/A","",_xll.BDP($C44&amp;" Corp",AD$1)))</f>
        <v>-21.513990000000007</v>
      </c>
      <c r="AE44" s="32" cm="1">
        <f t="array" ref="AE44">IF($C44="","",IF(_xll.BDP($C44&amp;" Corp",AE$1)="#N/A N/A","",_xll.BDP($C44&amp;" Corp",AE$1)/100))</f>
        <v>2.3092041344290515E-4</v>
      </c>
      <c r="AF44" s="32" cm="1">
        <f t="array" ref="AF44">IF($C44="","",IF(_xll.BDP($C44&amp;" Corp",AF$1)="#N/A N/A","",_xll.BDP($C44&amp;" Corp",AF$1)/100))</f>
        <v>3.0230716176187691E-3</v>
      </c>
      <c r="AG44" s="32" cm="1">
        <f t="array" ref="AG44">IF($C44="","",IF(_xll.BDP($C44&amp;" Corp",AG$1)="#N/A N/A","",_xll.BDP($C44&amp;" Corp",AG$1)/100))</f>
        <v>-0.19089565779135462</v>
      </c>
      <c r="AH44" s="32" cm="1">
        <f t="array" ref="AH44">IF($C44="","",IF(_xll.BDP($C44&amp;" Corp",AH$1)="#N/A N/A","",_xll.BDP($C44&amp;" Corp",AH$1)/100))</f>
        <v>-0.22734924722276045</v>
      </c>
      <c r="AI44" s="32" cm="1">
        <f t="array" ref="AI44">IF($C44="","",IF(_xll.BDP($C44&amp;" Corp",AI$1)="#N/A N/A","",_xll.BDP($C44&amp;" Corp",AI$1)/100))</f>
        <v>-0.21960916614011761</v>
      </c>
      <c r="AJ44" s="8" cm="1">
        <f t="array" ref="AJ44">IF($C44="","",IF(_xll.BDP($C44&amp;" Corp",AJ$1)="#N/A Field Not Applicable","",_xll.BDP($C44&amp;" Corp",AJ$1)))</f>
        <v>71.373000000000005</v>
      </c>
      <c r="AK44" s="8" cm="1">
        <f t="array" ref="AK44">IF($C44="","",IF(_xll.BDP($C44&amp;" Corp",AK$1)="#N/A Field Not Applicable","",_xll.BDP($C44&amp;" Corp",AK$1)))</f>
        <v>102.997</v>
      </c>
      <c r="AL44" s="9" t="s">
        <v>334</v>
      </c>
      <c r="AM44" s="9" t="s">
        <v>85</v>
      </c>
      <c r="AN44" s="10">
        <v>29581</v>
      </c>
      <c r="AO44" s="11">
        <v>80.6872749204</v>
      </c>
      <c r="AP44" s="12">
        <v>1.6319266587153473E-5</v>
      </c>
      <c r="AQ44" s="9" t="s">
        <v>86</v>
      </c>
      <c r="AR44" s="10">
        <v>25553</v>
      </c>
      <c r="AS44" s="11">
        <v>0.69444444444444442</v>
      </c>
      <c r="AT44" s="9" t="s">
        <v>1</v>
      </c>
      <c r="AU44" s="34">
        <f t="shared" si="0"/>
        <v>1.0057950063243106</v>
      </c>
    </row>
    <row r="45" spans="2:47" s="2" customFormat="1" x14ac:dyDescent="0.3">
      <c r="B45" s="22">
        <v>36185</v>
      </c>
      <c r="C45" s="23" t="s">
        <v>337</v>
      </c>
      <c r="D45" s="24" t="str" cm="1">
        <f t="array" ref="D45">IF($C45="","",IFERROR(_xll.BDP($C45&amp;" Corp","ID_BB_GLOBAL"),""))</f>
        <v>BBG00B4YTP09</v>
      </c>
      <c r="E45" s="23" t="s">
        <v>336</v>
      </c>
      <c r="F45" s="7" t="s">
        <v>177</v>
      </c>
      <c r="G45" s="16" t="s">
        <v>277</v>
      </c>
      <c r="H45" s="16" t="s">
        <v>115</v>
      </c>
      <c r="I45" s="16" t="s">
        <v>116</v>
      </c>
      <c r="J45" s="44" cm="1">
        <f t="array" ref="J45">IF(OR(_xll.BDP($C45&amp;" Corp",$J$1)="#N/A N/A",_xll.BDP($C45&amp;" Corp",$J$1)="#N/A Field Not Applicable"),"",_xll.BDP($C45&amp;" Corp",$J$1))</f>
        <v>5.4836384254009394</v>
      </c>
      <c r="K45" s="16" t="str" cm="1">
        <f t="array" ref="K45">IFERROR(_xll.BDP($C45&amp;" Corp",$K$1),"")</f>
        <v>Medical-Drugs</v>
      </c>
      <c r="L45" s="28" cm="1">
        <f t="array" ref="L45">IF($C45="","",IFERROR(_xll.BDP($C45&amp;" Corp",L$1),""))</f>
        <v>100.971</v>
      </c>
      <c r="M45" s="28" cm="1">
        <f t="array" ref="M45">IF($C45="","",IFERROR(_xll.BDP($C45&amp;" Corp",M$1),""))</f>
        <v>101.84399999999999</v>
      </c>
      <c r="N45" s="28" cm="1">
        <f t="array" ref="N45">IF($C45="","",IFERROR(_xll.BDP($C45&amp;" Corp",N$1),""))</f>
        <v>5.4228221390072378</v>
      </c>
      <c r="O45" s="28" cm="1">
        <f t="array" ref="O45">IF($C45="","",IFERROR(_xll.BDP($C45&amp;" Corp",O$1),""))</f>
        <v>5.4228221390072378</v>
      </c>
      <c r="P45" s="28" cm="1">
        <f t="array" ref="P45">IF($C45="","",IFERROR(_xll.BDP($C45&amp;" Corp",P$1),""))</f>
        <v>80.138677198446359</v>
      </c>
      <c r="Q45" s="28">
        <f t="shared" si="1"/>
        <v>101.4075</v>
      </c>
      <c r="R45"/>
      <c r="S45"/>
      <c r="T45"/>
      <c r="U45"/>
      <c r="V45" s="24" t="str" cm="1">
        <f t="array" ref="V45">IF($C45="","",IFERROR(_xll.BDP($C45&amp;" Corp",V$1),""))</f>
        <v>N</v>
      </c>
      <c r="W45" s="40" t="str" cm="1">
        <f t="array" ref="W45">IF($V45="Y",IFERROR(_xll.BDP($C45&amp;" Corp",W$1)*1,""),"")</f>
        <v/>
      </c>
      <c r="X45" s="41" t="str" cm="1">
        <f t="array" ref="X45">IF($V45="Y",IFERROR(_xll.BDP($C45&amp;" Corp",X$1),""),"")</f>
        <v/>
      </c>
      <c r="Y45" s="42" t="str" cm="1">
        <f t="array" ref="Y45">IF($V45="Y",IFERROR(_xll.BDP($C45&amp;" Corp",Y$1)/100, ""),"")</f>
        <v/>
      </c>
      <c r="Z45" s="17" cm="1">
        <f t="array" ref="Z45">IF($C45="","",IF(_xll.BDP($C45&amp;" Corp",Z$1)="#N/A N/A","",_xll.BDP($C45&amp;" Corp",Z$1)))</f>
        <v>6.4199999999999591E-2</v>
      </c>
      <c r="AA45" s="14" cm="1">
        <f t="array" ref="AA45">IF($C45="","",IF(_xll.BDP($C45&amp;" Corp",AA$1)="#N/A N/A","",_xll.BDP($C45&amp;" Corp",AA$1)))</f>
        <v>0.680499999999995</v>
      </c>
      <c r="AB45" s="14" cm="1">
        <f t="array" ref="AB45">IF($C45="","",IF(_xll.BDP($C45&amp;" Corp",AB$1)="#N/A N/A","",_xll.BDP($C45&amp;" Corp",AB$1)))</f>
        <v>-5.6699999999992201E-2</v>
      </c>
      <c r="AC45" s="18" cm="1">
        <f t="array" ref="AC45">IF($C45="","",IF(_xll.BDP($C45&amp;" Corp",AC$1)="#N/A N/A","",_xll.BDP($C45&amp;" Corp",AC$1)))</f>
        <v>-1.292900000000003</v>
      </c>
      <c r="AD45" s="18" cm="1">
        <f t="array" ref="AD45">IF($C45="","",IF(_xll.BDP($C45&amp;" Corp",AD$1)="#N/A N/A","",_xll.BDP($C45&amp;" Corp",AD$1)))</f>
        <v>-3.4758999999999958</v>
      </c>
      <c r="AE45" s="32" cm="1">
        <f t="array" ref="AE45">IF($C45="","",IF(_xll.BDP($C45&amp;" Corp",AE$1)="#N/A N/A","",_xll.BDP($C45&amp;" Corp",AE$1)/100))</f>
        <v>6.3334283676426515E-4</v>
      </c>
      <c r="AF45" s="32" cm="1">
        <f t="array" ref="AF45">IF($C45="","",IF(_xll.BDP($C45&amp;" Corp",AF$1)="#N/A N/A","",_xll.BDP($C45&amp;" Corp",AF$1)/100))</f>
        <v>6.7543022076294824E-3</v>
      </c>
      <c r="AG45" s="32" cm="1">
        <f t="array" ref="AG45">IF($C45="","",IF(_xll.BDP($C45&amp;" Corp",AG$1)="#N/A N/A","",_xll.BDP($C45&amp;" Corp",AG$1)/100))</f>
        <v>-5.5868784228244386E-4</v>
      </c>
      <c r="AH45" s="32" cm="1">
        <f t="array" ref="AH45">IF($C45="","",IF(_xll.BDP($C45&amp;" Corp",AH$1)="#N/A N/A","",_xll.BDP($C45&amp;" Corp",AH$1)/100))</f>
        <v>-1.2586153187181214E-2</v>
      </c>
      <c r="AI45" s="32" cm="1">
        <f t="array" ref="AI45">IF($C45="","",IF(_xll.BDP($C45&amp;" Corp",AI$1)="#N/A N/A","",_xll.BDP($C45&amp;" Corp",AI$1)/100))</f>
        <v>-3.3133156033439103E-2</v>
      </c>
      <c r="AJ45" s="8" cm="1">
        <f t="array" ref="AJ45">IF($C45="","",IF(_xll.BDP($C45&amp;" Corp",AJ$1)="#N/A Field Not Applicable","",_xll.BDP($C45&amp;" Corp",AJ$1)))</f>
        <v>98.102999999999994</v>
      </c>
      <c r="AK45" s="8" cm="1">
        <f t="array" ref="AK45">IF($C45="","",IF(_xll.BDP($C45&amp;" Corp",AK$1)="#N/A Field Not Applicable","",_xll.BDP($C45&amp;" Corp",AK$1)))</f>
        <v>108.97</v>
      </c>
      <c r="AL45" s="9" t="s">
        <v>178</v>
      </c>
      <c r="AM45" s="9" t="s">
        <v>85</v>
      </c>
      <c r="AN45" s="10">
        <v>19950</v>
      </c>
      <c r="AO45" s="11">
        <v>511.19988267479999</v>
      </c>
      <c r="AP45" s="12">
        <v>1.0339185668274991E-4</v>
      </c>
      <c r="AQ45" s="9" t="s">
        <v>86</v>
      </c>
      <c r="AR45" s="10">
        <v>15922</v>
      </c>
      <c r="AS45" s="11">
        <v>1.3377777777777777</v>
      </c>
      <c r="AT45" s="9" t="s">
        <v>178</v>
      </c>
      <c r="AU45" s="34">
        <f t="shared" si="0"/>
        <v>0.99638307720622066</v>
      </c>
    </row>
    <row r="46" spans="2:47" s="2" customFormat="1" x14ac:dyDescent="0.3">
      <c r="B46" s="22">
        <v>36445</v>
      </c>
      <c r="C46" s="23" t="s">
        <v>341</v>
      </c>
      <c r="D46" s="24" t="str" cm="1">
        <f t="array" ref="D46">IF($C46="","",IFERROR(_xll.BDP($C46&amp;" Corp","ID_BB_GLOBAL"),""))</f>
        <v>BBG00BDWYDM0</v>
      </c>
      <c r="E46" s="23" t="s">
        <v>338</v>
      </c>
      <c r="F46" s="7" t="s">
        <v>339</v>
      </c>
      <c r="G46" s="16" t="s">
        <v>318</v>
      </c>
      <c r="H46" s="16" t="s">
        <v>115</v>
      </c>
      <c r="I46" s="16" t="s">
        <v>107</v>
      </c>
      <c r="J46" s="44" cm="1">
        <f t="array" ref="J46">IF(OR(_xll.BDP($C46&amp;" Corp",$J$1)="#N/A N/A",_xll.BDP($C46&amp;" Corp",$J$1)="#N/A Field Not Applicable"),"",_xll.BDP($C46&amp;" Corp",$J$1))</f>
        <v>2.1212447073055984</v>
      </c>
      <c r="K46" s="16" t="str" cm="1">
        <f t="array" ref="K46">IFERROR(_xll.BDP($C46&amp;" Corp",$K$1),"")</f>
        <v>Medical-Drugs</v>
      </c>
      <c r="L46" s="28" cm="1">
        <f t="array" ref="L46">IF($C46="","",IFERROR(_xll.BDP($C46&amp;" Corp",L$1),""))</f>
        <v>99.111000000000004</v>
      </c>
      <c r="M46" s="28" cm="1">
        <f t="array" ref="M46">IF($C46="","",IFERROR(_xll.BDP($C46&amp;" Corp",M$1),""))</f>
        <v>99.191000000000003</v>
      </c>
      <c r="N46" s="28" cm="1">
        <f t="array" ref="N46">IF($C46="","",IFERROR(_xll.BDP($C46&amp;" Corp",N$1),""))</f>
        <v>4.4203082287644495</v>
      </c>
      <c r="O46" s="28" cm="1">
        <f t="array" ref="O46">IF($C46="","",IFERROR(_xll.BDP($C46&amp;" Corp",O$1),""))</f>
        <v>4.4203082287644495</v>
      </c>
      <c r="P46" s="28" cm="1">
        <f t="array" ref="P46">IF($C46="","",IFERROR(_xll.BDP($C46&amp;" Corp",P$1),""))</f>
        <v>32.639373072124123</v>
      </c>
      <c r="Q46" s="28">
        <f t="shared" si="1"/>
        <v>99.15100000000001</v>
      </c>
      <c r="R46"/>
      <c r="S46"/>
      <c r="T46"/>
      <c r="U46"/>
      <c r="V46" s="24" t="str" cm="1">
        <f t="array" ref="V46">IF($C46="","",IFERROR(_xll.BDP($C46&amp;" Corp",V$1),""))</f>
        <v>N</v>
      </c>
      <c r="W46" s="40" t="str" cm="1">
        <f t="array" ref="W46">IF($V46="Y",IFERROR(_xll.BDP($C46&amp;" Corp",W$1)*1,""),"")</f>
        <v/>
      </c>
      <c r="X46" s="41" t="str" cm="1">
        <f t="array" ref="X46">IF($V46="Y",IFERROR(_xll.BDP($C46&amp;" Corp",X$1),""),"")</f>
        <v/>
      </c>
      <c r="Y46" s="42" t="str" cm="1">
        <f t="array" ref="Y46">IF($V46="Y",IFERROR(_xll.BDP($C46&amp;" Corp",Y$1)/100, ""),"")</f>
        <v/>
      </c>
      <c r="Z46" s="17" cm="1">
        <f t="array" ref="Z46">IF($C46="","",IF(_xll.BDP($C46&amp;" Corp",Z$1)="#N/A N/A","",_xll.BDP($C46&amp;" Corp",Z$1)))</f>
        <v>0</v>
      </c>
      <c r="AA46" s="14" cm="1">
        <f t="array" ref="AA46">IF($C46="","",IF(_xll.BDP($C46&amp;" Corp",AA$1)="#N/A N/A","",_xll.BDP($C46&amp;" Corp",AA$1)))</f>
        <v>4.3309999999991078E-2</v>
      </c>
      <c r="AB46" s="14" cm="1">
        <f t="array" ref="AB46">IF($C46="","",IF(_xll.BDP($C46&amp;" Corp",AB$1)="#N/A N/A","",_xll.BDP($C46&amp;" Corp",AB$1)))</f>
        <v>9.5720000000000027E-2</v>
      </c>
      <c r="AC46" s="18" cm="1">
        <f t="array" ref="AC46">IF($C46="","",IF(_xll.BDP($C46&amp;" Corp",AC$1)="#N/A N/A","",_xll.BDP($C46&amp;" Corp",AC$1)))</f>
        <v>0.18334999999999013</v>
      </c>
      <c r="AD46" s="18" cm="1">
        <f t="array" ref="AD46">IF($C46="","",IF(_xll.BDP($C46&amp;" Corp",AD$1)="#N/A N/A","",_xll.BDP($C46&amp;" Corp",AD$1)))</f>
        <v>1.378619999999998</v>
      </c>
      <c r="AE46" s="32" cm="1">
        <f t="array" ref="AE46">IF($C46="","",IF(_xll.BDP($C46&amp;" Corp",AE$1)="#N/A N/A","",_xll.BDP($C46&amp;" Corp",AE$1)/100))</f>
        <v>0</v>
      </c>
      <c r="AF46" s="32" cm="1">
        <f t="array" ref="AF46">IF($C46="","",IF(_xll.BDP($C46&amp;" Corp",AF$1)="#N/A N/A","",_xll.BDP($C46&amp;" Corp",AF$1)/100))</f>
        <v>4.3704661837314399E-4</v>
      </c>
      <c r="AG46" s="32" cm="1">
        <f t="array" ref="AG46">IF($C46="","",IF(_xll.BDP($C46&amp;" Corp",AG$1)="#N/A N/A","",_xll.BDP($C46&amp;" Corp",AG$1)/100))</f>
        <v>9.6643359651114684E-4</v>
      </c>
      <c r="AH46" s="32" cm="1">
        <f t="array" ref="AH46">IF($C46="","",IF(_xll.BDP($C46&amp;" Corp",AH$1)="#N/A N/A","",_xll.BDP($C46&amp;" Corp",AH$1)/100))</f>
        <v>1.8528260877912163E-3</v>
      </c>
      <c r="AI46" s="32" cm="1">
        <f t="array" ref="AI46">IF($C46="","",IF(_xll.BDP($C46&amp;" Corp",AI$1)="#N/A N/A","",_xll.BDP($C46&amp;" Corp",AI$1)/100))</f>
        <v>1.4101845846127609E-2</v>
      </c>
      <c r="AJ46" s="8" cm="1">
        <f t="array" ref="AJ46">IF($C46="","",IF(_xll.BDP($C46&amp;" Corp",AJ$1)="#N/A Field Not Applicable","",_xll.BDP($C46&amp;" Corp",AJ$1)))</f>
        <v>97.055000000000007</v>
      </c>
      <c r="AK46" s="8" cm="1">
        <f t="array" ref="AK46">IF($C46="","",IF(_xll.BDP($C46&amp;" Corp",AK$1)="#N/A Field Not Applicable","",_xll.BDP($C46&amp;" Corp",AK$1)))</f>
        <v>99.313999999999993</v>
      </c>
      <c r="AL46" s="9" t="s">
        <v>340</v>
      </c>
      <c r="AM46" s="9" t="s">
        <v>85</v>
      </c>
      <c r="AN46" s="10">
        <v>30270</v>
      </c>
      <c r="AO46" s="11">
        <v>1979.2606000000001</v>
      </c>
      <c r="AP46" s="12">
        <v>4.0031196255808818E-4</v>
      </c>
      <c r="AQ46" s="9" t="s">
        <v>92</v>
      </c>
      <c r="AR46" s="10">
        <v>26242</v>
      </c>
      <c r="AS46" s="11">
        <v>0.23437500000000003</v>
      </c>
      <c r="AT46" s="9" t="s">
        <v>1</v>
      </c>
      <c r="AU46" s="34">
        <f t="shared" si="0"/>
        <v>0.55422455068614151</v>
      </c>
    </row>
    <row r="47" spans="2:47" s="2" customFormat="1" x14ac:dyDescent="0.3">
      <c r="B47" s="22">
        <v>36761</v>
      </c>
      <c r="C47" s="23" t="s">
        <v>343</v>
      </c>
      <c r="D47" s="24" t="str" cm="1">
        <f t="array" ref="D47">IF($C47="","",IFERROR(_xll.BDP($C47&amp;" Corp","ID_BB_GLOBAL"),""))</f>
        <v>BBG00CCNVYQ2</v>
      </c>
      <c r="E47" s="23" t="s">
        <v>342</v>
      </c>
      <c r="F47" s="7" t="s">
        <v>34</v>
      </c>
      <c r="G47" s="16" t="s">
        <v>186</v>
      </c>
      <c r="H47" s="16" t="s">
        <v>83</v>
      </c>
      <c r="I47" s="16" t="s">
        <v>84</v>
      </c>
      <c r="J47" s="44" cm="1">
        <f t="array" ref="J47">IF(OR(_xll.BDP($C47&amp;" Corp",$J$1)="#N/A N/A",_xll.BDP($C47&amp;" Corp",$J$1)="#N/A Field Not Applicable"),"",_xll.BDP($C47&amp;" Corp",$J$1))</f>
        <v>3.2393390576520673</v>
      </c>
      <c r="K47" s="16" t="str" cm="1">
        <f t="array" ref="K47">IFERROR(_xll.BDP($C47&amp;" Corp",$K$1),"")</f>
        <v>Medical-Hospitals</v>
      </c>
      <c r="L47" s="28" cm="1">
        <f t="array" ref="L47">IF($C47="","",IFERROR(_xll.BDP($C47&amp;" Corp",L$1),""))</f>
        <v>100.267</v>
      </c>
      <c r="M47" s="28" cm="1">
        <f t="array" ref="M47">IF($C47="","",IFERROR(_xll.BDP($C47&amp;" Corp",M$1),""))</f>
        <v>100.31100000000001</v>
      </c>
      <c r="N47" s="28" cm="1">
        <f t="array" ref="N47">IF($C47="","",IFERROR(_xll.BDP($C47&amp;" Corp",N$1),""))</f>
        <v>4.8743685299999999</v>
      </c>
      <c r="O47" s="28" cm="1">
        <f t="array" ref="O47">IF($C47="","",IFERROR(_xll.BDP($C47&amp;" Corp",O$1),""))</f>
        <v>5.007955808693545</v>
      </c>
      <c r="P47" s="28" cm="1">
        <f t="array" ref="P47">IF($C47="","",IFERROR(_xll.BDP($C47&amp;" Corp",P$1),""))</f>
        <v>65.638758591775812</v>
      </c>
      <c r="Q47" s="28">
        <f t="shared" si="1"/>
        <v>100.289</v>
      </c>
      <c r="R47"/>
      <c r="S47"/>
      <c r="T47"/>
      <c r="U47"/>
      <c r="V47" s="24" t="str" cm="1">
        <f t="array" ref="V47">IF($C47="","",IFERROR(_xll.BDP($C47&amp;" Corp",V$1),""))</f>
        <v>Y</v>
      </c>
      <c r="W47" s="40" cm="1">
        <f t="array" ref="W47">IF($V47="Y",IFERROR(_xll.BDP($C47&amp;" Corp",W$1)*1,""),"")</f>
        <v>46006</v>
      </c>
      <c r="X47" s="41" cm="1">
        <f t="array" ref="X47">IF($V47="Y",IFERROR(_xll.BDP($C47&amp;" Corp",X$1),""),"")</f>
        <v>100</v>
      </c>
      <c r="Y47" s="42" cm="1">
        <f t="array" ref="Y47">IF($V47="Y",IFERROR(_xll.BDP($C47&amp;" Corp",Y$1)/100, ""),"")</f>
        <v>4.874368531558413E-2</v>
      </c>
      <c r="Z47" s="17" cm="1">
        <f t="array" ref="Z47">IF($C47="","",IF(_xll.BDP($C47&amp;" Corp",Z$1)="#N/A N/A","",_xll.BDP($C47&amp;" Corp",Z$1)))</f>
        <v>-1.3799999999989154E-2</v>
      </c>
      <c r="AA47" s="14" cm="1">
        <f t="array" ref="AA47">IF($C47="","",IF(_xll.BDP($C47&amp;" Corp",AA$1)="#N/A N/A","",_xll.BDP($C47&amp;" Corp",AA$1)))</f>
        <v>9.9900000000005207E-2</v>
      </c>
      <c r="AB47" s="14" cm="1">
        <f t="array" ref="AB47">IF($C47="","",IF(_xll.BDP($C47&amp;" Corp",AB$1)="#N/A N/A","",_xll.BDP($C47&amp;" Corp",AB$1)))</f>
        <v>3.1800000000004047E-2</v>
      </c>
      <c r="AC47" s="18" cm="1">
        <f t="array" ref="AC47">IF($C47="","",IF(_xll.BDP($C47&amp;" Corp",AC$1)="#N/A N/A","",_xll.BDP($C47&amp;" Corp",AC$1)))</f>
        <v>-8.7899999999990541E-2</v>
      </c>
      <c r="AD47" s="18" cm="1">
        <f t="array" ref="AD47">IF($C47="","",IF(_xll.BDP($C47&amp;" Corp",AD$1)="#N/A N/A","",_xll.BDP($C47&amp;" Corp",AD$1)))</f>
        <v>0.13760000000000616</v>
      </c>
      <c r="AE47" s="32" cm="1">
        <f t="array" ref="AE47">IF($C47="","",IF(_xll.BDP($C47&amp;" Corp",AE$1)="#N/A N/A","",_xll.BDP($C47&amp;" Corp",AE$1)/100))</f>
        <v>-1.3759382303429432E-4</v>
      </c>
      <c r="AF47" s="32" cm="1">
        <f t="array" ref="AF47">IF($C47="","",IF(_xll.BDP($C47&amp;" Corp",AF$1)="#N/A N/A","",_xll.BDP($C47&amp;" Corp",AF$1)/100))</f>
        <v>9.9719009996860914E-4</v>
      </c>
      <c r="AG47" s="32" cm="1">
        <f t="array" ref="AG47">IF($C47="","",IF(_xll.BDP($C47&amp;" Corp",AG$1)="#N/A N/A","",_xll.BDP($C47&amp;" Corp",AG$1)/100))</f>
        <v>3.1720824821250207E-4</v>
      </c>
      <c r="AH47" s="32" cm="1">
        <f t="array" ref="AH47">IF($C47="","",IF(_xll.BDP($C47&amp;" Corp",AH$1)="#N/A N/A","",_xll.BDP($C47&amp;" Corp",AH$1)/100))</f>
        <v>-8.7576579691190986E-4</v>
      </c>
      <c r="AI47" s="32" cm="1">
        <f t="array" ref="AI47">IF($C47="","",IF(_xll.BDP($C47&amp;" Corp",AI$1)="#N/A N/A","",_xll.BDP($C47&amp;" Corp",AI$1)/100))</f>
        <v>1.3740241532676628E-3</v>
      </c>
      <c r="AJ47" s="8" cm="1">
        <f t="array" ref="AJ47">IF($C47="","",IF(_xll.BDP($C47&amp;" Corp",AJ$1)="#N/A Field Not Applicable","",_xll.BDP($C47&amp;" Corp",AJ$1)))</f>
        <v>98.846999999999994</v>
      </c>
      <c r="AK47" s="8" cm="1">
        <f t="array" ref="AK47">IF($C47="","",IF(_xll.BDP($C47&amp;" Corp",AK$1)="#N/A Field Not Applicable","",_xll.BDP($C47&amp;" Corp",AK$1)))</f>
        <v>100.93899999999999</v>
      </c>
      <c r="AL47" s="9" t="s">
        <v>35</v>
      </c>
      <c r="AM47" s="9" t="s">
        <v>85</v>
      </c>
      <c r="AN47" s="10">
        <v>2892</v>
      </c>
      <c r="AO47" s="11">
        <v>1504.4229</v>
      </c>
      <c r="AP47" s="12">
        <v>3.042744768507646E-4</v>
      </c>
      <c r="AQ47" s="9" t="s">
        <v>86</v>
      </c>
      <c r="AR47" s="10">
        <v>2838</v>
      </c>
      <c r="AS47" s="11">
        <v>2.5666666666666664</v>
      </c>
      <c r="AT47" s="9" t="s">
        <v>35</v>
      </c>
      <c r="AU47" s="34">
        <f t="shared" si="0"/>
        <v>0.52999707456978928</v>
      </c>
    </row>
    <row r="48" spans="2:47" s="2" customFormat="1" x14ac:dyDescent="0.3">
      <c r="B48" s="22">
        <v>36117</v>
      </c>
      <c r="C48" s="23" t="s">
        <v>347</v>
      </c>
      <c r="D48" s="24" t="str" cm="1">
        <f t="array" ref="D48">IF($C48="","",IFERROR(_xll.BDP($C48&amp;" Corp","ID_BB_GLOBAL"),""))</f>
        <v>BBG009QXNJL9</v>
      </c>
      <c r="E48" s="23" t="s">
        <v>344</v>
      </c>
      <c r="F48" s="7" t="s">
        <v>345</v>
      </c>
      <c r="G48" s="16" t="s">
        <v>219</v>
      </c>
      <c r="H48" s="16" t="s">
        <v>88</v>
      </c>
      <c r="I48" s="16" t="s">
        <v>116</v>
      </c>
      <c r="J48" s="44" cm="1">
        <f t="array" ref="J48">IF(OR(_xll.BDP($C48&amp;" Corp",$J$1)="#N/A N/A",_xll.BDP($C48&amp;" Corp",$J$1)="#N/A Field Not Applicable"),"",_xll.BDP($C48&amp;" Corp",$J$1))</f>
        <v>14.598125532519171</v>
      </c>
      <c r="K48" s="16" t="str" cm="1">
        <f t="array" ref="K48">IFERROR(_xll.BDP($C48&amp;" Corp",$K$1),"")</f>
        <v>Medical-Biomedical/Gene</v>
      </c>
      <c r="L48" s="28" cm="1">
        <f t="array" ref="L48">IF($C48="","",IFERROR(_xll.BDP($C48&amp;" Corp",L$1),""))</f>
        <v>80.986999999999995</v>
      </c>
      <c r="M48" s="28" cm="1">
        <f t="array" ref="M48">IF($C48="","",IFERROR(_xll.BDP($C48&amp;" Corp",M$1),""))</f>
        <v>81.879000000000005</v>
      </c>
      <c r="N48" s="28" cm="1">
        <f t="array" ref="N48">IF($C48="","",IFERROR(_xll.BDP($C48&amp;" Corp",N$1),""))</f>
        <v>6.6271757590663274</v>
      </c>
      <c r="O48" s="28" cm="1">
        <f t="array" ref="O48">IF($C48="","",IFERROR(_xll.BDP($C48&amp;" Corp",O$1),""))</f>
        <v>6.6271757590663274</v>
      </c>
      <c r="P48" s="28" cm="1">
        <f t="array" ref="P48">IF($C48="","",IFERROR(_xll.BDP($C48&amp;" Corp",P$1),""))</f>
        <v>188.32362436239112</v>
      </c>
      <c r="Q48" s="28">
        <f t="shared" si="1"/>
        <v>81.432999999999993</v>
      </c>
      <c r="R48"/>
      <c r="S48"/>
      <c r="T48"/>
      <c r="U48"/>
      <c r="V48" s="24" t="str" cm="1">
        <f t="array" ref="V48">IF($C48="","",IFERROR(_xll.BDP($C48&amp;" Corp",V$1),""))</f>
        <v>Y</v>
      </c>
      <c r="W48" s="40" cm="1">
        <f t="array" ref="W48">IF($V48="Y",IFERROR(_xll.BDP($C48&amp;" Corp",W$1)*1,""),"")</f>
        <v>53008</v>
      </c>
      <c r="X48" s="41" cm="1">
        <f t="array" ref="X48">IF($V48="Y",IFERROR(_xll.BDP($C48&amp;" Corp",X$1),""),"")</f>
        <v>100</v>
      </c>
      <c r="Y48" s="42" cm="1">
        <f t="array" ref="Y48">IF($V48="Y",IFERROR(_xll.BDP($C48&amp;" Corp",Y$1)/100, ""),"")</f>
        <v>6.6494465346495016E-2</v>
      </c>
      <c r="Z48" s="17" cm="1">
        <f t="array" ref="Z48">IF($C48="","",IF(_xll.BDP($C48&amp;" Corp",Z$1)="#N/A N/A","",_xll.BDP($C48&amp;" Corp",Z$1)))</f>
        <v>0.20420999999998912</v>
      </c>
      <c r="AA48" s="14" cm="1">
        <f t="array" ref="AA48">IF($C48="","",IF(_xll.BDP($C48&amp;" Corp",AA$1)="#N/A N/A","",_xll.BDP($C48&amp;" Corp",AA$1)))</f>
        <v>0.66927999999998633</v>
      </c>
      <c r="AB48" s="14" cm="1">
        <f t="array" ref="AB48">IF($C48="","",IF(_xll.BDP($C48&amp;" Corp",AB$1)="#N/A N/A","",_xll.BDP($C48&amp;" Corp",AB$1)))</f>
        <v>2.4699999999995725E-2</v>
      </c>
      <c r="AC48" s="18" cm="1">
        <f t="array" ref="AC48">IF($C48="","",IF(_xll.BDP($C48&amp;" Corp",AC$1)="#N/A N/A","",_xll.BDP($C48&amp;" Corp",AC$1)))</f>
        <v>-9.7872100000000017</v>
      </c>
      <c r="AD48" s="18" cm="1">
        <f t="array" ref="AD48">IF($C48="","",IF(_xll.BDP($C48&amp;" Corp",AD$1)="#N/A N/A","",_xll.BDP($C48&amp;" Corp",AD$1)))</f>
        <v>-5.7406300000000101</v>
      </c>
      <c r="AE48" s="32" cm="1">
        <f t="array" ref="AE48">IF($C48="","",IF(_xll.BDP($C48&amp;" Corp",AE$1)="#N/A N/A","",_xll.BDP($C48&amp;" Corp",AE$1)/100))</f>
        <v>2.514004547884691E-3</v>
      </c>
      <c r="AF48" s="32" cm="1">
        <f t="array" ref="AF48">IF($C48="","",IF(_xll.BDP($C48&amp;" Corp",AF$1)="#N/A N/A","",_xll.BDP($C48&amp;" Corp",AF$1)/100))</f>
        <v>8.2868707429926778E-3</v>
      </c>
      <c r="AG48" s="32" cm="1">
        <f t="array" ref="AG48">IF($C48="","",IF(_xll.BDP($C48&amp;" Corp",AG$1)="#N/A N/A","",_xll.BDP($C48&amp;" Corp",AG$1)/100))</f>
        <v>3.034081953132613E-4</v>
      </c>
      <c r="AH48" s="32" cm="1">
        <f t="array" ref="AH48">IF($C48="","",IF(_xll.BDP($C48&amp;" Corp",AH$1)="#N/A N/A","",_xll.BDP($C48&amp;" Corp",AH$1)/100))</f>
        <v>-0.10729191138077794</v>
      </c>
      <c r="AI48" s="32" cm="1">
        <f t="array" ref="AI48">IF($C48="","",IF(_xll.BDP($C48&amp;" Corp",AI$1)="#N/A N/A","",_xll.BDP($C48&amp;" Corp",AI$1)/100))</f>
        <v>-6.585269130717139E-2</v>
      </c>
      <c r="AJ48" s="8" cm="1">
        <f t="array" ref="AJ48">IF($C48="","",IF(_xll.BDP($C48&amp;" Corp",AJ$1)="#N/A Field Not Applicable","",_xll.BDP($C48&amp;" Corp",AJ$1)))</f>
        <v>78.89</v>
      </c>
      <c r="AK48" s="8" cm="1">
        <f t="array" ref="AK48">IF($C48="","",IF(_xll.BDP($C48&amp;" Corp",AK$1)="#N/A Field Not Applicable","",_xll.BDP($C48&amp;" Corp",AK$1)))</f>
        <v>96.846999999999994</v>
      </c>
      <c r="AL48" s="9" t="s">
        <v>346</v>
      </c>
      <c r="AM48" s="9" t="s">
        <v>85</v>
      </c>
      <c r="AN48" s="10">
        <v>30047</v>
      </c>
      <c r="AO48" s="11">
        <v>13.599750999099999</v>
      </c>
      <c r="AP48" s="12">
        <v>2.7505943445502032E-6</v>
      </c>
      <c r="AQ48" s="9" t="s">
        <v>86</v>
      </c>
      <c r="AR48" s="10">
        <v>26019</v>
      </c>
      <c r="AS48" s="11">
        <v>1.6111111111111114</v>
      </c>
      <c r="AT48" s="9" t="s">
        <v>346</v>
      </c>
      <c r="AU48" s="34">
        <f t="shared" si="0"/>
        <v>0.92312111098735872</v>
      </c>
    </row>
    <row r="49" spans="2:47" s="2" customFormat="1" x14ac:dyDescent="0.3">
      <c r="B49" s="22">
        <v>42156</v>
      </c>
      <c r="C49" s="23" t="s">
        <v>351</v>
      </c>
      <c r="D49" s="24" t="str" cm="1">
        <f t="array" ref="D49">IF($C49="","",IFERROR(_xll.BDP($C49&amp;" Corp","ID_BB_GLOBAL"),""))</f>
        <v>BBG00FPG5JY9</v>
      </c>
      <c r="E49" s="23" t="s">
        <v>348</v>
      </c>
      <c r="F49" s="7" t="s">
        <v>349</v>
      </c>
      <c r="G49" s="16" t="s">
        <v>206</v>
      </c>
      <c r="H49" s="16" t="s">
        <v>83</v>
      </c>
      <c r="I49" s="16" t="s">
        <v>84</v>
      </c>
      <c r="J49" s="44" cm="1">
        <f t="array" ref="J49">IF(OR(_xll.BDP($C49&amp;" Corp",$J$1)="#N/A N/A",_xll.BDP($C49&amp;" Corp",$J$1)="#N/A Field Not Applicable"),"",_xll.BDP($C49&amp;" Corp",$J$1))</f>
        <v>6.3409846446097822</v>
      </c>
      <c r="K49" s="16" t="str" cm="1">
        <f t="array" ref="K49">IFERROR(_xll.BDP($C49&amp;" Corp",$K$1),"")</f>
        <v>Medical-Generic Drugs</v>
      </c>
      <c r="L49" s="28" cm="1">
        <f t="array" ref="L49">IF($C49="","",IFERROR(_xll.BDP($C49&amp;" Corp",L$1),""))</f>
        <v>98.540999999999997</v>
      </c>
      <c r="M49" s="28" cm="1">
        <f t="array" ref="M49">IF($C49="","",IFERROR(_xll.BDP($C49&amp;" Corp",M$1),""))</f>
        <v>98.585999999999999</v>
      </c>
      <c r="N49" s="28" cm="1">
        <f t="array" ref="N49">IF($C49="","",IFERROR(_xll.BDP($C49&amp;" Corp",N$1),""))</f>
        <v>5.0257222226430427</v>
      </c>
      <c r="O49" s="28" cm="1">
        <f t="array" ref="O49">IF($C49="","",IFERROR(_xll.BDP($C49&amp;" Corp",O$1),""))</f>
        <v>5.0257222226430427</v>
      </c>
      <c r="P49" s="28" cm="1">
        <f t="array" ref="P49">IF($C49="","",IFERROR(_xll.BDP($C49&amp;" Corp",P$1),""))</f>
        <v>91.108267107923353</v>
      </c>
      <c r="Q49" s="28">
        <f t="shared" si="1"/>
        <v>98.563500000000005</v>
      </c>
      <c r="R49"/>
      <c r="S49"/>
      <c r="T49"/>
      <c r="U49"/>
      <c r="V49" s="24" t="str" cm="1">
        <f t="array" ref="V49">IF($C49="","",IFERROR(_xll.BDP($C49&amp;" Corp",V$1),""))</f>
        <v>Y</v>
      </c>
      <c r="W49" s="40" cm="1">
        <f t="array" ref="W49">IF($V49="Y",IFERROR(_xll.BDP($C49&amp;" Corp",W$1)*1,""),"")</f>
        <v>46096</v>
      </c>
      <c r="X49" s="41" cm="1">
        <f t="array" ref="X49">IF($V49="Y",IFERROR(_xll.BDP($C49&amp;" Corp",X$1),""),"")</f>
        <v>100</v>
      </c>
      <c r="Y49" s="42" cm="1">
        <f t="array" ref="Y49">IF($V49="Y",IFERROR(_xll.BDP($C49&amp;" Corp",Y$1)/100, ""),"")</f>
        <v>5.2651970860012699E-2</v>
      </c>
      <c r="Z49" s="17" cm="1">
        <f t="array" ref="Z49">IF($C49="","",IF(_xll.BDP($C49&amp;" Corp",Z$1)="#N/A N/A","",_xll.BDP($C49&amp;" Corp",Z$1)))</f>
        <v>-4.3620000000004211E-2</v>
      </c>
      <c r="AA49" s="14" cm="1">
        <f t="array" ref="AA49">IF($C49="","",IF(_xll.BDP($C49&amp;" Corp",AA$1)="#N/A N/A","",_xll.BDP($C49&amp;" Corp",AA$1)))</f>
        <v>0.12627000000000521</v>
      </c>
      <c r="AB49" s="14" cm="1">
        <f t="array" ref="AB49">IF($C49="","",IF(_xll.BDP($C49&amp;" Corp",AB$1)="#N/A N/A","",_xll.BDP($C49&amp;" Corp",AB$1)))</f>
        <v>5.236000000000729E-2</v>
      </c>
      <c r="AC49" s="18" cm="1">
        <f t="array" ref="AC49">IF($C49="","",IF(_xll.BDP($C49&amp;" Corp",AC$1)="#N/A N/A","",_xll.BDP($C49&amp;" Corp",AC$1)))</f>
        <v>0.13806999999999903</v>
      </c>
      <c r="AD49" s="18" cm="1">
        <f t="array" ref="AD49">IF($C49="","",IF(_xll.BDP($C49&amp;" Corp",AD$1)="#N/A N/A","",_xll.BDP($C49&amp;" Corp",AD$1)))</f>
        <v>1.5827600000000075</v>
      </c>
      <c r="AE49" s="32" cm="1">
        <f t="array" ref="AE49">IF($C49="","",IF(_xll.BDP($C49&amp;" Corp",AE$1)="#N/A N/A","",_xll.BDP($C49&amp;" Corp",AE$1)/100))</f>
        <v>-4.4236380883965203E-4</v>
      </c>
      <c r="AF49" s="32" cm="1">
        <f t="array" ref="AF49">IF($C49="","",IF(_xll.BDP($C49&amp;" Corp",AF$1)="#N/A N/A","",_xll.BDP($C49&amp;" Corp",AF$1)/100))</f>
        <v>1.2827528911210806E-3</v>
      </c>
      <c r="AG49" s="32" cm="1">
        <f t="array" ref="AG49">IF($C49="","",IF(_xll.BDP($C49&amp;" Corp",AG$1)="#N/A N/A","",_xll.BDP($C49&amp;" Corp",AG$1)/100))</f>
        <v>5.3151618952031264E-4</v>
      </c>
      <c r="AH49" s="32" cm="1">
        <f t="array" ref="AH49">IF($C49="","",IF(_xll.BDP($C49&amp;" Corp",AH$1)="#N/A N/A","",_xll.BDP($C49&amp;" Corp",AH$1)/100))</f>
        <v>1.402795003257803E-3</v>
      </c>
      <c r="AI49" s="32" cm="1">
        <f t="array" ref="AI49">IF($C49="","",IF(_xll.BDP($C49&amp;" Corp",AI$1)="#N/A N/A","",_xll.BDP($C49&amp;" Corp",AI$1)/100))</f>
        <v>1.6320438060371964E-2</v>
      </c>
      <c r="AJ49" s="8" cm="1">
        <f t="array" ref="AJ49">IF($C49="","",IF(_xll.BDP($C49&amp;" Corp",AJ$1)="#N/A Field Not Applicable","",_xll.BDP($C49&amp;" Corp",AJ$1)))</f>
        <v>95.903000000000006</v>
      </c>
      <c r="AK49" s="8" cm="1">
        <f t="array" ref="AK49">IF($C49="","",IF(_xll.BDP($C49&amp;" Corp",AK$1)="#N/A Field Not Applicable","",_xll.BDP($C49&amp;" Corp",AK$1)))</f>
        <v>99.468000000000004</v>
      </c>
      <c r="AL49" s="9" t="s">
        <v>350</v>
      </c>
      <c r="AM49" s="9" t="s">
        <v>85</v>
      </c>
      <c r="AN49" s="10">
        <v>21884</v>
      </c>
      <c r="AO49" s="11">
        <v>1649.1776413487</v>
      </c>
      <c r="AP49" s="12">
        <v>3.3355159912505558E-4</v>
      </c>
      <c r="AQ49" s="9" t="s">
        <v>86</v>
      </c>
      <c r="AR49" s="10">
        <v>17856</v>
      </c>
      <c r="AS49" s="11">
        <v>1.9311111111111112</v>
      </c>
      <c r="AT49" s="9" t="s">
        <v>350</v>
      </c>
      <c r="AU49" s="34">
        <f t="shared" si="0"/>
        <v>0.71820454417952306</v>
      </c>
    </row>
    <row r="50" spans="2:47" s="2" customFormat="1" x14ac:dyDescent="0.3">
      <c r="B50" s="22">
        <v>42159</v>
      </c>
      <c r="C50" s="23" t="s">
        <v>353</v>
      </c>
      <c r="D50" s="24" t="str" cm="1">
        <f t="array" ref="D50">IF($C50="","",IFERROR(_xll.BDP($C50&amp;" Corp","ID_BB_GLOBAL"),""))</f>
        <v>BBG00FPG5TZ6</v>
      </c>
      <c r="E50" s="23" t="s">
        <v>352</v>
      </c>
      <c r="F50" s="7" t="s">
        <v>349</v>
      </c>
      <c r="G50" s="16" t="s">
        <v>186</v>
      </c>
      <c r="H50" s="16" t="s">
        <v>83</v>
      </c>
      <c r="I50" s="16" t="s">
        <v>84</v>
      </c>
      <c r="J50" s="44" cm="1">
        <f t="array" ref="J50">IF(OR(_xll.BDP($C50&amp;" Corp",$J$1)="#N/A N/A",_xll.BDP($C50&amp;" Corp",$J$1)="#N/A Field Not Applicable"),"",_xll.BDP($C50&amp;" Corp",$J$1))</f>
        <v>6.3409846446097822</v>
      </c>
      <c r="K50" s="16" t="str" cm="1">
        <f t="array" ref="K50">IFERROR(_xll.BDP($C50&amp;" Corp",$K$1),"")</f>
        <v>Medical-Generic Drugs</v>
      </c>
      <c r="L50" s="28" cm="1">
        <f t="array" ref="L50">IF($C50="","",IFERROR(_xll.BDP($C50&amp;" Corp",L$1),""))</f>
        <v>84.367000000000004</v>
      </c>
      <c r="M50" s="28" cm="1">
        <f t="array" ref="M50">IF($C50="","",IFERROR(_xll.BDP($C50&amp;" Corp",M$1),""))</f>
        <v>84.668999999999997</v>
      </c>
      <c r="N50" s="28" cm="1">
        <f t="array" ref="N50">IF($C50="","",IFERROR(_xll.BDP($C50&amp;" Corp",N$1),""))</f>
        <v>6.5974615646286141</v>
      </c>
      <c r="O50" s="28" cm="1">
        <f t="array" ref="O50">IF($C50="","",IFERROR(_xll.BDP($C50&amp;" Corp",O$1),""))</f>
        <v>6.5974615646286141</v>
      </c>
      <c r="P50" s="28" cm="1">
        <f t="array" ref="P50">IF($C50="","",IFERROR(_xll.BDP($C50&amp;" Corp",P$1),""))</f>
        <v>182.98937222370117</v>
      </c>
      <c r="Q50" s="28">
        <f t="shared" si="1"/>
        <v>84.518000000000001</v>
      </c>
      <c r="R50"/>
      <c r="S50"/>
      <c r="T50"/>
      <c r="U50"/>
      <c r="V50" s="24" t="str" cm="1">
        <f t="array" ref="V50">IF($C50="","",IFERROR(_xll.BDP($C50&amp;" Corp",V$1),""))</f>
        <v>Y</v>
      </c>
      <c r="W50" s="40" cm="1">
        <f t="array" ref="W50">IF($V50="Y",IFERROR(_xll.BDP($C50&amp;" Corp",W$1)*1,""),"")</f>
        <v>53311</v>
      </c>
      <c r="X50" s="41" cm="1">
        <f t="array" ref="X50">IF($V50="Y",IFERROR(_xll.BDP($C50&amp;" Corp",X$1),""),"")</f>
        <v>100</v>
      </c>
      <c r="Y50" s="42" cm="1">
        <f t="array" ref="Y50">IF($V50="Y",IFERROR(_xll.BDP($C50&amp;" Corp",Y$1)/100, ""),"")</f>
        <v>6.6142857922741383E-2</v>
      </c>
      <c r="Z50" s="17" cm="1">
        <f t="array" ref="Z50">IF($C50="","",IF(_xll.BDP($C50&amp;" Corp",Z$1)="#N/A N/A","",_xll.BDP($C50&amp;" Corp",Z$1)))</f>
        <v>2.4780000000006908E-2</v>
      </c>
      <c r="AA50" s="14" cm="1">
        <f t="array" ref="AA50">IF($C50="","",IF(_xll.BDP($C50&amp;" Corp",AA$1)="#N/A N/A","",_xll.BDP($C50&amp;" Corp",AA$1)))</f>
        <v>0.58023000000000025</v>
      </c>
      <c r="AB50" s="14" cm="1">
        <f t="array" ref="AB50">IF($C50="","",IF(_xll.BDP($C50&amp;" Corp",AB$1)="#N/A N/A","",_xll.BDP($C50&amp;" Corp",AB$1)))</f>
        <v>-0.1791899999999913</v>
      </c>
      <c r="AC50" s="18" cm="1">
        <f t="array" ref="AC50">IF($C50="","",IF(_xll.BDP($C50&amp;" Corp",AC$1)="#N/A N/A","",_xll.BDP($C50&amp;" Corp",AC$1)))</f>
        <v>-0.30306999999999107</v>
      </c>
      <c r="AD50" s="18" cm="1">
        <f t="array" ref="AD50">IF($C50="","",IF(_xll.BDP($C50&amp;" Corp",AD$1)="#N/A N/A","",_xll.BDP($C50&amp;" Corp",AD$1)))</f>
        <v>-0.2092399999999941</v>
      </c>
      <c r="AE50" s="32" cm="1">
        <f t="array" ref="AE50">IF($C50="","",IF(_xll.BDP($C50&amp;" Corp",AE$1)="#N/A N/A","",_xll.BDP($C50&amp;" Corp",AE$1)/100))</f>
        <v>2.9327793481213714E-4</v>
      </c>
      <c r="AF50" s="32" cm="1">
        <f t="array" ref="AF50">IF($C50="","",IF(_xll.BDP($C50&amp;" Corp",AF$1)="#N/A N/A","",_xll.BDP($C50&amp;" Corp",AF$1)/100))</f>
        <v>6.9126202765905911E-3</v>
      </c>
      <c r="AG50" s="32" cm="1">
        <f t="array" ref="AG50">IF($C50="","",IF(_xll.BDP($C50&amp;" Corp",AG$1)="#N/A N/A","",_xll.BDP($C50&amp;" Corp",AG$1)/100))</f>
        <v>-2.1156543545712411E-3</v>
      </c>
      <c r="AH50" s="32" cm="1">
        <f t="array" ref="AH50">IF($C50="","",IF(_xll.BDP($C50&amp;" Corp",AH$1)="#N/A N/A","",_xll.BDP($C50&amp;" Corp",AH$1)/100))</f>
        <v>-3.5730504728304696E-3</v>
      </c>
      <c r="AI50" s="32" cm="1">
        <f t="array" ref="AI50">IF($C50="","",IF(_xll.BDP($C50&amp;" Corp",AI$1)="#N/A N/A","",_xll.BDP($C50&amp;" Corp",AI$1)/100))</f>
        <v>-2.4695714778892753E-3</v>
      </c>
      <c r="AJ50" s="8" cm="1">
        <f t="array" ref="AJ50">IF($C50="","",IF(_xll.BDP($C50&amp;" Corp",AJ$1)="#N/A Field Not Applicable","",_xll.BDP($C50&amp;" Corp",AJ$1)))</f>
        <v>78.837000000000003</v>
      </c>
      <c r="AK50" s="8" cm="1">
        <f t="array" ref="AK50">IF($C50="","",IF(_xll.BDP($C50&amp;" Corp",AK$1)="#N/A Field Not Applicable","",_xll.BDP($C50&amp;" Corp",AK$1)))</f>
        <v>89.27</v>
      </c>
      <c r="AL50" s="9" t="s">
        <v>350</v>
      </c>
      <c r="AM50" s="9" t="s">
        <v>85</v>
      </c>
      <c r="AN50" s="10">
        <v>21884</v>
      </c>
      <c r="AO50" s="11">
        <v>876.57629999999995</v>
      </c>
      <c r="AP50" s="12">
        <v>1.7729043814892665E-4</v>
      </c>
      <c r="AQ50" s="9" t="s">
        <v>86</v>
      </c>
      <c r="AR50" s="10">
        <v>17856</v>
      </c>
      <c r="AS50" s="11">
        <v>2.5666666666666664</v>
      </c>
      <c r="AT50" s="9" t="s">
        <v>350</v>
      </c>
      <c r="AU50" s="34">
        <f t="shared" si="0"/>
        <v>0.81168974408128047</v>
      </c>
    </row>
    <row r="51" spans="2:47" s="2" customFormat="1" x14ac:dyDescent="0.3">
      <c r="B51" s="22">
        <v>42908</v>
      </c>
      <c r="C51" s="23" t="s">
        <v>358</v>
      </c>
      <c r="D51" s="24" t="str" cm="1">
        <f t="array" ref="D51">IF($C51="","",IFERROR(_xll.BDP($C51&amp;" Corp","ID_BB_GLOBAL"),""))</f>
        <v>BBG00DT0YF08</v>
      </c>
      <c r="E51" s="23" t="s">
        <v>354</v>
      </c>
      <c r="F51" s="7" t="s">
        <v>355</v>
      </c>
      <c r="G51" s="16" t="s">
        <v>356</v>
      </c>
      <c r="H51" s="16" t="s">
        <v>106</v>
      </c>
      <c r="I51" s="16" t="s">
        <v>125</v>
      </c>
      <c r="J51" s="44" t="str" cm="1">
        <f t="array" ref="J51">IF(OR(_xll.BDP($C51&amp;" Corp",$J$1)="#N/A N/A",_xll.BDP($C51&amp;" Corp",$J$1)="#N/A Field Not Applicable"),"",_xll.BDP($C51&amp;" Corp",$J$1))</f>
        <v/>
      </c>
      <c r="K51" s="16" t="str" cm="1">
        <f t="array" ref="K51">IFERROR(_xll.BDP($C51&amp;" Corp",$K$1),"")</f>
        <v>Medical-Hospitals</v>
      </c>
      <c r="L51" s="28" cm="1">
        <f t="array" ref="L51">IF($C51="","",IFERROR(_xll.BDP($C51&amp;" Corp",L$1),""))</f>
        <v>77.445999999999998</v>
      </c>
      <c r="M51" s="28" cm="1">
        <f t="array" ref="M51">IF($C51="","",IFERROR(_xll.BDP($C51&amp;" Corp",M$1),""))</f>
        <v>78.168000000000006</v>
      </c>
      <c r="N51" s="28" cm="1">
        <f t="array" ref="N51">IF($C51="","",IFERROR(_xll.BDP($C51&amp;" Corp",N$1),""))</f>
        <v>5.7500703669055095</v>
      </c>
      <c r="O51" s="28" cm="1">
        <f t="array" ref="O51">IF($C51="","",IFERROR(_xll.BDP($C51&amp;" Corp",O$1),""))</f>
        <v>5.7500703669055095</v>
      </c>
      <c r="P51" s="28" cm="1">
        <f t="array" ref="P51">IF($C51="","",IFERROR(_xll.BDP($C51&amp;" Corp",P$1),""))</f>
        <v>96.976635785806138</v>
      </c>
      <c r="Q51" s="28">
        <f t="shared" si="1"/>
        <v>77.807000000000002</v>
      </c>
      <c r="R51"/>
      <c r="S51"/>
      <c r="T51"/>
      <c r="U51"/>
      <c r="V51" s="24" t="str" cm="1">
        <f t="array" ref="V51">IF($C51="","",IFERROR(_xll.BDP($C51&amp;" Corp",V$1),""))</f>
        <v>Y</v>
      </c>
      <c r="W51" s="40" cm="1">
        <f t="array" ref="W51">IF($V51="Y",IFERROR(_xll.BDP($C51&amp;" Corp",W$1)*1,""),"")</f>
        <v>53267</v>
      </c>
      <c r="X51" s="41" cm="1">
        <f t="array" ref="X51">IF($V51="Y",IFERROR(_xll.BDP($C51&amp;" Corp",X$1),""),"")</f>
        <v>100</v>
      </c>
      <c r="Y51" s="42" cm="1">
        <f t="array" ref="Y51">IF($V51="Y",IFERROR(_xll.BDP($C51&amp;" Corp",Y$1)/100, ""),"")</f>
        <v>5.8014268302546634E-2</v>
      </c>
      <c r="Z51" s="17" cm="1">
        <f t="array" ref="Z51">IF($C51="","",IF(_xll.BDP($C51&amp;" Corp",Z$1)="#N/A N/A","",_xll.BDP($C51&amp;" Corp",Z$1)))</f>
        <v>2.9460000000000264E-2</v>
      </c>
      <c r="AA51" s="14" t="str" cm="1">
        <f t="array" ref="AA51">IF($C51="","",IF(_xll.BDP($C51&amp;" Corp",AA$1)="#N/A N/A","",_xll.BDP($C51&amp;" Corp",AA$1)))</f>
        <v/>
      </c>
      <c r="AB51" s="14" cm="1">
        <f t="array" ref="AB51">IF($C51="","",IF(_xll.BDP($C51&amp;" Corp",AB$1)="#N/A N/A","",_xll.BDP($C51&amp;" Corp",AB$1)))</f>
        <v>0.79841999999999302</v>
      </c>
      <c r="AC51" s="18" cm="1">
        <f t="array" ref="AC51">IF($C51="","",IF(_xll.BDP($C51&amp;" Corp",AC$1)="#N/A N/A","",_xll.BDP($C51&amp;" Corp",AC$1)))</f>
        <v>-1.6228399999999965</v>
      </c>
      <c r="AD51" s="18" cm="1">
        <f t="array" ref="AD51">IF($C51="","",IF(_xll.BDP($C51&amp;" Corp",AD$1)="#N/A N/A","",_xll.BDP($C51&amp;" Corp",AD$1)))</f>
        <v>-3.1069400000000087</v>
      </c>
      <c r="AE51" s="32" cm="1">
        <f t="array" ref="AE51">IF($C51="","",IF(_xll.BDP($C51&amp;" Corp",AE$1)="#N/A N/A","",_xll.BDP($C51&amp;" Corp",AE$1)/100))</f>
        <v>3.7878028120771846E-4</v>
      </c>
      <c r="AF51" s="32" t="str" cm="1">
        <f t="array" ref="AF51">IF($C51="","",IF(_xll.BDP($C51&amp;" Corp",AF$1)="#N/A N/A","",_xll.BDP($C51&amp;" Corp",AF$1)/100))</f>
        <v/>
      </c>
      <c r="AG51" s="32" cm="1">
        <f t="array" ref="AG51">IF($C51="","",IF(_xll.BDP($C51&amp;" Corp",AG$1)="#N/A N/A","",_xll.BDP($C51&amp;" Corp",AG$1)/100))</f>
        <v>1.0368148350149896E-2</v>
      </c>
      <c r="AH51" s="32" cm="1">
        <f t="array" ref="AH51">IF($C51="","",IF(_xll.BDP($C51&amp;" Corp",AH$1)="#N/A N/A","",_xll.BDP($C51&amp;" Corp",AH$1)/100))</f>
        <v>-2.0431518958113858E-2</v>
      </c>
      <c r="AI51" s="32" cm="1">
        <f t="array" ref="AI51">IF($C51="","",IF(_xll.BDP($C51&amp;" Corp",AI$1)="#N/A N/A","",_xll.BDP($C51&amp;" Corp",AI$1)/100))</f>
        <v>-3.83988305371393E-2</v>
      </c>
      <c r="AJ51" s="8" cm="1">
        <f t="array" ref="AJ51">IF($C51="","",IF(_xll.BDP($C51&amp;" Corp",AJ$1)="#N/A Field Not Applicable","",_xll.BDP($C51&amp;" Corp",AJ$1)))</f>
        <v>75.915000000000006</v>
      </c>
      <c r="AK51" s="8" cm="1">
        <f t="array" ref="AK51">IF($C51="","",IF(_xll.BDP($C51&amp;" Corp",AK$1)="#N/A Field Not Applicable","",_xll.BDP($C51&amp;" Corp",AK$1)))</f>
        <v>85.77</v>
      </c>
      <c r="AL51" s="9" t="s">
        <v>357</v>
      </c>
      <c r="AM51" s="9" t="s">
        <v>85</v>
      </c>
      <c r="AN51" s="10">
        <v>31608</v>
      </c>
      <c r="AO51" s="11">
        <v>397.59095000000002</v>
      </c>
      <c r="AP51" s="12">
        <v>8.0414076594984363E-5</v>
      </c>
      <c r="AQ51" s="9" t="s">
        <v>86</v>
      </c>
      <c r="AR51" s="10">
        <v>27600</v>
      </c>
      <c r="AS51" s="11">
        <v>0.44211111111111107</v>
      </c>
      <c r="AT51" s="9" t="s">
        <v>1</v>
      </c>
      <c r="AU51" s="34">
        <f t="shared" si="0"/>
        <v>0.77874819888381519</v>
      </c>
    </row>
    <row r="52" spans="2:47" s="2" customFormat="1" x14ac:dyDescent="0.3">
      <c r="B52" s="22">
        <v>42283</v>
      </c>
      <c r="C52" s="23" t="s">
        <v>363</v>
      </c>
      <c r="D52" s="24" t="str" cm="1">
        <f t="array" ref="D52">IF($C52="","",IFERROR(_xll.BDP($C52&amp;" Corp","ID_BB_GLOBAL"),""))</f>
        <v>BBG00CSJL5R7</v>
      </c>
      <c r="E52" s="23" t="s">
        <v>359</v>
      </c>
      <c r="F52" s="7" t="s">
        <v>360</v>
      </c>
      <c r="G52" s="16" t="s">
        <v>361</v>
      </c>
      <c r="H52" s="16" t="s">
        <v>165</v>
      </c>
      <c r="I52" s="16" t="s">
        <v>102</v>
      </c>
      <c r="J52" s="44" t="str" cm="1">
        <f t="array" ref="J52">IF(OR(_xll.BDP($C52&amp;" Corp",$J$1)="#N/A N/A",_xll.BDP($C52&amp;" Corp",$J$1)="#N/A Field Not Applicable"),"",_xll.BDP($C52&amp;" Corp",$J$1))</f>
        <v/>
      </c>
      <c r="K52" s="16" t="str" cm="1">
        <f t="array" ref="K52">IFERROR(_xll.BDP($C52&amp;" Corp",$K$1),"")</f>
        <v>Medical-Hospitals</v>
      </c>
      <c r="L52" s="28" cm="1">
        <f t="array" ref="L52">IF($C52="","",IFERROR(_xll.BDP($C52&amp;" Corp",L$1),""))</f>
        <v>79.682000000000002</v>
      </c>
      <c r="M52" s="28" cm="1">
        <f t="array" ref="M52">IF($C52="","",IFERROR(_xll.BDP($C52&amp;" Corp",M$1),""))</f>
        <v>80.08</v>
      </c>
      <c r="N52" s="28" cm="1">
        <f t="array" ref="N52">IF($C52="","",IFERROR(_xll.BDP($C52&amp;" Corp",N$1),""))</f>
        <v>5.5284879558577158</v>
      </c>
      <c r="O52" s="28" cm="1">
        <f t="array" ref="O52">IF($C52="","",IFERROR(_xll.BDP($C52&amp;" Corp",O$1),""))</f>
        <v>5.5284879558577158</v>
      </c>
      <c r="P52" s="28" cm="1">
        <f t="array" ref="P52">IF($C52="","",IFERROR(_xll.BDP($C52&amp;" Corp",P$1),""))</f>
        <v>74.763792400317371</v>
      </c>
      <c r="Q52" s="28">
        <f t="shared" si="1"/>
        <v>79.881</v>
      </c>
      <c r="R52"/>
      <c r="S52"/>
      <c r="T52"/>
      <c r="U52"/>
      <c r="V52" s="24" t="str" cm="1">
        <f t="array" ref="V52">IF($C52="","",IFERROR(_xll.BDP($C52&amp;" Corp",V$1),""))</f>
        <v>N</v>
      </c>
      <c r="W52" s="40" t="str" cm="1">
        <f t="array" ref="W52">IF($V52="Y",IFERROR(_xll.BDP($C52&amp;" Corp",W$1)*1,""),"")</f>
        <v/>
      </c>
      <c r="X52" s="41" t="str" cm="1">
        <f t="array" ref="X52">IF($V52="Y",IFERROR(_xll.BDP($C52&amp;" Corp",X$1),""),"")</f>
        <v/>
      </c>
      <c r="Y52" s="42" t="str" cm="1">
        <f t="array" ref="Y52">IF($V52="Y",IFERROR(_xll.BDP($C52&amp;" Corp",Y$1)/100, ""),"")</f>
        <v/>
      </c>
      <c r="Z52" s="17" cm="1">
        <f t="array" ref="Z52">IF($C52="","",IF(_xll.BDP($C52&amp;" Corp",Z$1)="#N/A N/A","",_xll.BDP($C52&amp;" Corp",Z$1)))</f>
        <v>-9.650000000007708E-3</v>
      </c>
      <c r="AA52" s="14" cm="1">
        <f t="array" ref="AA52">IF($C52="","",IF(_xll.BDP($C52&amp;" Corp",AA$1)="#N/A N/A","",_xll.BDP($C52&amp;" Corp",AA$1)))</f>
        <v>0.63580999999999221</v>
      </c>
      <c r="AB52" s="14" cm="1">
        <f t="array" ref="AB52">IF($C52="","",IF(_xll.BDP($C52&amp;" Corp",AB$1)="#N/A N/A","",_xll.BDP($C52&amp;" Corp",AB$1)))</f>
        <v>-0.24535000000000196</v>
      </c>
      <c r="AC52" s="18" cm="1">
        <f t="array" ref="AC52">IF($C52="","",IF(_xll.BDP($C52&amp;" Corp",AC$1)="#N/A N/A","",_xll.BDP($C52&amp;" Corp",AC$1)))</f>
        <v>-3.0989600000000053</v>
      </c>
      <c r="AD52" s="18" cm="1">
        <f t="array" ref="AD52">IF($C52="","",IF(_xll.BDP($C52&amp;" Corp",AD$1)="#N/A N/A","",_xll.BDP($C52&amp;" Corp",AD$1)))</f>
        <v>-5.5323700000000002</v>
      </c>
      <c r="AE52" s="32" cm="1">
        <f t="array" ref="AE52">IF($C52="","",IF(_xll.BDP($C52&amp;" Corp",AE$1)="#N/A N/A","",_xll.BDP($C52&amp;" Corp",AE$1)/100))</f>
        <v>-1.2079146573881765E-4</v>
      </c>
      <c r="AF52" s="32" cm="1">
        <f t="array" ref="AF52">IF($C52="","",IF(_xll.BDP($C52&amp;" Corp",AF$1)="#N/A N/A","",_xll.BDP($C52&amp;" Corp",AF$1)/100))</f>
        <v>8.0234172077255309E-3</v>
      </c>
      <c r="AG52" s="32" cm="1">
        <f t="array" ref="AG52">IF($C52="","",IF(_xll.BDP($C52&amp;" Corp",AG$1)="#N/A N/A","",_xll.BDP($C52&amp;" Corp",AG$1)/100))</f>
        <v>-3.0620732863279017E-3</v>
      </c>
      <c r="AH52" s="32" cm="1">
        <f t="array" ref="AH52">IF($C52="","",IF(_xll.BDP($C52&amp;" Corp",AH$1)="#N/A N/A","",_xll.BDP($C52&amp;" Corp",AH$1)/100))</f>
        <v>-3.7346289533769186E-2</v>
      </c>
      <c r="AI52" s="32" cm="1">
        <f t="array" ref="AI52">IF($C52="","",IF(_xll.BDP($C52&amp;" Corp",AI$1)="#N/A N/A","",_xll.BDP($C52&amp;" Corp",AI$1)/100))</f>
        <v>-6.4772392134310131E-2</v>
      </c>
      <c r="AJ52" s="8" cm="1">
        <f t="array" ref="AJ52">IF($C52="","",IF(_xll.BDP($C52&amp;" Corp",AJ$1)="#N/A Field Not Applicable","",_xll.BDP($C52&amp;" Corp",AJ$1)))</f>
        <v>76.902000000000001</v>
      </c>
      <c r="AK52" s="8" cm="1">
        <f t="array" ref="AK52">IF($C52="","",IF(_xll.BDP($C52&amp;" Corp",AK$1)="#N/A Field Not Applicable","",_xll.BDP($C52&amp;" Corp",AK$1)))</f>
        <v>89.897999999999996</v>
      </c>
      <c r="AL52" s="9" t="s">
        <v>362</v>
      </c>
      <c r="AM52" s="9" t="s">
        <v>85</v>
      </c>
      <c r="AN52" s="10">
        <v>31195</v>
      </c>
      <c r="AO52" s="11">
        <v>985.16082600000004</v>
      </c>
      <c r="AP52" s="12">
        <v>1.9925201547052834E-4</v>
      </c>
      <c r="AQ52" s="9" t="s">
        <v>86</v>
      </c>
      <c r="AR52" s="10">
        <v>27167</v>
      </c>
      <c r="AS52" s="11">
        <v>0.28491666666666665</v>
      </c>
      <c r="AT52" s="9" t="s">
        <v>1</v>
      </c>
      <c r="AU52" s="34">
        <f t="shared" si="0"/>
        <v>0.83751416435826398</v>
      </c>
    </row>
    <row r="53" spans="2:47" s="2" customFormat="1" x14ac:dyDescent="0.3">
      <c r="B53" s="22">
        <v>42540</v>
      </c>
      <c r="C53" s="23" t="s">
        <v>366</v>
      </c>
      <c r="D53" s="24" t="str" cm="1">
        <f t="array" ref="D53">IF($C53="","",IFERROR(_xll.BDP($C53&amp;" Corp","ID_BB_GLOBAL"),""))</f>
        <v>BBG00DKC6FT1</v>
      </c>
      <c r="E53" s="23" t="s">
        <v>365</v>
      </c>
      <c r="F53" s="7" t="s">
        <v>34</v>
      </c>
      <c r="G53" s="16" t="s">
        <v>189</v>
      </c>
      <c r="H53" s="16" t="s">
        <v>83</v>
      </c>
      <c r="I53" s="16" t="s">
        <v>84</v>
      </c>
      <c r="J53" s="44" cm="1">
        <f t="array" ref="J53">IF(OR(_xll.BDP($C53&amp;" Corp",$J$1)="#N/A N/A",_xll.BDP($C53&amp;" Corp",$J$1)="#N/A Field Not Applicable"),"",_xll.BDP($C53&amp;" Corp",$J$1))</f>
        <v>3.2393390576520673</v>
      </c>
      <c r="K53" s="16" t="str" cm="1">
        <f t="array" ref="K53">IFERROR(_xll.BDP($C53&amp;" Corp",$K$1),"")</f>
        <v>Medical-Hospitals</v>
      </c>
      <c r="L53" s="28" cm="1">
        <f t="array" ref="L53">IF($C53="","",IFERROR(_xll.BDP($C53&amp;" Corp",L$1),""))</f>
        <v>99.165000000000006</v>
      </c>
      <c r="M53" s="28" cm="1">
        <f t="array" ref="M53">IF($C53="","",IFERROR(_xll.BDP($C53&amp;" Corp",M$1),""))</f>
        <v>99.233000000000004</v>
      </c>
      <c r="N53" s="28" cm="1">
        <f t="array" ref="N53">IF($C53="","",IFERROR(_xll.BDP($C53&amp;" Corp",N$1),""))</f>
        <v>4.8988483993380934</v>
      </c>
      <c r="O53" s="28" cm="1">
        <f t="array" ref="O53">IF($C53="","",IFERROR(_xll.BDP($C53&amp;" Corp",O$1),""))</f>
        <v>4.8988483993380934</v>
      </c>
      <c r="P53" s="28" cm="1">
        <f t="array" ref="P53">IF($C53="","",IFERROR(_xll.BDP($C53&amp;" Corp",P$1),""))</f>
        <v>63.192697423643246</v>
      </c>
      <c r="Q53" s="28">
        <f t="shared" si="1"/>
        <v>99.199000000000012</v>
      </c>
      <c r="R53"/>
      <c r="S53"/>
      <c r="T53"/>
      <c r="U53"/>
      <c r="V53" s="24" t="str" cm="1">
        <f t="array" ref="V53">IF($C53="","",IFERROR(_xll.BDP($C53&amp;" Corp",V$1),""))</f>
        <v>Y</v>
      </c>
      <c r="W53" s="40" cm="1">
        <f t="array" ref="W53">IF($V53="Y",IFERROR(_xll.BDP($C53&amp;" Corp",W$1)*1,""),"")</f>
        <v>46249</v>
      </c>
      <c r="X53" s="41" cm="1">
        <f t="array" ref="X53">IF($V53="Y",IFERROR(_xll.BDP($C53&amp;" Corp",X$1),""),"")</f>
        <v>100</v>
      </c>
      <c r="Y53" s="42" cm="1">
        <f t="array" ref="Y53">IF($V53="Y",IFERROR(_xll.BDP($C53&amp;" Corp",Y$1)/100, ""),"")</f>
        <v>5.0227790561527492E-2</v>
      </c>
      <c r="Z53" s="17" cm="1">
        <f t="array" ref="Z53">IF($C53="","",IF(_xll.BDP($C53&amp;" Corp",Z$1)="#N/A N/A","",_xll.BDP($C53&amp;" Corp",Z$1)))</f>
        <v>-2.797999999999945E-2</v>
      </c>
      <c r="AA53" s="14" cm="1">
        <f t="array" ref="AA53">IF($C53="","",IF(_xll.BDP($C53&amp;" Corp",AA$1)="#N/A N/A","",_xll.BDP($C53&amp;" Corp",AA$1)))</f>
        <v>0.21377999999999986</v>
      </c>
      <c r="AB53" s="14" cm="1">
        <f t="array" ref="AB53">IF($C53="","",IF(_xll.BDP($C53&amp;" Corp",AB$1)="#N/A N/A","",_xll.BDP($C53&amp;" Corp",AB$1)))</f>
        <v>0.13411000000000683</v>
      </c>
      <c r="AC53" s="18" cm="1">
        <f t="array" ref="AC53">IF($C53="","",IF(_xll.BDP($C53&amp;" Corp",AC$1)="#N/A N/A","",_xll.BDP($C53&amp;" Corp",AC$1)))</f>
        <v>-3.5059999999987213E-2</v>
      </c>
      <c r="AD53" s="18" cm="1">
        <f t="array" ref="AD53">IF($C53="","",IF(_xll.BDP($C53&amp;" Corp",AD$1)="#N/A N/A","",_xll.BDP($C53&amp;" Corp",AD$1)))</f>
        <v>0.81582000000000221</v>
      </c>
      <c r="AE53" s="32" cm="1">
        <f t="array" ref="AE53">IF($C53="","",IF(_xll.BDP($C53&amp;" Corp",AE$1)="#N/A N/A","",_xll.BDP($C53&amp;" Corp",AE$1)/100))</f>
        <v>-2.8198197653441783E-4</v>
      </c>
      <c r="AF53" s="32" cm="1">
        <f t="array" ref="AF53">IF($C53="","",IF(_xll.BDP($C53&amp;" Corp",AF$1)="#N/A N/A","",_xll.BDP($C53&amp;" Corp",AF$1)/100))</f>
        <v>2.1597333883992256E-3</v>
      </c>
      <c r="AG53" s="32" cm="1">
        <f t="array" ref="AG53">IF($C53="","",IF(_xll.BDP($C53&amp;" Corp",AG$1)="#N/A N/A","",_xll.BDP($C53&amp;" Corp",AG$1)/100))</f>
        <v>1.3537697961452117E-3</v>
      </c>
      <c r="AH53" s="32" cm="1">
        <f t="array" ref="AH53">IF($C53="","",IF(_xll.BDP($C53&amp;" Corp",AH$1)="#N/A N/A","",_xll.BDP($C53&amp;" Corp",AH$1)/100))</f>
        <v>-3.5330888992067192E-4</v>
      </c>
      <c r="AI53" s="32" cm="1">
        <f t="array" ref="AI53">IF($C53="","",IF(_xll.BDP($C53&amp;" Corp",AI$1)="#N/A N/A","",_xll.BDP($C53&amp;" Corp",AI$1)/100))</f>
        <v>8.2923368407357631E-3</v>
      </c>
      <c r="AJ53" s="8" cm="1">
        <f t="array" ref="AJ53">IF($C53="","",IF(_xll.BDP($C53&amp;" Corp",AJ$1)="#N/A Field Not Applicable","",_xll.BDP($C53&amp;" Corp",AJ$1)))</f>
        <v>96.792000000000002</v>
      </c>
      <c r="AK53" s="8" cm="1">
        <f t="array" ref="AK53">IF($C53="","",IF(_xll.BDP($C53&amp;" Corp",AK$1)="#N/A Field Not Applicable","",_xll.BDP($C53&amp;" Corp",AK$1)))</f>
        <v>100.40300000000001</v>
      </c>
      <c r="AL53" s="9" t="s">
        <v>35</v>
      </c>
      <c r="AM53" s="9" t="s">
        <v>85</v>
      </c>
      <c r="AN53" s="10">
        <v>2892</v>
      </c>
      <c r="AO53" s="11">
        <v>1191.4176</v>
      </c>
      <c r="AP53" s="12">
        <v>2.4096812601748718E-4</v>
      </c>
      <c r="AQ53" s="9" t="s">
        <v>86</v>
      </c>
      <c r="AR53" s="10">
        <v>2838</v>
      </c>
      <c r="AS53" s="11">
        <v>1.4500000000000002</v>
      </c>
      <c r="AT53" s="9" t="s">
        <v>35</v>
      </c>
      <c r="AU53" s="34">
        <f t="shared" si="0"/>
        <v>0.72931662420382193</v>
      </c>
    </row>
    <row r="54" spans="2:47" s="2" customFormat="1" x14ac:dyDescent="0.3">
      <c r="B54" s="22">
        <v>45570</v>
      </c>
      <c r="C54" s="23" t="s">
        <v>371</v>
      </c>
      <c r="D54" s="24" t="str" cm="1">
        <f t="array" ref="D54">IF($C54="","",IFERROR(_xll.BDP($C54&amp;" Corp","ID_BB_GLOBAL"),""))</f>
        <v>BBG00GSL5KM3</v>
      </c>
      <c r="E54" s="23" t="s">
        <v>367</v>
      </c>
      <c r="F54" s="7" t="s">
        <v>368</v>
      </c>
      <c r="G54" s="16" t="s">
        <v>369</v>
      </c>
      <c r="H54" s="16" t="s">
        <v>167</v>
      </c>
      <c r="I54" s="16" t="s">
        <v>107</v>
      </c>
      <c r="J54" s="44" t="str" cm="1">
        <f t="array" ref="J54">IF(OR(_xll.BDP($C54&amp;" Corp",$J$1)="#N/A N/A",_xll.BDP($C54&amp;" Corp",$J$1)="#N/A Field Not Applicable"),"",_xll.BDP($C54&amp;" Corp",$J$1))</f>
        <v/>
      </c>
      <c r="K54" s="16" t="str" cm="1">
        <f t="array" ref="K54">IFERROR(_xll.BDP($C54&amp;" Corp",$K$1),"")</f>
        <v>Medical-Hospitals</v>
      </c>
      <c r="L54" s="28" cm="1">
        <f t="array" ref="L54">IF($C54="","",IFERROR(_xll.BDP($C54&amp;" Corp",L$1),""))</f>
        <v>85.397000000000006</v>
      </c>
      <c r="M54" s="28" cm="1">
        <f t="array" ref="M54">IF($C54="","",IFERROR(_xll.BDP($C54&amp;" Corp",M$1),""))</f>
        <v>86.489000000000004</v>
      </c>
      <c r="N54" s="28" cm="1">
        <f t="array" ref="N54">IF($C54="","",IFERROR(_xll.BDP($C54&amp;" Corp",N$1),""))</f>
        <v>5.5084018371526255</v>
      </c>
      <c r="O54" s="28" cm="1">
        <f t="array" ref="O54">IF($C54="","",IFERROR(_xll.BDP($C54&amp;" Corp",O$1),""))</f>
        <v>5.4157465152845337</v>
      </c>
      <c r="P54" s="28" cm="1">
        <f t="array" ref="P54">IF($C54="","",IFERROR(_xll.BDP($C54&amp;" Corp",P$1),""))</f>
        <v>78.93270551243215</v>
      </c>
      <c r="Q54" s="28">
        <f t="shared" si="1"/>
        <v>85.943000000000012</v>
      </c>
      <c r="R54"/>
      <c r="S54"/>
      <c r="T54"/>
      <c r="U54"/>
      <c r="V54" s="24" t="str" cm="1">
        <f t="array" ref="V54">IF($C54="","",IFERROR(_xll.BDP($C54&amp;" Corp",V$1),""))</f>
        <v>Y</v>
      </c>
      <c r="W54" s="40" cm="1">
        <f t="array" ref="W54">IF($V54="Y",IFERROR(_xll.BDP($C54&amp;" Corp",W$1)*1,""),"")</f>
        <v>53693</v>
      </c>
      <c r="X54" s="41" cm="1">
        <f t="array" ref="X54">IF($V54="Y",IFERROR(_xll.BDP($C54&amp;" Corp",X$1),""),"")</f>
        <v>100</v>
      </c>
      <c r="Y54" s="42" cm="1">
        <f t="array" ref="Y54">IF($V54="Y",IFERROR(_xll.BDP($C54&amp;" Corp",Y$1)/100, ""),"")</f>
        <v>5.4294464168544554E-2</v>
      </c>
      <c r="Z54" s="17" cm="1">
        <f t="array" ref="Z54">IF($C54="","",IF(_xll.BDP($C54&amp;" Corp",Z$1)="#N/A N/A","",_xll.BDP($C54&amp;" Corp",Z$1)))</f>
        <v>4.6049999999993929E-2</v>
      </c>
      <c r="AA54" s="14" cm="1">
        <f t="array" ref="AA54">IF($C54="","",IF(_xll.BDP($C54&amp;" Corp",AA$1)="#N/A N/A","",_xll.BDP($C54&amp;" Corp",AA$1)))</f>
        <v>1.1959399999999931</v>
      </c>
      <c r="AB54" s="14" cm="1">
        <f t="array" ref="AB54">IF($C54="","",IF(_xll.BDP($C54&amp;" Corp",AB$1)="#N/A N/A","",_xll.BDP($C54&amp;" Corp",AB$1)))</f>
        <v>0.47518999999999778</v>
      </c>
      <c r="AC54" s="18" cm="1">
        <f t="array" ref="AC54">IF($C54="","",IF(_xll.BDP($C54&amp;" Corp",AC$1)="#N/A N/A","",_xll.BDP($C54&amp;" Corp",AC$1)))</f>
        <v>-2.4361899999999963</v>
      </c>
      <c r="AD54" s="18" cm="1">
        <f t="array" ref="AD54">IF($C54="","",IF(_xll.BDP($C54&amp;" Corp",AD$1)="#N/A N/A","",_xll.BDP($C54&amp;" Corp",AD$1)))</f>
        <v>-3.5304300000000097</v>
      </c>
      <c r="AE54" s="32" cm="1">
        <f t="array" ref="AE54">IF($C54="","",IF(_xll.BDP($C54&amp;" Corp",AE$1)="#N/A N/A","",_xll.BDP($C54&amp;" Corp",AE$1)/100))</f>
        <v>5.3612848176440092E-4</v>
      </c>
      <c r="AF54" s="32" cm="1">
        <f t="array" ref="AF54">IF($C54="","",IF(_xll.BDP($C54&amp;" Corp",AF$1)="#N/A N/A","",_xll.BDP($C54&amp;" Corp",AF$1)/100))</f>
        <v>1.4112435496679907E-2</v>
      </c>
      <c r="AG54" s="32" cm="1">
        <f t="array" ref="AG54">IF($C54="","",IF(_xll.BDP($C54&amp;" Corp",AG$1)="#N/A N/A","",_xll.BDP($C54&amp;" Corp",AG$1)/100))</f>
        <v>5.5600896045080476E-3</v>
      </c>
      <c r="AH54" s="32" cm="1">
        <f t="array" ref="AH54">IF($C54="","",IF(_xll.BDP($C54&amp;" Corp",AH$1)="#N/A N/A","",_xll.BDP($C54&amp;" Corp",AH$1)/100))</f>
        <v>-2.7566247468340566E-2</v>
      </c>
      <c r="AI54" s="32" cm="1">
        <f t="array" ref="AI54">IF($C54="","",IF(_xll.BDP($C54&amp;" Corp",AI$1)="#N/A N/A","",_xll.BDP($C54&amp;" Corp",AI$1)/100))</f>
        <v>-3.9459340984085621E-2</v>
      </c>
      <c r="AJ54" s="8" cm="1">
        <f t="array" ref="AJ54">IF($C54="","",IF(_xll.BDP($C54&amp;" Corp",AJ$1)="#N/A Field Not Applicable","",_xll.BDP($C54&amp;" Corp",AJ$1)))</f>
        <v>82.956000000000003</v>
      </c>
      <c r="AK54" s="8" cm="1">
        <f t="array" ref="AK54">IF($C54="","",IF(_xll.BDP($C54&amp;" Corp",AK$1)="#N/A Field Not Applicable","",_xll.BDP($C54&amp;" Corp",AK$1)))</f>
        <v>94.766000000000005</v>
      </c>
      <c r="AL54" s="9" t="s">
        <v>370</v>
      </c>
      <c r="AM54" s="9" t="s">
        <v>85</v>
      </c>
      <c r="AN54" s="10">
        <v>33629</v>
      </c>
      <c r="AO54" s="11">
        <v>474.35287792499997</v>
      </c>
      <c r="AP54" s="12">
        <v>9.593942884895196E-5</v>
      </c>
      <c r="AQ54" s="9" t="s">
        <v>86</v>
      </c>
      <c r="AR54" s="10">
        <v>29621</v>
      </c>
      <c r="AS54" s="11">
        <v>1.9413333333333334</v>
      </c>
      <c r="AT54" s="9" t="s">
        <v>1</v>
      </c>
      <c r="AU54" s="34">
        <f t="shared" si="0"/>
        <v>0.87488861981371724</v>
      </c>
    </row>
    <row r="55" spans="2:47" s="2" customFormat="1" x14ac:dyDescent="0.3">
      <c r="B55" s="22">
        <v>45389</v>
      </c>
      <c r="C55" s="23" t="s">
        <v>376</v>
      </c>
      <c r="D55" s="24" t="str" cm="1">
        <f t="array" ref="D55">IF($C55="","",IFERROR(_xll.BDP($C55&amp;" Corp","ID_BB_GLOBAL"),""))</f>
        <v>BBG00GKL6HQ3</v>
      </c>
      <c r="E55" s="23" t="s">
        <v>373</v>
      </c>
      <c r="F55" s="7" t="s">
        <v>374</v>
      </c>
      <c r="G55" s="16" t="s">
        <v>287</v>
      </c>
      <c r="H55" s="16" t="s">
        <v>88</v>
      </c>
      <c r="I55" s="16" t="s">
        <v>101</v>
      </c>
      <c r="J55" s="44" t="str" cm="1">
        <f t="array" ref="J55">IF(OR(_xll.BDP($C55&amp;" Corp",$J$1)="#N/A N/A",_xll.BDP($C55&amp;" Corp",$J$1)="#N/A Field Not Applicable"),"",_xll.BDP($C55&amp;" Corp",$J$1))</f>
        <v/>
      </c>
      <c r="K55" s="16" t="str" cm="1">
        <f t="array" ref="K55">IFERROR(_xll.BDP($C55&amp;" Corp",$K$1),"")</f>
        <v>Medical-Hospitals</v>
      </c>
      <c r="L55" s="28" cm="1">
        <f t="array" ref="L55">IF($C55="","",IFERROR(_xll.BDP($C55&amp;" Corp",L$1),""))</f>
        <v>82.04</v>
      </c>
      <c r="M55" s="28" cm="1">
        <f t="array" ref="M55">IF($C55="","",IFERROR(_xll.BDP($C55&amp;" Corp",M$1),""))</f>
        <v>82.373000000000005</v>
      </c>
      <c r="N55" s="28" cm="1">
        <f t="array" ref="N55">IF($C55="","",IFERROR(_xll.BDP($C55&amp;" Corp",N$1),""))</f>
        <v>5.5370876304642662</v>
      </c>
      <c r="O55" s="28" cm="1">
        <f t="array" ref="O55">IF($C55="","",IFERROR(_xll.BDP($C55&amp;" Corp",O$1),""))</f>
        <v>5.5370876304642662</v>
      </c>
      <c r="P55" s="28" cm="1">
        <f t="array" ref="P55">IF($C55="","",IFERROR(_xll.BDP($C55&amp;" Corp",P$1),""))</f>
        <v>74.788185866111064</v>
      </c>
      <c r="Q55" s="28">
        <f t="shared" si="1"/>
        <v>82.206500000000005</v>
      </c>
      <c r="R55"/>
      <c r="S55"/>
      <c r="T55"/>
      <c r="U55"/>
      <c r="V55" s="24" t="str" cm="1">
        <f t="array" ref="V55">IF($C55="","",IFERROR(_xll.BDP($C55&amp;" Corp",V$1),""))</f>
        <v>Y</v>
      </c>
      <c r="W55" s="40" cm="1">
        <f t="array" ref="W55">IF($V55="Y",IFERROR(_xll.BDP($C55&amp;" Corp",W$1)*1,""),"")</f>
        <v>53632</v>
      </c>
      <c r="X55" s="41" cm="1">
        <f t="array" ref="X55">IF($V55="Y",IFERROR(_xll.BDP($C55&amp;" Corp",X$1),""),"")</f>
        <v>100</v>
      </c>
      <c r="Y55" s="42" cm="1">
        <f t="array" ref="Y55">IF($V55="Y",IFERROR(_xll.BDP($C55&amp;" Corp",Y$1)/100, ""),"")</f>
        <v>5.5557761462218525E-2</v>
      </c>
      <c r="Z55" s="17" cm="1">
        <f t="array" ref="Z55">IF($C55="","",IF(_xll.BDP($C55&amp;" Corp",Z$1)="#N/A N/A","",_xll.BDP($C55&amp;" Corp",Z$1)))</f>
        <v>-3.6919999999994957E-2</v>
      </c>
      <c r="AA55" s="14" cm="1">
        <f t="array" ref="AA55">IF($C55="","",IF(_xll.BDP($C55&amp;" Corp",AA$1)="#N/A N/A","",_xll.BDP($C55&amp;" Corp",AA$1)))</f>
        <v>0.59024000000000854</v>
      </c>
      <c r="AB55" s="14" cm="1">
        <f t="array" ref="AB55">IF($C55="","",IF(_xll.BDP($C55&amp;" Corp",AB$1)="#N/A N/A","",_xll.BDP($C55&amp;" Corp",AB$1)))</f>
        <v>0.25397999999999854</v>
      </c>
      <c r="AC55" s="18" cm="1">
        <f t="array" ref="AC55">IF($C55="","",IF(_xll.BDP($C55&amp;" Corp",AC$1)="#N/A N/A","",_xll.BDP($C55&amp;" Corp",AC$1)))</f>
        <v>-2.4906799999999976</v>
      </c>
      <c r="AD55" s="18" cm="1">
        <f t="array" ref="AD55">IF($C55="","",IF(_xll.BDP($C55&amp;" Corp",AD$1)="#N/A N/A","",_xll.BDP($C55&amp;" Corp",AD$1)))</f>
        <v>-4.7273100000000028</v>
      </c>
      <c r="AE55" s="32" cm="1">
        <f t="array" ref="AE55">IF($C55="","",IF(_xll.BDP($C55&amp;" Corp",AE$1)="#N/A N/A","",_xll.BDP($C55&amp;" Corp",AE$1)/100))</f>
        <v>-4.4871858757189226E-4</v>
      </c>
      <c r="AF55" s="32" cm="1">
        <f t="array" ref="AF55">IF($C55="","",IF(_xll.BDP($C55&amp;" Corp",AF$1)="#N/A N/A","",_xll.BDP($C55&amp;" Corp",AF$1)/100))</f>
        <v>7.2287639749286977E-3</v>
      </c>
      <c r="AG55" s="32" cm="1">
        <f t="array" ref="AG55">IF($C55="","",IF(_xll.BDP($C55&amp;" Corp",AG$1)="#N/A N/A","",_xll.BDP($C55&amp;" Corp",AG$1)/100))</f>
        <v>3.0977764507517038E-3</v>
      </c>
      <c r="AH55" s="32" cm="1">
        <f t="array" ref="AH55">IF($C55="","",IF(_xll.BDP($C55&amp;" Corp",AH$1)="#N/A N/A","",_xll.BDP($C55&amp;" Corp",AH$1)/100))</f>
        <v>-2.9394624258696454E-2</v>
      </c>
      <c r="AI55" s="32" cm="1">
        <f t="array" ref="AI55">IF($C55="","",IF(_xll.BDP($C55&amp;" Corp",AI$1)="#N/A N/A","",_xll.BDP($C55&amp;" Corp",AI$1)/100))</f>
        <v>-5.4356183625155291E-2</v>
      </c>
      <c r="AJ55" s="8" cm="1">
        <f t="array" ref="AJ55">IF($C55="","",IF(_xll.BDP($C55&amp;" Corp",AJ$1)="#N/A Field Not Applicable","",_xll.BDP($C55&amp;" Corp",AJ$1)))</f>
        <v>79.614000000000004</v>
      </c>
      <c r="AK55" s="8" cm="1">
        <f t="array" ref="AK55">IF($C55="","",IF(_xll.BDP($C55&amp;" Corp",AK$1)="#N/A Field Not Applicable","",_xll.BDP($C55&amp;" Corp",AK$1)))</f>
        <v>92.396000000000001</v>
      </c>
      <c r="AL55" s="9" t="s">
        <v>375</v>
      </c>
      <c r="AM55" s="9" t="s">
        <v>85</v>
      </c>
      <c r="AN55" s="10">
        <v>33467</v>
      </c>
      <c r="AO55" s="11">
        <v>1274.30835</v>
      </c>
      <c r="AP55" s="12">
        <v>2.5773305268273373E-4</v>
      </c>
      <c r="AQ55" s="9" t="s">
        <v>86</v>
      </c>
      <c r="AR55" s="10">
        <v>29459</v>
      </c>
      <c r="AS55" s="11">
        <v>0.46111111111111108</v>
      </c>
      <c r="AT55" s="9" t="s">
        <v>1</v>
      </c>
      <c r="AU55" s="34">
        <f t="shared" si="0"/>
        <v>0.85964572993271782</v>
      </c>
    </row>
    <row r="56" spans="2:47" s="2" customFormat="1" x14ac:dyDescent="0.3">
      <c r="B56" s="22">
        <v>47840</v>
      </c>
      <c r="C56" s="23" t="s">
        <v>378</v>
      </c>
      <c r="D56" s="24" t="str" cm="1">
        <f t="array" ref="D56">IF($C56="","",IFERROR(_xll.BDP($C56&amp;" Corp","ID_BB_GLOBAL"),""))</f>
        <v>BBG00HVVD0Y7</v>
      </c>
      <c r="E56" s="23" t="s">
        <v>377</v>
      </c>
      <c r="F56" s="7" t="s">
        <v>12</v>
      </c>
      <c r="G56" s="16" t="s">
        <v>184</v>
      </c>
      <c r="H56" s="16" t="s">
        <v>214</v>
      </c>
      <c r="I56" s="16" t="s">
        <v>137</v>
      </c>
      <c r="J56" s="44" cm="1">
        <f t="array" ref="J56">IF(OR(_xll.BDP($C56&amp;" Corp",$J$1)="#N/A N/A",_xll.BDP($C56&amp;" Corp",$J$1)="#N/A Field Not Applicable"),"",_xll.BDP($C56&amp;" Corp",$J$1))</f>
        <v>8.1496779082985977</v>
      </c>
      <c r="K56" s="16" t="str" cm="1">
        <f t="array" ref="K56">IFERROR(_xll.BDP($C56&amp;" Corp",$K$1),"")</f>
        <v>Medical-Drugs</v>
      </c>
      <c r="L56" s="28" cm="1">
        <f t="array" ref="L56">IF($C56="","",IFERROR(_xll.BDP($C56&amp;" Corp",L$1),""))</f>
        <v>97.843000000000004</v>
      </c>
      <c r="M56" s="28" cm="1">
        <f t="array" ref="M56">IF($C56="","",IFERROR(_xll.BDP($C56&amp;" Corp",M$1),""))</f>
        <v>98.137</v>
      </c>
      <c r="N56" s="28" cm="1">
        <f t="array" ref="N56">IF($C56="","",IFERROR(_xll.BDP($C56&amp;" Corp",N$1),""))</f>
        <v>8.0909287105791883</v>
      </c>
      <c r="O56" s="28" cm="1">
        <f t="array" ref="O56">IF($C56="","",IFERROR(_xll.BDP($C56&amp;" Corp",O$1),""))</f>
        <v>8.0909287105791883</v>
      </c>
      <c r="P56" s="28" cm="1">
        <f t="array" ref="P56">IF($C56="","",IFERROR(_xll.BDP($C56&amp;" Corp",P$1),""))</f>
        <v>413.84787979197245</v>
      </c>
      <c r="Q56" s="28">
        <f t="shared" si="1"/>
        <v>97.990000000000009</v>
      </c>
      <c r="R56"/>
      <c r="S56"/>
      <c r="T56"/>
      <c r="U56"/>
      <c r="V56" s="24" t="str" cm="1">
        <f t="array" ref="V56">IF($C56="","",IFERROR(_xll.BDP($C56&amp;" Corp",V$1),""))</f>
        <v>Y</v>
      </c>
      <c r="W56" s="40" cm="1">
        <f t="array" ref="W56">IF($V56="Y",IFERROR(_xll.BDP($C56&amp;" Corp",W$1)*1,""),"")</f>
        <v>45718</v>
      </c>
      <c r="X56" s="41" cm="1">
        <f t="array" ref="X56">IF($V56="Y",IFERROR(_xll.BDP($C56&amp;" Corp",X$1),""),"")</f>
        <v>100</v>
      </c>
      <c r="Y56" s="42" cm="1">
        <f t="array" ref="Y56">IF($V56="Y",IFERROR(_xll.BDP($C56&amp;" Corp",Y$1)/100, ""),"")</f>
        <v>0.27267906091403371</v>
      </c>
      <c r="Z56" s="17" cm="1">
        <f t="array" ref="Z56">IF($C56="","",IF(_xll.BDP($C56&amp;" Corp",Z$1)="#N/A N/A","",_xll.BDP($C56&amp;" Corp",Z$1)))</f>
        <v>-6.8300000000078853E-3</v>
      </c>
      <c r="AA56" s="14" cm="1">
        <f t="array" ref="AA56">IF($C56="","",IF(_xll.BDP($C56&amp;" Corp",AA$1)="#N/A N/A","",_xll.BDP($C56&amp;" Corp",AA$1)))</f>
        <v>-0.17302000000000817</v>
      </c>
      <c r="AB56" s="14" cm="1">
        <f t="array" ref="AB56">IF($C56="","",IF(_xll.BDP($C56&amp;" Corp",AB$1)="#N/A N/A","",_xll.BDP($C56&amp;" Corp",AB$1)))</f>
        <v>-0.26413000000000864</v>
      </c>
      <c r="AC56" s="18" cm="1">
        <f t="array" ref="AC56">IF($C56="","",IF(_xll.BDP($C56&amp;" Corp",AC$1)="#N/A N/A","",_xll.BDP($C56&amp;" Corp",AC$1)))</f>
        <v>-3.4450000000006753E-2</v>
      </c>
      <c r="AD56" s="18" cm="1">
        <f t="array" ref="AD56">IF($C56="","",IF(_xll.BDP($C56&amp;" Corp",AD$1)="#N/A N/A","",_xll.BDP($C56&amp;" Corp",AD$1)))</f>
        <v>6.3963799999999935</v>
      </c>
      <c r="AE56" s="32" cm="1">
        <f t="array" ref="AE56">IF($C56="","",IF(_xll.BDP($C56&amp;" Corp",AE$1)="#N/A N/A","",_xll.BDP($C56&amp;" Corp",AE$1)/100))</f>
        <v>-6.9709633350883749E-5</v>
      </c>
      <c r="AF56" s="32" cm="1">
        <f t="array" ref="AF56">IF($C56="","",IF(_xll.BDP($C56&amp;" Corp",AF$1)="#N/A N/A","",_xll.BDP($C56&amp;" Corp",AF$1)/100))</f>
        <v>-1.7629190728240673E-3</v>
      </c>
      <c r="AG56" s="32" cm="1">
        <f t="array" ref="AG56">IF($C56="","",IF(_xll.BDP($C56&amp;" Corp",AG$1)="#N/A N/A","",_xll.BDP($C56&amp;" Corp",AG$1)/100))</f>
        <v>-2.688752447571044E-3</v>
      </c>
      <c r="AH56" s="32" cm="1">
        <f t="array" ref="AH56">IF($C56="","",IF(_xll.BDP($C56&amp;" Corp",AH$1)="#N/A N/A","",_xll.BDP($C56&amp;" Corp",AH$1)/100))</f>
        <v>-3.5151099219264751E-4</v>
      </c>
      <c r="AI56" s="32" cm="1">
        <f t="array" ref="AI56">IF($C56="","",IF(_xll.BDP($C56&amp;" Corp",AI$1)="#N/A N/A","",_xll.BDP($C56&amp;" Corp",AI$1)/100))</f>
        <v>6.9848814038471707E-2</v>
      </c>
      <c r="AJ56" s="8" cm="1">
        <f t="array" ref="AJ56">IF($C56="","",IF(_xll.BDP($C56&amp;" Corp",AJ$1)="#N/A Field Not Applicable","",_xll.BDP($C56&amp;" Corp",AJ$1)))</f>
        <v>91.522000000000006</v>
      </c>
      <c r="AK56" s="8" cm="1">
        <f t="array" ref="AK56">IF($C56="","",IF(_xll.BDP($C56&amp;" Corp",AK$1)="#N/A Field Not Applicable","",_xll.BDP($C56&amp;" Corp",AK$1)))</f>
        <v>98.796999999999997</v>
      </c>
      <c r="AL56" s="9" t="s">
        <v>13</v>
      </c>
      <c r="AM56" s="9" t="s">
        <v>85</v>
      </c>
      <c r="AN56" s="10">
        <v>37546</v>
      </c>
      <c r="AO56" s="11">
        <v>1638</v>
      </c>
      <c r="AP56" s="12">
        <v>3.312908844192364E-4</v>
      </c>
      <c r="AQ56" s="9" t="s">
        <v>86</v>
      </c>
      <c r="AR56" s="10">
        <v>33538</v>
      </c>
      <c r="AS56" s="11">
        <v>0.61111111111111105</v>
      </c>
      <c r="AT56" s="9" t="s">
        <v>379</v>
      </c>
      <c r="AU56" s="34">
        <f t="shared" si="0"/>
        <v>0.85327584192439843</v>
      </c>
    </row>
    <row r="57" spans="2:47" s="2" customFormat="1" x14ac:dyDescent="0.3">
      <c r="B57" s="22">
        <v>48501</v>
      </c>
      <c r="C57" s="23" t="s">
        <v>382</v>
      </c>
      <c r="D57" s="24" t="str" cm="1">
        <f t="array" ref="D57">IF($C57="","",IFERROR(_xll.BDP($C57&amp;" Corp","ID_BB_GLOBAL"),""))</f>
        <v>BBG00J5PNZS4</v>
      </c>
      <c r="E57" s="23" t="s">
        <v>380</v>
      </c>
      <c r="F57" s="7" t="s">
        <v>289</v>
      </c>
      <c r="G57" s="16" t="s">
        <v>381</v>
      </c>
      <c r="H57" s="16" t="s">
        <v>270</v>
      </c>
      <c r="I57" s="16" t="s">
        <v>271</v>
      </c>
      <c r="J57" s="44" cm="1">
        <f t="array" ref="J57">IF(OR(_xll.BDP($C57&amp;" Corp",$J$1)="#N/A N/A",_xll.BDP($C57&amp;" Corp",$J$1)="#N/A Field Not Applicable"),"",_xll.BDP($C57&amp;" Corp",$J$1))</f>
        <v>1.2349649383398391</v>
      </c>
      <c r="K57" s="16" t="str" cm="1">
        <f t="array" ref="K57">IFERROR(_xll.BDP($C57&amp;" Corp",$K$1),"")</f>
        <v>Medical-Drugs</v>
      </c>
      <c r="L57" s="28" cm="1">
        <f t="array" ref="L57">IF($C57="","",IFERROR(_xll.BDP($C57&amp;" Corp",L$1),""))</f>
        <v>96.04</v>
      </c>
      <c r="M57" s="28" cm="1">
        <f t="array" ref="M57">IF($C57="","",IFERROR(_xll.BDP($C57&amp;" Corp",M$1),""))</f>
        <v>96.141999999999996</v>
      </c>
      <c r="N57" s="28" cm="1">
        <f t="array" ref="N57">IF($C57="","",IFERROR(_xll.BDP($C57&amp;" Corp",N$1),""))</f>
        <v>4.3036370932803472</v>
      </c>
      <c r="O57" s="28" cm="1">
        <f t="array" ref="O57">IF($C57="","",IFERROR(_xll.BDP($C57&amp;" Corp",O$1),""))</f>
        <v>4.3036370932803472</v>
      </c>
      <c r="P57" s="28" cm="1">
        <f t="array" ref="P57">IF($C57="","",IFERROR(_xll.BDP($C57&amp;" Corp",P$1),""))</f>
        <v>7.0376507683288461</v>
      </c>
      <c r="Q57" s="28">
        <f t="shared" si="1"/>
        <v>96.091000000000008</v>
      </c>
      <c r="R57"/>
      <c r="S57"/>
      <c r="T57"/>
      <c r="U57"/>
      <c r="V57" s="24" t="str" cm="1">
        <f t="array" ref="V57">IF($C57="","",IFERROR(_xll.BDP($C57&amp;" Corp",V$1),""))</f>
        <v>Y</v>
      </c>
      <c r="W57" s="40" cm="1">
        <f t="array" ref="W57">IF($V57="Y",IFERROR(_xll.BDP($C57&amp;" Corp",W$1)*1,""),"")</f>
        <v>46675</v>
      </c>
      <c r="X57" s="41" cm="1">
        <f t="array" ref="X57">IF($V57="Y",IFERROR(_xll.BDP($C57&amp;" Corp",X$1),""),"")</f>
        <v>100</v>
      </c>
      <c r="Y57" s="42" cm="1">
        <f t="array" ref="Y57">IF($V57="Y",IFERROR(_xll.BDP($C57&amp;" Corp",Y$1)/100, ""),"")</f>
        <v>4.4297149698226818E-2</v>
      </c>
      <c r="Z57" s="17" cm="1">
        <f t="array" ref="Z57">IF($C57="","",IF(_xll.BDP($C57&amp;" Corp",Z$1)="#N/A N/A","",_xll.BDP($C57&amp;" Corp",Z$1)))</f>
        <v>-5.4119999999997503E-2</v>
      </c>
      <c r="AA57" s="14" cm="1">
        <f t="array" ref="AA57">IF($C57="","",IF(_xll.BDP($C57&amp;" Corp",AA$1)="#N/A N/A","",_xll.BDP($C57&amp;" Corp",AA$1)))</f>
        <v>0.25007000000000801</v>
      </c>
      <c r="AB57" s="14" cm="1">
        <f t="array" ref="AB57">IF($C57="","",IF(_xll.BDP($C57&amp;" Corp",AB$1)="#N/A N/A","",_xll.BDP($C57&amp;" Corp",AB$1)))</f>
        <v>0.26022000000000389</v>
      </c>
      <c r="AC57" s="18" cm="1">
        <f t="array" ref="AC57">IF($C57="","",IF(_xll.BDP($C57&amp;" Corp",AC$1)="#N/A N/A","",_xll.BDP($C57&amp;" Corp",AC$1)))</f>
        <v>0.19289999999999452</v>
      </c>
      <c r="AD57" s="18" cm="1">
        <f t="array" ref="AD57">IF($C57="","",IF(_xll.BDP($C57&amp;" Corp",AD$1)="#N/A N/A","",_xll.BDP($C57&amp;" Corp",AD$1)))</f>
        <v>0.55281000000000802</v>
      </c>
      <c r="AE57" s="32" cm="1">
        <f t="array" ref="AE57">IF($C57="","",IF(_xll.BDP($C57&amp;" Corp",AE$1)="#N/A N/A","",_xll.BDP($C57&amp;" Corp",AE$1)/100))</f>
        <v>-5.6290183593156256E-4</v>
      </c>
      <c r="AF57" s="32" cm="1">
        <f t="array" ref="AF57">IF($C57="","",IF(_xll.BDP($C57&amp;" Corp",AF$1)="#N/A N/A","",_xll.BDP($C57&amp;" Corp",AF$1)/100))</f>
        <v>2.60923205084792E-3</v>
      </c>
      <c r="AG57" s="32" cm="1">
        <f t="array" ref="AG57">IF($C57="","",IF(_xll.BDP($C57&amp;" Corp",AG$1)="#N/A N/A","",_xll.BDP($C57&amp;" Corp",AG$1)/100))</f>
        <v>2.7154247961840455E-3</v>
      </c>
      <c r="AH57" s="32" cm="1">
        <f t="array" ref="AH57">IF($C57="","",IF(_xll.BDP($C57&amp;" Corp",AH$1)="#N/A N/A","",_xll.BDP($C57&amp;" Corp",AH$1)/100))</f>
        <v>2.0115199927255188E-3</v>
      </c>
      <c r="AI57" s="32" cm="1">
        <f t="array" ref="AI57">IF($C57="","",IF(_xll.BDP($C57&amp;" Corp",AI$1)="#N/A N/A","",_xll.BDP($C57&amp;" Corp",AI$1)/100))</f>
        <v>5.7863009500332234E-3</v>
      </c>
      <c r="AJ57" s="8" cm="1">
        <f t="array" ref="AJ57">IF($C57="","",IF(_xll.BDP($C57&amp;" Corp",AJ$1)="#N/A Field Not Applicable","",_xll.BDP($C57&amp;" Corp",AJ$1)))</f>
        <v>93.248000000000005</v>
      </c>
      <c r="AK57" s="8" cm="1">
        <f t="array" ref="AK57">IF($C57="","",IF(_xll.BDP($C57&amp;" Corp",AK$1)="#N/A Field Not Applicable","",_xll.BDP($C57&amp;" Corp",AK$1)))</f>
        <v>97.917000000000002</v>
      </c>
      <c r="AL57" s="9" t="s">
        <v>74</v>
      </c>
      <c r="AM57" s="9" t="s">
        <v>85</v>
      </c>
      <c r="AN57" s="10">
        <v>30627</v>
      </c>
      <c r="AO57" s="11">
        <v>1439.4223500000001</v>
      </c>
      <c r="AP57" s="12">
        <v>2.9112790194402659E-4</v>
      </c>
      <c r="AQ57" s="9" t="s">
        <v>86</v>
      </c>
      <c r="AR57" s="10">
        <v>26599</v>
      </c>
      <c r="AS57" s="11">
        <v>1.1761111111111111</v>
      </c>
      <c r="AT57" s="9" t="s">
        <v>74</v>
      </c>
      <c r="AU57" s="34">
        <f t="shared" si="0"/>
        <v>0.77336361747697568</v>
      </c>
    </row>
    <row r="58" spans="2:47" s="2" customFormat="1" x14ac:dyDescent="0.3">
      <c r="B58" s="22">
        <v>48619</v>
      </c>
      <c r="C58" s="23" t="s">
        <v>385</v>
      </c>
      <c r="D58" s="24" t="str" cm="1">
        <f t="array" ref="D58">IF($C58="","",IFERROR(_xll.BDP($C58&amp;" Corp","ID_BB_GLOBAL"),""))</f>
        <v>BBG00GSFVV61</v>
      </c>
      <c r="E58" s="23" t="s">
        <v>383</v>
      </c>
      <c r="F58" s="7" t="s">
        <v>247</v>
      </c>
      <c r="G58" s="16" t="s">
        <v>384</v>
      </c>
      <c r="H58" s="16" t="s">
        <v>94</v>
      </c>
      <c r="I58" s="16" t="s">
        <v>103</v>
      </c>
      <c r="J58" s="44" cm="1">
        <f t="array" ref="J58">IF(OR(_xll.BDP($C58&amp;" Corp",$J$1)="#N/A N/A",_xll.BDP($C58&amp;" Corp",$J$1)="#N/A Field Not Applicable"),"",_xll.BDP($C58&amp;" Corp",$J$1))</f>
        <v>4.4670083279948747</v>
      </c>
      <c r="K58" s="16" t="str" cm="1">
        <f t="array" ref="K58">IFERROR(_xll.BDP($C58&amp;" Corp",$K$1),"")</f>
        <v>Drug Delivery Systems</v>
      </c>
      <c r="L58" s="28" cm="1">
        <f t="array" ref="L58">IF($C58="","",IFERROR(_xll.BDP($C58&amp;" Corp",L$1),""))</f>
        <v>86.501000000000005</v>
      </c>
      <c r="M58" s="28" cm="1">
        <f t="array" ref="M58">IF($C58="","",IFERROR(_xll.BDP($C58&amp;" Corp",M$1),""))</f>
        <v>86.927999999999997</v>
      </c>
      <c r="N58" s="28" cm="1">
        <f t="array" ref="N58">IF($C58="","",IFERROR(_xll.BDP($C58&amp;" Corp",N$1),""))</f>
        <v>5.7112997190210946</v>
      </c>
      <c r="O58" s="28" cm="1">
        <f t="array" ref="O58">IF($C58="","",IFERROR(_xll.BDP($C58&amp;" Corp",O$1),""))</f>
        <v>5.7112997190210946</v>
      </c>
      <c r="P58" s="28" cm="1">
        <f t="array" ref="P58">IF($C58="","",IFERROR(_xll.BDP($C58&amp;" Corp",P$1),""))</f>
        <v>93.373475940536153</v>
      </c>
      <c r="Q58" s="28">
        <f t="shared" si="1"/>
        <v>86.714500000000001</v>
      </c>
      <c r="R58"/>
      <c r="S58"/>
      <c r="T58"/>
      <c r="U58"/>
      <c r="V58" s="24" t="str" cm="1">
        <f t="array" ref="V58">IF($C58="","",IFERROR(_xll.BDP($C58&amp;" Corp",V$1),""))</f>
        <v>Y</v>
      </c>
      <c r="W58" s="40" cm="1">
        <f t="array" ref="W58">IF($V58="Y",IFERROR(_xll.BDP($C58&amp;" Corp",W$1)*1,""),"")</f>
        <v>53667</v>
      </c>
      <c r="X58" s="41" cm="1">
        <f t="array" ref="X58">IF($V58="Y",IFERROR(_xll.BDP($C58&amp;" Corp",X$1),""),"")</f>
        <v>100</v>
      </c>
      <c r="Y58" s="42" cm="1">
        <f t="array" ref="Y58">IF($V58="Y",IFERROR(_xll.BDP($C58&amp;" Corp",Y$1)/100, ""),"")</f>
        <v>5.7244583565309738E-2</v>
      </c>
      <c r="Z58" s="17" cm="1">
        <f t="array" ref="Z58">IF($C58="","",IF(_xll.BDP($C58&amp;" Corp",Z$1)="#N/A N/A","",_xll.BDP($C58&amp;" Corp",Z$1)))</f>
        <v>1.5570000000010964E-2</v>
      </c>
      <c r="AA58" s="14" cm="1">
        <f t="array" ref="AA58">IF($C58="","",IF(_xll.BDP($C58&amp;" Corp",AA$1)="#N/A N/A","",_xll.BDP($C58&amp;" Corp",AA$1)))</f>
        <v>0.77826000000000306</v>
      </c>
      <c r="AB58" s="14" cm="1">
        <f t="array" ref="AB58">IF($C58="","",IF(_xll.BDP($C58&amp;" Corp",AB$1)="#N/A N/A","",_xll.BDP($C58&amp;" Corp",AB$1)))</f>
        <v>0.61402000000001067</v>
      </c>
      <c r="AC58" s="18" cm="1">
        <f t="array" ref="AC58">IF($C58="","",IF(_xll.BDP($C58&amp;" Corp",AC$1)="#N/A N/A","",_xll.BDP($C58&amp;" Corp",AC$1)))</f>
        <v>-1.3319599999999951</v>
      </c>
      <c r="AD58" s="18" cm="1">
        <f t="array" ref="AD58">IF($C58="","",IF(_xll.BDP($C58&amp;" Corp",AD$1)="#N/A N/A","",_xll.BDP($C58&amp;" Corp",AD$1)))</f>
        <v>-5.64909999999999</v>
      </c>
      <c r="AE58" s="32" cm="1">
        <f t="array" ref="AE58">IF($C58="","",IF(_xll.BDP($C58&amp;" Corp",AE$1)="#N/A N/A","",_xll.BDP($C58&amp;" Corp",AE$1)/100))</f>
        <v>1.7957740143554615E-4</v>
      </c>
      <c r="AF58" s="32" cm="1">
        <f t="array" ref="AF58">IF($C58="","",IF(_xll.BDP($C58&amp;" Corp",AF$1)="#N/A N/A","",_xll.BDP($C58&amp;" Corp",AF$1)/100))</f>
        <v>9.0557612460753899E-3</v>
      </c>
      <c r="AG58" s="32" cm="1">
        <f t="array" ref="AG58">IF($C58="","",IF(_xll.BDP($C58&amp;" Corp",AG$1)="#N/A N/A","",_xll.BDP($C58&amp;" Corp",AG$1)/100))</f>
        <v>7.131051804010362E-3</v>
      </c>
      <c r="AH58" s="32" cm="1">
        <f t="array" ref="AH58">IF($C58="","",IF(_xll.BDP($C58&amp;" Corp",AH$1)="#N/A N/A","",_xll.BDP($C58&amp;" Corp",AH$1)/100))</f>
        <v>-1.5127126762428439E-2</v>
      </c>
      <c r="AI58" s="32" cm="1">
        <f t="array" ref="AI58">IF($C58="","",IF(_xll.BDP($C58&amp;" Corp",AI$1)="#N/A N/A","",_xll.BDP($C58&amp;" Corp",AI$1)/100))</f>
        <v>-6.1158474077071624E-2</v>
      </c>
      <c r="AJ58" s="8" cm="1">
        <f t="array" ref="AJ58">IF($C58="","",IF(_xll.BDP($C58&amp;" Corp",AJ$1)="#N/A Field Not Applicable","",_xll.BDP($C58&amp;" Corp",AJ$1)))</f>
        <v>83.317999999999998</v>
      </c>
      <c r="AK58" s="8" cm="1">
        <f t="array" ref="AK58">IF($C58="","",IF(_xll.BDP($C58&amp;" Corp",AK$1)="#N/A Field Not Applicable","",_xll.BDP($C58&amp;" Corp",AK$1)))</f>
        <v>94.63</v>
      </c>
      <c r="AL58" s="9" t="s">
        <v>249</v>
      </c>
      <c r="AM58" s="9" t="s">
        <v>85</v>
      </c>
      <c r="AN58" s="10">
        <v>28898</v>
      </c>
      <c r="AO58" s="11">
        <v>1340.9692500000001</v>
      </c>
      <c r="AP58" s="12">
        <v>2.7121543883485962E-4</v>
      </c>
      <c r="AQ58" s="9" t="s">
        <v>86</v>
      </c>
      <c r="AR58" s="10">
        <v>24870</v>
      </c>
      <c r="AS58" s="11">
        <v>6.4847222222222223E-2</v>
      </c>
      <c r="AT58" s="9" t="s">
        <v>249</v>
      </c>
      <c r="AU58" s="34">
        <f t="shared" si="0"/>
        <v>0.86964291018387541</v>
      </c>
    </row>
    <row r="59" spans="2:47" s="2" customFormat="1" x14ac:dyDescent="0.3">
      <c r="B59" s="22">
        <v>48621</v>
      </c>
      <c r="C59" s="23" t="s">
        <v>387</v>
      </c>
      <c r="D59" s="24" t="str" cm="1">
        <f t="array" ref="D59">IF($C59="","",IFERROR(_xll.BDP($C59&amp;" Corp","ID_BB_GLOBAL"),""))</f>
        <v>BBG0018Q8HT4</v>
      </c>
      <c r="E59" s="23" t="s">
        <v>386</v>
      </c>
      <c r="F59" s="7" t="s">
        <v>247</v>
      </c>
      <c r="G59" s="16" t="s">
        <v>219</v>
      </c>
      <c r="H59" s="16" t="s">
        <v>94</v>
      </c>
      <c r="I59" s="16" t="s">
        <v>103</v>
      </c>
      <c r="J59" s="44" cm="1">
        <f t="array" ref="J59">IF(OR(_xll.BDP($C59&amp;" Corp",$J$1)="#N/A N/A",_xll.BDP($C59&amp;" Corp",$J$1)="#N/A Field Not Applicable"),"",_xll.BDP($C59&amp;" Corp",$J$1))</f>
        <v>4.4670083279948747</v>
      </c>
      <c r="K59" s="16" t="str" cm="1">
        <f t="array" ref="K59">IFERROR(_xll.BDP($C59&amp;" Corp",$K$1),"")</f>
        <v>Drug Delivery Systems</v>
      </c>
      <c r="L59" s="28" cm="1">
        <f t="array" ref="L59">IF($C59="","",IFERROR(_xll.BDP($C59&amp;" Corp",L$1),""))</f>
        <v>89.524000000000001</v>
      </c>
      <c r="M59" s="28" cm="1">
        <f t="array" ref="M59">IF($C59="","",IFERROR(_xll.BDP($C59&amp;" Corp",M$1),""))</f>
        <v>90.989000000000004</v>
      </c>
      <c r="N59" s="28" cm="1">
        <f t="array" ref="N59">IF($C59="","",IFERROR(_xll.BDP($C59&amp;" Corp",N$1),""))</f>
        <v>5.883454738840614</v>
      </c>
      <c r="O59" s="28" cm="1">
        <f t="array" ref="O59">IF($C59="","",IFERROR(_xll.BDP($C59&amp;" Corp",O$1),""))</f>
        <v>5.883454738840614</v>
      </c>
      <c r="P59" s="28" cm="1">
        <f t="array" ref="P59">IF($C59="","",IFERROR(_xll.BDP($C59&amp;" Corp",P$1),""))</f>
        <v>128.92582323428158</v>
      </c>
      <c r="Q59" s="28">
        <f t="shared" si="1"/>
        <v>90.256500000000003</v>
      </c>
      <c r="R59"/>
      <c r="S59"/>
      <c r="T59"/>
      <c r="U59"/>
      <c r="V59" s="24" t="str" cm="1">
        <f t="array" ref="V59">IF($C59="","",IFERROR(_xll.BDP($C59&amp;" Corp",V$1),""))</f>
        <v>N</v>
      </c>
      <c r="W59" s="40" t="str" cm="1">
        <f t="array" ref="W59">IF($V59="Y",IFERROR(_xll.BDP($C59&amp;" Corp",W$1)*1,""),"")</f>
        <v/>
      </c>
      <c r="X59" s="41" t="str" cm="1">
        <f t="array" ref="X59">IF($V59="Y",IFERROR(_xll.BDP($C59&amp;" Corp",X$1),""),"")</f>
        <v/>
      </c>
      <c r="Y59" s="42" t="str" cm="1">
        <f t="array" ref="Y59">IF($V59="Y",IFERROR(_xll.BDP($C59&amp;" Corp",Y$1)/100, ""),"")</f>
        <v/>
      </c>
      <c r="Z59" s="17" cm="1">
        <f t="array" ref="Z59">IF($C59="","",IF(_xll.BDP($C59&amp;" Corp",Z$1)="#N/A N/A","",_xll.BDP($C59&amp;" Corp",Z$1)))</f>
        <v>4.0949999999995157E-2</v>
      </c>
      <c r="AA59" s="14" cm="1">
        <f t="array" ref="AA59">IF($C59="","",IF(_xll.BDP($C59&amp;" Corp",AA$1)="#N/A N/A","",_xll.BDP($C59&amp;" Corp",AA$1)))</f>
        <v>0.32313000000000613</v>
      </c>
      <c r="AB59" s="14" cm="1">
        <f t="array" ref="AB59">IF($C59="","",IF(_xll.BDP($C59&amp;" Corp",AB$1)="#N/A N/A","",_xll.BDP($C59&amp;" Corp",AB$1)))</f>
        <v>0.62045000000000528</v>
      </c>
      <c r="AC59" s="18" cm="1">
        <f t="array" ref="AC59">IF($C59="","",IF(_xll.BDP($C59&amp;" Corp",AC$1)="#N/A N/A","",_xll.BDP($C59&amp;" Corp",AC$1)))</f>
        <v>-1.5429500000000047</v>
      </c>
      <c r="AD59" s="18" cm="1">
        <f t="array" ref="AD59">IF($C59="","",IF(_xll.BDP($C59&amp;" Corp",AD$1)="#N/A N/A","",_xll.BDP($C59&amp;" Corp",AD$1)))</f>
        <v>3.3470800000000054</v>
      </c>
      <c r="AE59" s="32" cm="1">
        <f t="array" ref="AE59">IF($C59="","",IF(_xll.BDP($C59&amp;" Corp",AE$1)="#N/A N/A","",_xll.BDP($C59&amp;" Corp",AE$1)/100))</f>
        <v>4.5380301890375103E-4</v>
      </c>
      <c r="AF59" s="32" cm="1">
        <f t="array" ref="AF59">IF($C59="","",IF(_xll.BDP($C59&amp;" Corp",AF$1)="#N/A N/A","",_xll.BDP($C59&amp;" Corp",AF$1)/100))</f>
        <v>3.5921210122238185E-3</v>
      </c>
      <c r="AG59" s="32" cm="1">
        <f t="array" ref="AG59">IF($C59="","",IF(_xll.BDP($C59&amp;" Corp",AG$1)="#N/A N/A","",_xll.BDP($C59&amp;" Corp",AG$1)/100))</f>
        <v>6.920194084424753E-3</v>
      </c>
      <c r="AH59" s="32" cm="1">
        <f t="array" ref="AH59">IF($C59="","",IF(_xll.BDP($C59&amp;" Corp",AH$1)="#N/A N/A","",_xll.BDP($C59&amp;" Corp",AH$1)/100))</f>
        <v>-1.6803837105751885E-2</v>
      </c>
      <c r="AI59" s="32" cm="1">
        <f t="array" ref="AI59">IF($C59="","",IF(_xll.BDP($C59&amp;" Corp",AI$1)="#N/A N/A","",_xll.BDP($C59&amp;" Corp",AI$1)/100))</f>
        <v>3.8502605391892465E-2</v>
      </c>
      <c r="AJ59" s="8" cm="1">
        <f t="array" ref="AJ59">IF($C59="","",IF(_xll.BDP($C59&amp;" Corp",AJ$1)="#N/A Field Not Applicable","",_xll.BDP($C59&amp;" Corp",AJ$1)))</f>
        <v>84.195999999999998</v>
      </c>
      <c r="AK59" s="8" cm="1">
        <f t="array" ref="AK59">IF($C59="","",IF(_xll.BDP($C59&amp;" Corp",AK$1)="#N/A Field Not Applicable","",_xll.BDP($C59&amp;" Corp",AK$1)))</f>
        <v>96.561000000000007</v>
      </c>
      <c r="AL59" s="9" t="s">
        <v>249</v>
      </c>
      <c r="AM59" s="9" t="s">
        <v>85</v>
      </c>
      <c r="AN59" s="10">
        <v>28898</v>
      </c>
      <c r="AO59" s="11">
        <v>80.476940197600001</v>
      </c>
      <c r="AP59" s="12">
        <v>1.6276725698056716E-5</v>
      </c>
      <c r="AQ59" s="9" t="s">
        <v>86</v>
      </c>
      <c r="AR59" s="10">
        <v>24870</v>
      </c>
      <c r="AS59" s="11">
        <v>0.40277777777777785</v>
      </c>
      <c r="AT59" s="9" t="s">
        <v>249</v>
      </c>
      <c r="AU59" s="34">
        <f t="shared" si="0"/>
        <v>0.89261646987464627</v>
      </c>
    </row>
    <row r="60" spans="2:47" s="2" customFormat="1" x14ac:dyDescent="0.3">
      <c r="B60" s="22">
        <v>49397</v>
      </c>
      <c r="C60" s="23" t="s">
        <v>391</v>
      </c>
      <c r="D60" s="24" t="str" cm="1">
        <f t="array" ref="D60">IF($C60="","",IFERROR(_xll.BDP($C60&amp;" Corp","ID_BB_GLOBAL"),""))</f>
        <v>BBG00KP7QSP5</v>
      </c>
      <c r="E60" s="23" t="s">
        <v>388</v>
      </c>
      <c r="F60" s="7" t="s">
        <v>389</v>
      </c>
      <c r="G60" s="16" t="s">
        <v>189</v>
      </c>
      <c r="H60" s="16" t="s">
        <v>158</v>
      </c>
      <c r="I60" s="16" t="s">
        <v>2</v>
      </c>
      <c r="J60" s="44" cm="1">
        <f t="array" ref="J60">IF(OR(_xll.BDP($C60&amp;" Corp",$J$1)="#N/A N/A",_xll.BDP($C60&amp;" Corp",$J$1)="#N/A Field Not Applicable"),"",_xll.BDP($C60&amp;" Corp",$J$1))</f>
        <v>12.516233766233766</v>
      </c>
      <c r="K60" s="16" t="str" cm="1">
        <f t="array" ref="K60">IFERROR(_xll.BDP($C60&amp;" Corp",$K$1),"")</f>
        <v>Medical-Drugs</v>
      </c>
      <c r="L60" s="28" cm="1">
        <f t="array" ref="L60">IF($C60="","",IFERROR(_xll.BDP($C60&amp;" Corp",L$1),""))</f>
        <v>99.819000000000003</v>
      </c>
      <c r="M60" s="28" cm="1">
        <f t="array" ref="M60">IF($C60="","",IFERROR(_xll.BDP($C60&amp;" Corp",M$1),""))</f>
        <v>100.35599999999999</v>
      </c>
      <c r="N60" s="28" cm="1">
        <f t="array" ref="N60">IF($C60="","",IFERROR(_xll.BDP($C60&amp;" Corp",N$1),""))</f>
        <v>-3.4325614099999999</v>
      </c>
      <c r="O60" s="28" cm="1">
        <f t="array" ref="O60">IF($C60="","",IFERROR(_xll.BDP($C60&amp;" Corp",O$1),""))</f>
        <v>-7.5440910208406695E-2</v>
      </c>
      <c r="P60" s="28" cm="1">
        <f t="array" ref="P60">IF($C60="","",IFERROR(_xll.BDP($C60&amp;" Corp",P$1),""))</f>
        <v>7.2629678667772684</v>
      </c>
      <c r="Q60" s="28">
        <f t="shared" si="1"/>
        <v>100.08750000000001</v>
      </c>
      <c r="R60"/>
      <c r="S60"/>
      <c r="T60"/>
      <c r="U60"/>
      <c r="V60" s="24" t="str" cm="1">
        <f t="array" ref="V60">IF($C60="","",IFERROR(_xll.BDP($C60&amp;" Corp",V$1),""))</f>
        <v>Y</v>
      </c>
      <c r="W60" s="40" cm="1">
        <f t="array" ref="W60">IF($V60="Y",IFERROR(_xll.BDP($C60&amp;" Corp",W$1)*1,""),"")</f>
        <v>45707</v>
      </c>
      <c r="X60" s="41" cm="1">
        <f t="array" ref="X60">IF($V60="Y",IFERROR(_xll.BDP($C60&amp;" Corp",X$1),""),"")</f>
        <v>100</v>
      </c>
      <c r="Y60" s="42" cm="1">
        <f t="array" ref="Y60">IF($V60="Y",IFERROR(_xll.BDP($C60&amp;" Corp",Y$1)/100, ""),"")</f>
        <v>-3.4325614144889986E-2</v>
      </c>
      <c r="Z60" s="17" cm="1">
        <f t="array" ref="Z60">IF($C60="","",IF(_xll.BDP($C60&amp;" Corp",Z$1)="#N/A N/A","",_xll.BDP($C60&amp;" Corp",Z$1)))</f>
        <v>3.0000000000001137E-3</v>
      </c>
      <c r="AA60" s="14" cm="1">
        <f t="array" ref="AA60">IF($C60="","",IF(_xll.BDP($C60&amp;" Corp",AA$1)="#N/A N/A","",_xll.BDP($C60&amp;" Corp",AA$1)))</f>
        <v>-2.0000000000010232E-2</v>
      </c>
      <c r="AB60" s="14" cm="1">
        <f t="array" ref="AB60">IF($C60="","",IF(_xll.BDP($C60&amp;" Corp",AB$1)="#N/A N/A","",_xll.BDP($C60&amp;" Corp",AB$1)))</f>
        <v>-2.1000000000000796E-2</v>
      </c>
      <c r="AC60" s="18" cm="1">
        <f t="array" ref="AC60">IF($C60="","",IF(_xll.BDP($C60&amp;" Corp",AC$1)="#N/A N/A","",_xll.BDP($C60&amp;" Corp",AC$1)))</f>
        <v>1.2000000000000455E-2</v>
      </c>
      <c r="AD60" s="18" cm="1">
        <f t="array" ref="AD60">IF($C60="","",IF(_xll.BDP($C60&amp;" Corp",AD$1)="#N/A N/A","",_xll.BDP($C60&amp;" Corp",AD$1)))</f>
        <v>0.12399999999999523</v>
      </c>
      <c r="AE60" s="32" cm="1">
        <f t="array" ref="AE60">IF($C60="","",IF(_xll.BDP($C60&amp;" Corp",AE$1)="#N/A N/A","",_xll.BDP($C60&amp;" Corp",AE$1)/100))</f>
        <v>2.9974521656593035E-5</v>
      </c>
      <c r="AF60" s="32" cm="1">
        <f t="array" ref="AF60">IF($C60="","",IF(_xll.BDP($C60&amp;" Corp",AF$1)="#N/A N/A","",_xll.BDP($C60&amp;" Corp",AF$1)/100))</f>
        <v>-1.9978423302843162E-4</v>
      </c>
      <c r="AG60" s="32" cm="1">
        <f t="array" ref="AG60">IF($C60="","",IF(_xll.BDP($C60&amp;" Corp",AG$1)="#N/A N/A","",_xll.BDP($C60&amp;" Corp",AG$1)/100))</f>
        <v>-2.0977134922934795E-4</v>
      </c>
      <c r="AH60" s="32" cm="1">
        <f t="array" ref="AH60">IF($C60="","",IF(_xll.BDP($C60&amp;" Corp",AH$1)="#N/A N/A","",_xll.BDP($C60&amp;" Corp",AH$1)/100))</f>
        <v>1.1990886925936743E-4</v>
      </c>
      <c r="AI60" s="32" cm="1">
        <f t="array" ref="AI60">IF($C60="","",IF(_xll.BDP($C60&amp;" Corp",AI$1)="#N/A N/A","",_xll.BDP($C60&amp;" Corp",AI$1)/100))</f>
        <v>1.2404465607618266E-3</v>
      </c>
      <c r="AJ60" s="8" cm="1">
        <f t="array" ref="AJ60">IF($C60="","",IF(_xll.BDP($C60&amp;" Corp",AJ$1)="#N/A Field Not Applicable","",_xll.BDP($C60&amp;" Corp",AJ$1)))</f>
        <v>99.423000000000002</v>
      </c>
      <c r="AK60" s="8" cm="1">
        <f t="array" ref="AK60">IF($C60="","",IF(_xll.BDP($C60&amp;" Corp",AK$1)="#N/A Field Not Applicable","",_xll.BDP($C60&amp;" Corp",AK$1)))</f>
        <v>100.422</v>
      </c>
      <c r="AL60" s="9" t="s">
        <v>390</v>
      </c>
      <c r="AM60" s="9" t="s">
        <v>171</v>
      </c>
      <c r="AN60" s="10">
        <v>31567</v>
      </c>
      <c r="AO60" s="11">
        <v>493.80221940000001</v>
      </c>
      <c r="AP60" s="12">
        <v>9.9873122095975458E-5</v>
      </c>
      <c r="AQ60" s="9" t="s">
        <v>86</v>
      </c>
      <c r="AR60" s="10">
        <v>27559</v>
      </c>
      <c r="AS60" s="11">
        <v>1.2625</v>
      </c>
      <c r="AT60" s="9" t="s">
        <v>390</v>
      </c>
      <c r="AU60" s="34">
        <f t="shared" si="0"/>
        <v>2.3431231231182893E-3</v>
      </c>
    </row>
    <row r="61" spans="2:47" s="2" customFormat="1" x14ac:dyDescent="0.3">
      <c r="B61" s="22">
        <v>49401</v>
      </c>
      <c r="C61" s="23" t="s">
        <v>393</v>
      </c>
      <c r="D61" s="24" t="str" cm="1">
        <f t="array" ref="D61">IF($C61="","",IFERROR(_xll.BDP($C61&amp;" Corp","ID_BB_GLOBAL"),""))</f>
        <v>BBG00KP7PJ85</v>
      </c>
      <c r="E61" s="23" t="s">
        <v>392</v>
      </c>
      <c r="F61" s="7" t="s">
        <v>389</v>
      </c>
      <c r="G61" s="16" t="s">
        <v>118</v>
      </c>
      <c r="H61" s="16" t="s">
        <v>158</v>
      </c>
      <c r="I61" s="16" t="s">
        <v>2</v>
      </c>
      <c r="J61" s="44" cm="1">
        <f t="array" ref="J61">IF(OR(_xll.BDP($C61&amp;" Corp",$J$1)="#N/A N/A",_xll.BDP($C61&amp;" Corp",$J$1)="#N/A Field Not Applicable"),"",_xll.BDP($C61&amp;" Corp",$J$1))</f>
        <v>12.516233766233766</v>
      </c>
      <c r="K61" s="16" t="str" cm="1">
        <f t="array" ref="K61">IFERROR(_xll.BDP($C61&amp;" Corp",$K$1),"")</f>
        <v>Medical-Drugs</v>
      </c>
      <c r="L61" s="28" cm="1">
        <f t="array" ref="L61">IF($C61="","",IFERROR(_xll.BDP($C61&amp;" Corp",L$1),""))</f>
        <v>102.67400000000001</v>
      </c>
      <c r="M61" s="28" cm="1">
        <f t="array" ref="M61">IF($C61="","",IFERROR(_xll.BDP($C61&amp;" Corp",M$1),""))</f>
        <v>102.949</v>
      </c>
      <c r="N61" s="28" cm="1">
        <f t="array" ref="N61">IF($C61="","",IFERROR(_xll.BDP($C61&amp;" Corp",N$1),""))</f>
        <v>5.6120363900000001</v>
      </c>
      <c r="O61" s="28" cm="1">
        <f t="array" ref="O61">IF($C61="","",IFERROR(_xll.BDP($C61&amp;" Corp",O$1),""))</f>
        <v>5.6921182770006018</v>
      </c>
      <c r="P61" s="28" cm="1">
        <f t="array" ref="P61">IF($C61="","",IFERROR(_xll.BDP($C61&amp;" Corp",P$1),""))</f>
        <v>140.1976684170107</v>
      </c>
      <c r="Q61" s="28">
        <f t="shared" si="1"/>
        <v>102.8115</v>
      </c>
      <c r="R61"/>
      <c r="S61"/>
      <c r="T61"/>
      <c r="U61"/>
      <c r="V61" s="24" t="str" cm="1">
        <f t="array" ref="V61">IF($C61="","",IFERROR(_xll.BDP($C61&amp;" Corp",V$1),""))</f>
        <v>Y</v>
      </c>
      <c r="W61" s="40" cm="1">
        <f t="array" ref="W61">IF($V61="Y",IFERROR(_xll.BDP($C61&amp;" Corp",W$1)*1,""),"")</f>
        <v>46722</v>
      </c>
      <c r="X61" s="41" cm="1">
        <f t="array" ref="X61">IF($V61="Y",IFERROR(_xll.BDP($C61&amp;" Corp",X$1),""),"")</f>
        <v>100</v>
      </c>
      <c r="Y61" s="42" cm="1">
        <f t="array" ref="Y61">IF($V61="Y",IFERROR(_xll.BDP($C61&amp;" Corp",Y$1)/100, ""),"")</f>
        <v>5.6120363944664881E-2</v>
      </c>
      <c r="Z61" s="17" cm="1">
        <f t="array" ref="Z61">IF($C61="","",IF(_xll.BDP($C61&amp;" Corp",Z$1)="#N/A N/A","",_xll.BDP($C61&amp;" Corp",Z$1)))</f>
        <v>0</v>
      </c>
      <c r="AA61" s="14" cm="1">
        <f t="array" ref="AA61">IF($C61="","",IF(_xll.BDP($C61&amp;" Corp",AA$1)="#N/A N/A","",_xll.BDP($C61&amp;" Corp",AA$1)))</f>
        <v>9.2000000000069804E-3</v>
      </c>
      <c r="AB61" s="14" cm="1">
        <f t="array" ref="AB61">IF($C61="","",IF(_xll.BDP($C61&amp;" Corp",AB$1)="#N/A N/A","",_xll.BDP($C61&amp;" Corp",AB$1)))</f>
        <v>0.42980000000000018</v>
      </c>
      <c r="AC61" s="18" cm="1">
        <f t="array" ref="AC61">IF($C61="","",IF(_xll.BDP($C61&amp;" Corp",AC$1)="#N/A N/A","",_xll.BDP($C61&amp;" Corp",AC$1)))</f>
        <v>0.29959999999999809</v>
      </c>
      <c r="AD61" s="18" cm="1">
        <f t="array" ref="AD61">IF($C61="","",IF(_xll.BDP($C61&amp;" Corp",AD$1)="#N/A N/A","",_xll.BDP($C61&amp;" Corp",AD$1)))</f>
        <v>0.71970000000000312</v>
      </c>
      <c r="AE61" s="32" cm="1">
        <f t="array" ref="AE61">IF($C61="","",IF(_xll.BDP($C61&amp;" Corp",AE$1)="#N/A N/A","",_xll.BDP($C61&amp;" Corp",AE$1)/100))</f>
        <v>0</v>
      </c>
      <c r="AF61" s="32" cm="1">
        <f t="array" ref="AF61">IF($C61="","",IF(_xll.BDP($C61&amp;" Corp",AF$1)="#N/A N/A","",_xll.BDP($C61&amp;" Corp",AF$1)/100))</f>
        <v>8.9486067894703873E-5</v>
      </c>
      <c r="AG61" s="32" cm="1">
        <f t="array" ref="AG61">IF($C61="","",IF(_xll.BDP($C61&amp;" Corp",AG$1)="#N/A N/A","",_xll.BDP($C61&amp;" Corp",AG$1)/100))</f>
        <v>4.1977288509376541E-3</v>
      </c>
      <c r="AH61" s="32" cm="1">
        <f t="array" ref="AH61">IF($C61="","",IF(_xll.BDP($C61&amp;" Corp",AH$1)="#N/A N/A","",_xll.BDP($C61&amp;" Corp",AH$1)/100))</f>
        <v>2.922387969437812E-3</v>
      </c>
      <c r="AI61" s="32" cm="1">
        <f t="array" ref="AI61">IF($C61="","",IF(_xll.BDP($C61&amp;" Corp",AI$1)="#N/A N/A","",_xll.BDP($C61&amp;" Corp",AI$1)/100))</f>
        <v>7.0490544453020321E-3</v>
      </c>
      <c r="AJ61" s="8" cm="1">
        <f t="array" ref="AJ61">IF($C61="","",IF(_xll.BDP($C61&amp;" Corp",AJ$1)="#N/A Field Not Applicable","",_xll.BDP($C61&amp;" Corp",AJ$1)))</f>
        <v>100.496</v>
      </c>
      <c r="AK61" s="8" cm="1">
        <f t="array" ref="AK61">IF($C61="","",IF(_xll.BDP($C61&amp;" Corp",AK$1)="#N/A Field Not Applicable","",_xll.BDP($C61&amp;" Corp",AK$1)))</f>
        <v>104.7</v>
      </c>
      <c r="AL61" s="9" t="s">
        <v>390</v>
      </c>
      <c r="AM61" s="9" t="s">
        <v>85</v>
      </c>
      <c r="AN61" s="10">
        <v>31567</v>
      </c>
      <c r="AO61" s="11">
        <v>1284.4124999999999</v>
      </c>
      <c r="AP61" s="12">
        <v>2.59776650234507E-4</v>
      </c>
      <c r="AQ61" s="9" t="s">
        <v>86</v>
      </c>
      <c r="AR61" s="10">
        <v>27559</v>
      </c>
      <c r="AS61" s="11">
        <v>1.8750000000000002</v>
      </c>
      <c r="AT61" s="9" t="s">
        <v>390</v>
      </c>
      <c r="AU61" s="34">
        <f t="shared" si="0"/>
        <v>0.80244362511893486</v>
      </c>
    </row>
    <row r="62" spans="2:47" s="2" customFormat="1" x14ac:dyDescent="0.3">
      <c r="B62" s="22">
        <v>46669</v>
      </c>
      <c r="C62" s="23" t="s">
        <v>398</v>
      </c>
      <c r="D62" s="24" t="str" cm="1">
        <f t="array" ref="D62">IF($C62="","",IFERROR(_xll.BDP($C62&amp;" Corp","ID_BB_GLOBAL"),""))</f>
        <v>BBG00D7GNHX9</v>
      </c>
      <c r="E62" s="23" t="s">
        <v>394</v>
      </c>
      <c r="F62" s="7" t="s">
        <v>395</v>
      </c>
      <c r="G62" s="16" t="s">
        <v>396</v>
      </c>
      <c r="H62" s="16" t="s">
        <v>114</v>
      </c>
      <c r="I62" s="16" t="s">
        <v>84</v>
      </c>
      <c r="J62" s="44" t="str" cm="1">
        <f t="array" ref="J62">IF(OR(_xll.BDP($C62&amp;" Corp",$J$1)="#N/A N/A",_xll.BDP($C62&amp;" Corp",$J$1)="#N/A Field Not Applicable"),"",_xll.BDP($C62&amp;" Corp",$J$1))</f>
        <v/>
      </c>
      <c r="K62" s="16" t="str" cm="1">
        <f t="array" ref="K62">IFERROR(_xll.BDP($C62&amp;" Corp",$K$1),"")</f>
        <v>Medical-Hospitals</v>
      </c>
      <c r="L62" s="28" cm="1">
        <f t="array" ref="L62">IF($C62="","",IFERROR(_xll.BDP($C62&amp;" Corp",L$1),""))</f>
        <v>93.215000000000003</v>
      </c>
      <c r="M62" s="28" cm="1">
        <f t="array" ref="M62">IF($C62="","",IFERROR(_xll.BDP($C62&amp;" Corp",M$1),""))</f>
        <v>94.215000000000003</v>
      </c>
      <c r="N62" s="28" cm="1">
        <f t="array" ref="N62">IF($C62="","",IFERROR(_xll.BDP($C62&amp;" Corp",N$1),""))</f>
        <v>6.0657837893953301</v>
      </c>
      <c r="O62" s="28" cm="1">
        <f t="array" ref="O62">IF($C62="","",IFERROR(_xll.BDP($C62&amp;" Corp",O$1),""))</f>
        <v>5.7183618607768416</v>
      </c>
      <c r="P62" s="28" cm="1">
        <f t="array" ref="P62">IF($C62="","",IFERROR(_xll.BDP($C62&amp;" Corp",P$1),""))</f>
        <v>173.43332906968783</v>
      </c>
      <c r="Q62" s="28">
        <f t="shared" si="1"/>
        <v>93.715000000000003</v>
      </c>
      <c r="R62"/>
      <c r="S62"/>
      <c r="T62"/>
      <c r="U62"/>
      <c r="V62" s="24" t="str" cm="1">
        <f t="array" ref="V62">IF($C62="","",IFERROR(_xll.BDP($C62&amp;" Corp",V$1),""))</f>
        <v>N</v>
      </c>
      <c r="W62" s="40" t="str" cm="1">
        <f t="array" ref="W62">IF($V62="Y",IFERROR(_xll.BDP($C62&amp;" Corp",W$1)*1,""),"")</f>
        <v/>
      </c>
      <c r="X62" s="41" t="str" cm="1">
        <f t="array" ref="X62">IF($V62="Y",IFERROR(_xll.BDP($C62&amp;" Corp",X$1),""),"")</f>
        <v/>
      </c>
      <c r="Y62" s="42" t="str" cm="1">
        <f t="array" ref="Y62">IF($V62="Y",IFERROR(_xll.BDP($C62&amp;" Corp",Y$1)/100, ""),"")</f>
        <v/>
      </c>
      <c r="Z62" s="17" cm="1">
        <f t="array" ref="Z62">IF($C62="","",IF(_xll.BDP($C62&amp;" Corp",Z$1)="#N/A N/A","",_xll.BDP($C62&amp;" Corp",Z$1)))</f>
        <v>4.1889999999995098E-2</v>
      </c>
      <c r="AA62" s="14" cm="1">
        <f t="array" ref="AA62">IF($C62="","",IF(_xll.BDP($C62&amp;" Corp",AA$1)="#N/A N/A","",_xll.BDP($C62&amp;" Corp",AA$1)))</f>
        <v>-5.0800000000066348E-3</v>
      </c>
      <c r="AB62" s="14" cm="1">
        <f t="array" ref="AB62">IF($C62="","",IF(_xll.BDP($C62&amp;" Corp",AB$1)="#N/A N/A","",_xll.BDP($C62&amp;" Corp",AB$1)))</f>
        <v>0.28144999999999243</v>
      </c>
      <c r="AC62" s="18" cm="1">
        <f t="array" ref="AC62">IF($C62="","",IF(_xll.BDP($C62&amp;" Corp",AC$1)="#N/A N/A","",_xll.BDP($C62&amp;" Corp",AC$1)))</f>
        <v>0.73305999999999472</v>
      </c>
      <c r="AD62" s="18" cm="1">
        <f t="array" ref="AD62">IF($C62="","",IF(_xll.BDP($C62&amp;" Corp",AD$1)="#N/A N/A","",_xll.BDP($C62&amp;" Corp",AD$1)))</f>
        <v>2.3378399999999999</v>
      </c>
      <c r="AE62" s="32" cm="1">
        <f t="array" ref="AE62">IF($C62="","",IF(_xll.BDP($C62&amp;" Corp",AE$1)="#N/A N/A","",_xll.BDP($C62&amp;" Corp",AE$1)/100))</f>
        <v>4.4719157499180769E-4</v>
      </c>
      <c r="AF62" s="32" cm="1">
        <f t="array" ref="AF62">IF($C62="","",IF(_xll.BDP($C62&amp;" Corp",AF$1)="#N/A N/A","",_xll.BDP($C62&amp;" Corp",AF$1)/100))</f>
        <v>-5.4203740122159376E-5</v>
      </c>
      <c r="AG62" s="32" cm="1">
        <f t="array" ref="AG62">IF($C62="","",IF(_xll.BDP($C62&amp;" Corp",AG$1)="#N/A N/A","",_xll.BDP($C62&amp;" Corp",AG$1)/100))</f>
        <v>3.0122886822496449E-3</v>
      </c>
      <c r="AH62" s="32" cm="1">
        <f t="array" ref="AH62">IF($C62="","",IF(_xll.BDP($C62&amp;" Corp",AH$1)="#N/A N/A","",_xll.BDP($C62&amp;" Corp",AH$1)/100))</f>
        <v>7.8838635254676308E-3</v>
      </c>
      <c r="AI62" s="32" cm="1">
        <f t="array" ref="AI62">IF($C62="","",IF(_xll.BDP($C62&amp;" Corp",AI$1)="#N/A N/A","",_xll.BDP($C62&amp;" Corp",AI$1)/100))</f>
        <v>2.5584402295749886E-2</v>
      </c>
      <c r="AJ62" s="8" cm="1">
        <f t="array" ref="AJ62">IF($C62="","",IF(_xll.BDP($C62&amp;" Corp",AJ$1)="#N/A Field Not Applicable","",_xll.BDP($C62&amp;" Corp",AJ$1)))</f>
        <v>90.215999999999994</v>
      </c>
      <c r="AK62" s="8" cm="1">
        <f t="array" ref="AK62">IF($C62="","",IF(_xll.BDP($C62&amp;" Corp",AK$1)="#N/A Field Not Applicable","",_xll.BDP($C62&amp;" Corp",AK$1)))</f>
        <v>94.457999999999998</v>
      </c>
      <c r="AL62" s="9" t="s">
        <v>397</v>
      </c>
      <c r="AM62" s="9" t="s">
        <v>85</v>
      </c>
      <c r="AN62" s="10">
        <v>34032</v>
      </c>
      <c r="AO62" s="11">
        <v>50.276491397999997</v>
      </c>
      <c r="AP62" s="12">
        <v>1.0168585653687149E-5</v>
      </c>
      <c r="AQ62" s="9" t="s">
        <v>86</v>
      </c>
      <c r="AR62" s="10">
        <v>30024</v>
      </c>
      <c r="AS62" s="11">
        <v>2.2319999999999998</v>
      </c>
      <c r="AT62" s="9" t="s">
        <v>1</v>
      </c>
      <c r="AU62" s="34">
        <f t="shared" si="0"/>
        <v>0.72365826496935426</v>
      </c>
    </row>
    <row r="63" spans="2:47" s="2" customFormat="1" x14ac:dyDescent="0.3">
      <c r="B63" s="22">
        <v>48623</v>
      </c>
      <c r="C63" s="23" t="s">
        <v>403</v>
      </c>
      <c r="D63" s="24" t="str" cm="1">
        <f t="array" ref="D63">IF($C63="","",IFERROR(_xll.BDP($C63&amp;" Corp","ID_BB_GLOBAL"),""))</f>
        <v>BBG00FB94QR3</v>
      </c>
      <c r="E63" s="23" t="s">
        <v>401</v>
      </c>
      <c r="F63" s="7" t="s">
        <v>247</v>
      </c>
      <c r="G63" s="16" t="s">
        <v>402</v>
      </c>
      <c r="H63" s="16" t="s">
        <v>94</v>
      </c>
      <c r="I63" s="16" t="s">
        <v>103</v>
      </c>
      <c r="J63" s="44" cm="1">
        <f t="array" ref="J63">IF(OR(_xll.BDP($C63&amp;" Corp",$J$1)="#N/A N/A",_xll.BDP($C63&amp;" Corp",$J$1)="#N/A Field Not Applicable"),"",_xll.BDP($C63&amp;" Corp",$J$1))</f>
        <v>4.4670083279948747</v>
      </c>
      <c r="K63" s="16" t="str" cm="1">
        <f t="array" ref="K63">IFERROR(_xll.BDP($C63&amp;" Corp",$K$1),"")</f>
        <v>Drug Delivery Systems</v>
      </c>
      <c r="L63" s="28" cm="1">
        <f t="array" ref="L63">IF($C63="","",IFERROR(_xll.BDP($C63&amp;" Corp",L$1),""))</f>
        <v>98.298000000000002</v>
      </c>
      <c r="M63" s="28" cm="1">
        <f t="array" ref="M63">IF($C63="","",IFERROR(_xll.BDP($C63&amp;" Corp",M$1),""))</f>
        <v>98.488</v>
      </c>
      <c r="N63" s="28" cm="1">
        <f t="array" ref="N63">IF($C63="","",IFERROR(_xll.BDP($C63&amp;" Corp",N$1),""))</f>
        <v>2.7418777883136367</v>
      </c>
      <c r="O63" s="28" cm="1">
        <f t="array" ref="O63">IF($C63="","",IFERROR(_xll.BDP($C63&amp;" Corp",O$1),""))</f>
        <v>2.7418777883136367</v>
      </c>
      <c r="P63" s="28" cm="1">
        <f t="array" ref="P63">IF($C63="","",IFERROR(_xll.BDP($C63&amp;" Corp",P$1),""))</f>
        <v>46.50314417507397</v>
      </c>
      <c r="Q63" s="28">
        <f t="shared" si="1"/>
        <v>98.393000000000001</v>
      </c>
      <c r="R63"/>
      <c r="S63"/>
      <c r="T63"/>
      <c r="U63"/>
      <c r="V63" s="24" t="str" cm="1">
        <f t="array" ref="V63">IF($C63="","",IFERROR(_xll.BDP($C63&amp;" Corp",V$1),""))</f>
        <v>Y</v>
      </c>
      <c r="W63" s="40" cm="1">
        <f t="array" ref="W63">IF($V63="Y",IFERROR(_xll.BDP($C63&amp;" Corp",W$1)*1,""),"")</f>
        <v>46280</v>
      </c>
      <c r="X63" s="41" cm="1">
        <f t="array" ref="X63">IF($V63="Y",IFERROR(_xll.BDP($C63&amp;" Corp",X$1),""),"")</f>
        <v>100</v>
      </c>
      <c r="Y63" s="42" cm="1">
        <f t="array" ref="Y63">IF($V63="Y",IFERROR(_xll.BDP($C63&amp;" Corp",Y$1)/100, ""),"")</f>
        <v>2.8733259660044079E-2</v>
      </c>
      <c r="Z63" s="17" cm="1">
        <f t="array" ref="Z63">IF($C63="","",IF(_xll.BDP($C63&amp;" Corp",Z$1)="#N/A N/A","",_xll.BDP($C63&amp;" Corp",Z$1)))</f>
        <v>9.6999999999994202E-2</v>
      </c>
      <c r="AA63" s="14" cm="1">
        <f t="array" ref="AA63">IF($C63="","",IF(_xll.BDP($C63&amp;" Corp",AA$1)="#N/A N/A","",_xll.BDP($C63&amp;" Corp",AA$1)))</f>
        <v>8.2999999999998408E-2</v>
      </c>
      <c r="AB63" s="14" cm="1">
        <f t="array" ref="AB63">IF($C63="","",IF(_xll.BDP($C63&amp;" Corp",AB$1)="#N/A N/A","",_xll.BDP($C63&amp;" Corp",AB$1)))</f>
        <v>-0.25400000000000489</v>
      </c>
      <c r="AC63" s="18" cm="1">
        <f t="array" ref="AC63">IF($C63="","",IF(_xll.BDP($C63&amp;" Corp",AC$1)="#N/A N/A","",_xll.BDP($C63&amp;" Corp",AC$1)))</f>
        <v>0.1839999999999975</v>
      </c>
      <c r="AD63" s="18" cm="1">
        <f t="array" ref="AD63">IF($C63="","",IF(_xll.BDP($C63&amp;" Corp",AD$1)="#N/A N/A","",_xll.BDP($C63&amp;" Corp",AD$1)))</f>
        <v>2.054000000000002</v>
      </c>
      <c r="AE63" s="32" cm="1">
        <f t="array" ref="AE63">IF($C63="","",IF(_xll.BDP($C63&amp;" Corp",AE$1)="#N/A N/A","",_xll.BDP($C63&amp;" Corp",AE$1)/100))</f>
        <v>9.8681533327901641E-4</v>
      </c>
      <c r="AF63" s="32" cm="1">
        <f t="array" ref="AF63">IF($C63="","",IF(_xll.BDP($C63&amp;" Corp",AF$1)="#N/A N/A","",_xll.BDP($C63&amp;" Corp",AF$1)/100))</f>
        <v>8.442681314209991E-4</v>
      </c>
      <c r="AG63" s="32" cm="1">
        <f t="array" ref="AG63">IF($C63="","",IF(_xll.BDP($C63&amp;" Corp",AG$1)="#N/A N/A","",_xll.BDP($C63&amp;" Corp",AG$1)/100))</f>
        <v>-2.5748375520796866E-3</v>
      </c>
      <c r="AH63" s="32" cm="1">
        <f t="array" ref="AH63">IF($C63="","",IF(_xll.BDP($C63&amp;" Corp",AH$1)="#N/A N/A","",_xll.BDP($C63&amp;" Corp",AH$1)/100))</f>
        <v>1.873555376798435E-3</v>
      </c>
      <c r="AI63" s="32" cm="1">
        <f t="array" ref="AI63">IF($C63="","",IF(_xll.BDP($C63&amp;" Corp",AI$1)="#N/A N/A","",_xll.BDP($C63&amp;" Corp",AI$1)/100))</f>
        <v>2.1320545158243311E-2</v>
      </c>
      <c r="AJ63" s="8" cm="1">
        <f t="array" ref="AJ63">IF($C63="","",IF(_xll.BDP($C63&amp;" Corp",AJ$1)="#N/A Field Not Applicable","",_xll.BDP($C63&amp;" Corp",AJ$1)))</f>
        <v>95.569000000000003</v>
      </c>
      <c r="AK63" s="8" cm="1">
        <f t="array" ref="AK63">IF($C63="","",IF(_xll.BDP($C63&amp;" Corp",AK$1)="#N/A Field Not Applicable","",_xll.BDP($C63&amp;" Corp",AK$1)))</f>
        <v>98.971000000000004</v>
      </c>
      <c r="AL63" s="9" t="s">
        <v>249</v>
      </c>
      <c r="AM63" s="9" t="s">
        <v>171</v>
      </c>
      <c r="AN63" s="10">
        <v>28898</v>
      </c>
      <c r="AO63" s="11">
        <v>493.55399999999997</v>
      </c>
      <c r="AP63" s="12">
        <v>9.9822918906380817E-5</v>
      </c>
      <c r="AQ63" s="9" t="s">
        <v>86</v>
      </c>
      <c r="AR63" s="10">
        <v>24870</v>
      </c>
      <c r="AS63" s="11">
        <v>1.8841666666666665</v>
      </c>
      <c r="AT63" s="9" t="s">
        <v>249</v>
      </c>
      <c r="AU63" s="34">
        <f t="shared" si="0"/>
        <v>0.70048895355673158</v>
      </c>
    </row>
    <row r="64" spans="2:47" s="2" customFormat="1" x14ac:dyDescent="0.3">
      <c r="B64" s="22">
        <v>48624</v>
      </c>
      <c r="C64" s="23" t="s">
        <v>405</v>
      </c>
      <c r="D64" s="24" t="str" cm="1">
        <f t="array" ref="D64">IF($C64="","",IFERROR(_xll.BDP($C64&amp;" Corp","ID_BB_GLOBAL"),""))</f>
        <v>BBG00006BD04</v>
      </c>
      <c r="E64" s="23" t="s">
        <v>404</v>
      </c>
      <c r="F64" s="7" t="s">
        <v>247</v>
      </c>
      <c r="G64" s="16" t="s">
        <v>157</v>
      </c>
      <c r="H64" s="16" t="s">
        <v>94</v>
      </c>
      <c r="I64" s="16" t="s">
        <v>103</v>
      </c>
      <c r="J64" s="44" cm="1">
        <f t="array" ref="J64">IF(OR(_xll.BDP($C64&amp;" Corp",$J$1)="#N/A N/A",_xll.BDP($C64&amp;" Corp",$J$1)="#N/A Field Not Applicable"),"",_xll.BDP($C64&amp;" Corp",$J$1))</f>
        <v>4.4670083279948747</v>
      </c>
      <c r="K64" s="16" t="str" cm="1">
        <f t="array" ref="K64">IFERROR(_xll.BDP($C64&amp;" Corp",$K$1),"")</f>
        <v>Drug Delivery Systems</v>
      </c>
      <c r="L64" s="28" cm="1">
        <f t="array" ref="L64">IF($C64="","",IFERROR(_xll.BDP($C64&amp;" Corp",L$1),""))</f>
        <v>104.178</v>
      </c>
      <c r="M64" s="28" cm="1">
        <f t="array" ref="M64">IF($C64="","",IFERROR(_xll.BDP($C64&amp;" Corp",M$1),""))</f>
        <v>104.86799999999999</v>
      </c>
      <c r="N64" s="28" cm="1">
        <f t="array" ref="N64">IF($C64="","",IFERROR(_xll.BDP($C64&amp;" Corp",N$1),""))</f>
        <v>5.1618966720795649</v>
      </c>
      <c r="O64" s="28" cm="1">
        <f t="array" ref="O64">IF($C64="","",IFERROR(_xll.BDP($C64&amp;" Corp",O$1),""))</f>
        <v>5.1618966720795649</v>
      </c>
      <c r="P64" s="28" cm="1">
        <f t="array" ref="P64">IF($C64="","",IFERROR(_xll.BDP($C64&amp;" Corp",P$1),""))</f>
        <v>100.84975267957589</v>
      </c>
      <c r="Q64" s="28">
        <f t="shared" si="1"/>
        <v>104.523</v>
      </c>
      <c r="R64"/>
      <c r="S64"/>
      <c r="T64"/>
      <c r="U64"/>
      <c r="V64" s="24" t="str" cm="1">
        <f t="array" ref="V64">IF($C64="","",IFERROR(_xll.BDP($C64&amp;" Corp",V$1),""))</f>
        <v>N</v>
      </c>
      <c r="W64" s="40" t="str" cm="1">
        <f t="array" ref="W64">IF($V64="Y",IFERROR(_xll.BDP($C64&amp;" Corp",W$1)*1,""),"")</f>
        <v/>
      </c>
      <c r="X64" s="41" t="str" cm="1">
        <f t="array" ref="X64">IF($V64="Y",IFERROR(_xll.BDP($C64&amp;" Corp",X$1),""),"")</f>
        <v/>
      </c>
      <c r="Y64" s="42" t="str" cm="1">
        <f t="array" ref="Y64">IF($V64="Y",IFERROR(_xll.BDP($C64&amp;" Corp",Y$1)/100, ""),"")</f>
        <v/>
      </c>
      <c r="Z64" s="17" cm="1">
        <f t="array" ref="Z64">IF($C64="","",IF(_xll.BDP($C64&amp;" Corp",Z$1)="#N/A N/A","",_xll.BDP($C64&amp;" Corp",Z$1)))</f>
        <v>-1.5500000000002956E-2</v>
      </c>
      <c r="AA64" s="14" cm="1">
        <f t="array" ref="AA64">IF($C64="","",IF(_xll.BDP($C64&amp;" Corp",AA$1)="#N/A N/A","",_xll.BDP($C64&amp;" Corp",AA$1)))</f>
        <v>0.53340000000000032</v>
      </c>
      <c r="AB64" s="14" cm="1">
        <f t="array" ref="AB64">IF($C64="","",IF(_xll.BDP($C64&amp;" Corp",AB$1)="#N/A N/A","",_xll.BDP($C64&amp;" Corp",AB$1)))</f>
        <v>0.64440000000000452</v>
      </c>
      <c r="AC64" s="18" cm="1">
        <f t="array" ref="AC64">IF($C64="","",IF(_xll.BDP($C64&amp;" Corp",AC$1)="#N/A N/A","",_xll.BDP($C64&amp;" Corp",AC$1)))</f>
        <v>0.18599999999999284</v>
      </c>
      <c r="AD64" s="18" cm="1">
        <f t="array" ref="AD64">IF($C64="","",IF(_xll.BDP($C64&amp;" Corp",AD$1)="#N/A N/A","",_xll.BDP($C64&amp;" Corp",AD$1)))</f>
        <v>-0.47119999999999607</v>
      </c>
      <c r="AE64" s="32" cm="1">
        <f t="array" ref="AE64">IF($C64="","",IF(_xll.BDP($C64&amp;" Corp",AE$1)="#N/A N/A","",_xll.BDP($C64&amp;" Corp",AE$1)/100))</f>
        <v>-1.4842435576650605E-4</v>
      </c>
      <c r="AF64" s="32" cm="1">
        <f t="array" ref="AF64">IF($C64="","",IF(_xll.BDP($C64&amp;" Corp",AF$1)="#N/A N/A","",_xll.BDP($C64&amp;" Corp",AF$1)/100))</f>
        <v>5.1347016886564897E-3</v>
      </c>
      <c r="AG64" s="32" cm="1">
        <f t="array" ref="AG64">IF($C64="","",IF(_xll.BDP($C64&amp;" Corp",AG$1)="#N/A N/A","",_xll.BDP($C64&amp;" Corp",AG$1)/100))</f>
        <v>6.2098633136231964E-3</v>
      </c>
      <c r="AH64" s="32" cm="1">
        <f t="array" ref="AH64">IF($C64="","",IF(_xll.BDP($C64&amp;" Corp",AH$1)="#N/A N/A","",_xll.BDP($C64&amp;" Corp",AH$1)/100))</f>
        <v>1.7845355602289655E-3</v>
      </c>
      <c r="AI64" s="32" cm="1">
        <f t="array" ref="AI64">IF($C64="","",IF(_xll.BDP($C64&amp;" Corp",AI$1)="#N/A N/A","",_xll.BDP($C64&amp;" Corp",AI$1)/100))</f>
        <v>-4.4924966153728433E-3</v>
      </c>
      <c r="AJ64" s="8" cm="1">
        <f t="array" ref="AJ64">IF($C64="","",IF(_xll.BDP($C64&amp;" Corp",AJ$1)="#N/A Field Not Applicable","",_xll.BDP($C64&amp;" Corp",AJ$1)))</f>
        <v>101.30800000000001</v>
      </c>
      <c r="AK64" s="8" cm="1">
        <f t="array" ref="AK64">IF($C64="","",IF(_xll.BDP($C64&amp;" Corp",AK$1)="#N/A Field Not Applicable","",_xll.BDP($C64&amp;" Corp",AK$1)))</f>
        <v>107.40900000000001</v>
      </c>
      <c r="AL64" s="9" t="s">
        <v>249</v>
      </c>
      <c r="AM64" s="9" t="s">
        <v>85</v>
      </c>
      <c r="AN64" s="10">
        <v>28898</v>
      </c>
      <c r="AO64" s="11">
        <v>116.8293273036</v>
      </c>
      <c r="AP64" s="12">
        <v>2.3629115487493334E-5</v>
      </c>
      <c r="AQ64" s="9" t="s">
        <v>86</v>
      </c>
      <c r="AR64" s="10">
        <v>24870</v>
      </c>
      <c r="AS64" s="11">
        <v>2.4194444444444447</v>
      </c>
      <c r="AT64" s="9" t="s">
        <v>249</v>
      </c>
      <c r="AU64" s="34">
        <f t="shared" si="0"/>
        <v>0.90276890509752505</v>
      </c>
    </row>
    <row r="65" spans="2:47" s="2" customFormat="1" x14ac:dyDescent="0.3">
      <c r="B65" s="22">
        <v>48626</v>
      </c>
      <c r="C65" s="23" t="s">
        <v>407</v>
      </c>
      <c r="D65" s="24" t="str" cm="1">
        <f t="array" ref="D65">IF($C65="","",IFERROR(_xll.BDP($C65&amp;" Corp","ID_BB_GLOBAL"),""))</f>
        <v>BBG008LFMTK5</v>
      </c>
      <c r="E65" s="23" t="s">
        <v>406</v>
      </c>
      <c r="F65" s="7" t="s">
        <v>247</v>
      </c>
      <c r="G65" s="16" t="s">
        <v>201</v>
      </c>
      <c r="H65" s="16" t="s">
        <v>94</v>
      </c>
      <c r="I65" s="16" t="s">
        <v>103</v>
      </c>
      <c r="J65" s="44" cm="1">
        <f t="array" ref="J65">IF(OR(_xll.BDP($C65&amp;" Corp",$J$1)="#N/A N/A",_xll.BDP($C65&amp;" Corp",$J$1)="#N/A Field Not Applicable"),"",_xll.BDP($C65&amp;" Corp",$J$1))</f>
        <v>4.4670083279948747</v>
      </c>
      <c r="K65" s="16" t="str" cm="1">
        <f t="array" ref="K65">IFERROR(_xll.BDP($C65&amp;" Corp",$K$1),"")</f>
        <v>Drug Delivery Systems</v>
      </c>
      <c r="L65" s="28" cm="1">
        <f t="array" ref="L65">IF($C65="","",IFERROR(_xll.BDP($C65&amp;" Corp",L$1),""))</f>
        <v>86.492000000000004</v>
      </c>
      <c r="M65" s="28" cm="1">
        <f t="array" ref="M65">IF($C65="","",IFERROR(_xll.BDP($C65&amp;" Corp",M$1),""))</f>
        <v>87.682000000000002</v>
      </c>
      <c r="N65" s="28" cm="1">
        <f t="array" ref="N65">IF($C65="","",IFERROR(_xll.BDP($C65&amp;" Corp",N$1),""))</f>
        <v>5.9569951653376769</v>
      </c>
      <c r="O65" s="28" cm="1">
        <f t="array" ref="O65">IF($C65="","",IFERROR(_xll.BDP($C65&amp;" Corp",O$1),""))</f>
        <v>5.9569951653376769</v>
      </c>
      <c r="P65" s="28" cm="1">
        <f t="array" ref="P65">IF($C65="","",IFERROR(_xll.BDP($C65&amp;" Corp",P$1),""))</f>
        <v>123.19699048338948</v>
      </c>
      <c r="Q65" s="28">
        <f t="shared" si="1"/>
        <v>87.087000000000003</v>
      </c>
      <c r="R65"/>
      <c r="S65"/>
      <c r="T65"/>
      <c r="U65"/>
      <c r="V65" s="24" t="str" cm="1">
        <f t="array" ref="V65">IF($C65="","",IFERROR(_xll.BDP($C65&amp;" Corp",V$1),""))</f>
        <v>Y</v>
      </c>
      <c r="W65" s="40" cm="1">
        <f t="array" ref="W65">IF($V65="Y",IFERROR(_xll.BDP($C65&amp;" Corp",W$1)*1,""),"")</f>
        <v>52550</v>
      </c>
      <c r="X65" s="41" cm="1">
        <f t="array" ref="X65">IF($V65="Y",IFERROR(_xll.BDP($C65&amp;" Corp",X$1),""),"")</f>
        <v>100</v>
      </c>
      <c r="Y65" s="42" cm="1">
        <f t="array" ref="Y65">IF($V65="Y",IFERROR(_xll.BDP($C65&amp;" Corp",Y$1)/100, ""),"")</f>
        <v>5.9739802568052267E-2</v>
      </c>
      <c r="Z65" s="17" cm="1">
        <f t="array" ref="Z65">IF($C65="","",IF(_xll.BDP($C65&amp;" Corp",Z$1)="#N/A N/A","",_xll.BDP($C65&amp;" Corp",Z$1)))</f>
        <v>0.40652000000000044</v>
      </c>
      <c r="AA65" s="14" cm="1">
        <f t="array" ref="AA65">IF($C65="","",IF(_xll.BDP($C65&amp;" Corp",AA$1)="#N/A N/A","",_xll.BDP($C65&amp;" Corp",AA$1)))</f>
        <v>0.9538299999999964</v>
      </c>
      <c r="AB65" s="14" cm="1">
        <f t="array" ref="AB65">IF($C65="","",IF(_xll.BDP($C65&amp;" Corp",AB$1)="#N/A N/A","",_xll.BDP($C65&amp;" Corp",AB$1)))</f>
        <v>0.25843999999999312</v>
      </c>
      <c r="AC65" s="18" cm="1">
        <f t="array" ref="AC65">IF($C65="","",IF(_xll.BDP($C65&amp;" Corp",AC$1)="#N/A N/A","",_xll.BDP($C65&amp;" Corp",AC$1)))</f>
        <v>-1.3662000000000063</v>
      </c>
      <c r="AD65" s="18" cm="1">
        <f t="array" ref="AD65">IF($C65="","",IF(_xll.BDP($C65&amp;" Corp",AD$1)="#N/A N/A","",_xll.BDP($C65&amp;" Corp",AD$1)))</f>
        <v>-1.9285799999999966</v>
      </c>
      <c r="AE65" s="32" cm="1">
        <f t="array" ref="AE65">IF($C65="","",IF(_xll.BDP($C65&amp;" Corp",AE$1)="#N/A N/A","",_xll.BDP($C65&amp;" Corp",AE$1)/100))</f>
        <v>4.6877695479021556E-3</v>
      </c>
      <c r="AF65" s="32" cm="1">
        <f t="array" ref="AF65">IF($C65="","",IF(_xll.BDP($C65&amp;" Corp",AF$1)="#N/A N/A","",_xll.BDP($C65&amp;" Corp",AF$1)/100))</f>
        <v>1.1068912547780868E-2</v>
      </c>
      <c r="AG65" s="32" cm="1">
        <f t="array" ref="AG65">IF($C65="","",IF(_xll.BDP($C65&amp;" Corp",AG$1)="#N/A N/A","",_xll.BDP($C65&amp;" Corp",AG$1)/100))</f>
        <v>2.9751105593630693E-3</v>
      </c>
      <c r="AH65" s="32" cm="1">
        <f t="array" ref="AH65">IF($C65="","",IF(_xll.BDP($C65&amp;" Corp",AH$1)="#N/A N/A","",_xll.BDP($C65&amp;" Corp",AH$1)/100))</f>
        <v>-1.5438683722822472E-2</v>
      </c>
      <c r="AI65" s="32" cm="1">
        <f t="array" ref="AI65">IF($C65="","",IF(_xll.BDP($C65&amp;" Corp",AI$1)="#N/A N/A","",_xll.BDP($C65&amp;" Corp",AI$1)/100))</f>
        <v>-2.1656206017042587E-2</v>
      </c>
      <c r="AJ65" s="8" cm="1">
        <f t="array" ref="AJ65">IF($C65="","",IF(_xll.BDP($C65&amp;" Corp",AJ$1)="#N/A Field Not Applicable","",_xll.BDP($C65&amp;" Corp",AJ$1)))</f>
        <v>82.942999999999998</v>
      </c>
      <c r="AK65" s="8" cm="1">
        <f t="array" ref="AK65">IF($C65="","",IF(_xll.BDP($C65&amp;" Corp",AK$1)="#N/A Field Not Applicable","",_xll.BDP($C65&amp;" Corp",AK$1)))</f>
        <v>94.313000000000002</v>
      </c>
      <c r="AL65" s="9" t="s">
        <v>249</v>
      </c>
      <c r="AM65" s="9" t="s">
        <v>85</v>
      </c>
      <c r="AN65" s="10">
        <v>28898</v>
      </c>
      <c r="AO65" s="11">
        <v>200.4284175354</v>
      </c>
      <c r="AP65" s="12">
        <v>4.0537306293071216E-5</v>
      </c>
      <c r="AQ65" s="9" t="s">
        <v>86</v>
      </c>
      <c r="AR65" s="10">
        <v>24870</v>
      </c>
      <c r="AS65" s="11">
        <v>0.3520833333333333</v>
      </c>
      <c r="AT65" s="9" t="s">
        <v>249</v>
      </c>
      <c r="AU65" s="34">
        <f t="shared" si="0"/>
        <v>0.86653633245382589</v>
      </c>
    </row>
    <row r="66" spans="2:47" s="2" customFormat="1" x14ac:dyDescent="0.3">
      <c r="B66" s="22">
        <v>48628</v>
      </c>
      <c r="C66" s="23" t="s">
        <v>409</v>
      </c>
      <c r="D66" s="24" t="str" cm="1">
        <f t="array" ref="D66">IF($C66="","",IFERROR(_xll.BDP($C66&amp;" Corp","ID_BB_GLOBAL"),""))</f>
        <v>BBG00004M5C1</v>
      </c>
      <c r="E66" s="23" t="s">
        <v>408</v>
      </c>
      <c r="F66" s="7" t="s">
        <v>247</v>
      </c>
      <c r="G66" s="16" t="s">
        <v>119</v>
      </c>
      <c r="H66" s="16" t="s">
        <v>94</v>
      </c>
      <c r="I66" s="16" t="s">
        <v>103</v>
      </c>
      <c r="J66" s="44" cm="1">
        <f t="array" ref="J66">IF(OR(_xll.BDP($C66&amp;" Corp",$J$1)="#N/A N/A",_xll.BDP($C66&amp;" Corp",$J$1)="#N/A Field Not Applicable"),"",_xll.BDP($C66&amp;" Corp",$J$1))</f>
        <v>4.4670083279948747</v>
      </c>
      <c r="K66" s="16" t="str" cm="1">
        <f t="array" ref="K66">IFERROR(_xll.BDP($C66&amp;" Corp",$K$1),"")</f>
        <v>Drug Delivery Systems</v>
      </c>
      <c r="L66" s="28" cm="1">
        <f t="array" ref="L66">IF($C66="","",IFERROR(_xll.BDP($C66&amp;" Corp",L$1),""))</f>
        <v>105.383</v>
      </c>
      <c r="M66" s="28" cm="1">
        <f t="array" ref="M66">IF($C66="","",IFERROR(_xll.BDP($C66&amp;" Corp",M$1),""))</f>
        <v>105.718</v>
      </c>
      <c r="N66" s="28" cm="1">
        <f t="array" ref="N66">IF($C66="","",IFERROR(_xll.BDP($C66&amp;" Corp",N$1),""))</f>
        <v>4.554209381527782</v>
      </c>
      <c r="O66" s="28" cm="1">
        <f t="array" ref="O66">IF($C66="","",IFERROR(_xll.BDP($C66&amp;" Corp",O$1),""))</f>
        <v>4.554209381527782</v>
      </c>
      <c r="P66" s="28" cm="1">
        <f t="array" ref="P66">IF($C66="","",IFERROR(_xll.BDP($C66&amp;" Corp",P$1),""))</f>
        <v>40.383402639411244</v>
      </c>
      <c r="Q66" s="28">
        <f t="shared" si="1"/>
        <v>105.5505</v>
      </c>
      <c r="R66"/>
      <c r="S66"/>
      <c r="T66"/>
      <c r="U66"/>
      <c r="V66" s="24" t="str" cm="1">
        <f t="array" ref="V66">IF($C66="","",IFERROR(_xll.BDP($C66&amp;" Corp",V$1),""))</f>
        <v>N</v>
      </c>
      <c r="W66" s="40" t="str" cm="1">
        <f t="array" ref="W66">IF($V66="Y",IFERROR(_xll.BDP($C66&amp;" Corp",W$1)*1,""),"")</f>
        <v/>
      </c>
      <c r="X66" s="41" t="str" cm="1">
        <f t="array" ref="X66">IF($V66="Y",IFERROR(_xll.BDP($C66&amp;" Corp",X$1),""),"")</f>
        <v/>
      </c>
      <c r="Y66" s="42" t="str" cm="1">
        <f t="array" ref="Y66">IF($V66="Y",IFERROR(_xll.BDP($C66&amp;" Corp",Y$1)/100, ""),"")</f>
        <v/>
      </c>
      <c r="Z66" s="17" cm="1">
        <f t="array" ref="Z66">IF($C66="","",IF(_xll.BDP($C66&amp;" Corp",Z$1)="#N/A N/A","",_xll.BDP($C66&amp;" Corp",Z$1)))</f>
        <v>7.5999999999993406E-2</v>
      </c>
      <c r="AA66" s="14" cm="1">
        <f t="array" ref="AA66">IF($C66="","",IF(_xll.BDP($C66&amp;" Corp",AA$1)="#N/A N/A","",_xll.BDP($C66&amp;" Corp",AA$1)))</f>
        <v>0.20229999999999393</v>
      </c>
      <c r="AB66" s="14" cm="1">
        <f t="array" ref="AB66">IF($C66="","",IF(_xll.BDP($C66&amp;" Corp",AB$1)="#N/A N/A","",_xll.BDP($C66&amp;" Corp",AB$1)))</f>
        <v>5.2000000000020918E-3</v>
      </c>
      <c r="AC66" s="18" cm="1">
        <f t="array" ref="AC66">IF($C66="","",IF(_xll.BDP($C66&amp;" Corp",AC$1)="#N/A N/A","",_xll.BDP($C66&amp;" Corp",AC$1)))</f>
        <v>0.21979999999999222</v>
      </c>
      <c r="AD66" s="18" cm="1">
        <f t="array" ref="AD66">IF($C66="","",IF(_xll.BDP($C66&amp;" Corp",AD$1)="#N/A N/A","",_xll.BDP($C66&amp;" Corp",AD$1)))</f>
        <v>-1.3050999999999959</v>
      </c>
      <c r="AE66" s="32" cm="1">
        <f t="array" ref="AE66">IF($C66="","",IF(_xll.BDP($C66&amp;" Corp",AE$1)="#N/A N/A","",_xll.BDP($C66&amp;" Corp",AE$1)/100))</f>
        <v>7.2055057648780327E-4</v>
      </c>
      <c r="AF66" s="32" cm="1">
        <f t="array" ref="AF66">IF($C66="","",IF(_xll.BDP($C66&amp;" Corp",AF$1)="#N/A N/A","",_xll.BDP($C66&amp;" Corp",AF$1)/100))</f>
        <v>1.9202912995520958E-3</v>
      </c>
      <c r="AG66" s="32" cm="1">
        <f t="array" ref="AG66">IF($C66="","",IF(_xll.BDP($C66&amp;" Corp",AG$1)="#N/A N/A","",_xll.BDP($C66&amp;" Corp",AG$1)/100))</f>
        <v>4.9267757947525023E-5</v>
      </c>
      <c r="AH66" s="32" cm="1">
        <f t="array" ref="AH66">IF($C66="","",IF(_xll.BDP($C66&amp;" Corp",AH$1)="#N/A N/A","",_xll.BDP($C66&amp;" Corp",AH$1)/100))</f>
        <v>2.0867531052081692E-3</v>
      </c>
      <c r="AI66" s="32" cm="1">
        <f t="array" ref="AI66">IF($C66="","",IF(_xll.BDP($C66&amp;" Corp",AI$1)="#N/A N/A","",_xll.BDP($C66&amp;" Corp",AI$1)/100))</f>
        <v>-1.221363330089088E-2</v>
      </c>
      <c r="AJ66" s="8" cm="1">
        <f t="array" ref="AJ66">IF($C66="","",IF(_xll.BDP($C66&amp;" Corp",AJ$1)="#N/A Field Not Applicable","",_xll.BDP($C66&amp;" Corp",AJ$1)))</f>
        <v>102.408</v>
      </c>
      <c r="AK66" s="8" cm="1">
        <f t="array" ref="AK66">IF($C66="","",IF(_xll.BDP($C66&amp;" Corp",AK$1)="#N/A Field Not Applicable","",_xll.BDP($C66&amp;" Corp",AK$1)))</f>
        <v>107.483</v>
      </c>
      <c r="AL66" s="9" t="s">
        <v>249</v>
      </c>
      <c r="AM66" s="9" t="s">
        <v>85</v>
      </c>
      <c r="AN66" s="10">
        <v>28898</v>
      </c>
      <c r="AO66" s="11">
        <v>122.57637406480001</v>
      </c>
      <c r="AP66" s="12">
        <v>2.4791474586587752E-5</v>
      </c>
      <c r="AQ66" s="9" t="s">
        <v>86</v>
      </c>
      <c r="AR66" s="10">
        <v>24870</v>
      </c>
      <c r="AS66" s="11">
        <v>2.5277777777777781</v>
      </c>
      <c r="AT66" s="9" t="s">
        <v>249</v>
      </c>
      <c r="AU66" s="34">
        <f t="shared" si="0"/>
        <v>0.86684871921182283</v>
      </c>
    </row>
    <row r="67" spans="2:47" s="2" customFormat="1" x14ac:dyDescent="0.3">
      <c r="B67" s="22">
        <v>48630</v>
      </c>
      <c r="C67" s="23" t="s">
        <v>411</v>
      </c>
      <c r="D67" s="24" t="str" cm="1">
        <f t="array" ref="D67">IF($C67="","",IFERROR(_xll.BDP($C67&amp;" Corp","ID_BB_GLOBAL"),""))</f>
        <v>BBG00GSFVMR8</v>
      </c>
      <c r="E67" s="23" t="s">
        <v>410</v>
      </c>
      <c r="F67" s="7" t="s">
        <v>247</v>
      </c>
      <c r="G67" s="16" t="s">
        <v>267</v>
      </c>
      <c r="H67" s="16" t="s">
        <v>94</v>
      </c>
      <c r="I67" s="16" t="s">
        <v>103</v>
      </c>
      <c r="J67" s="44" cm="1">
        <f t="array" ref="J67">IF(OR(_xll.BDP($C67&amp;" Corp",$J$1)="#N/A N/A",_xll.BDP($C67&amp;" Corp",$J$1)="#N/A Field Not Applicable"),"",_xll.BDP($C67&amp;" Corp",$J$1))</f>
        <v>4.4670083279948747</v>
      </c>
      <c r="K67" s="16" t="str" cm="1">
        <f t="array" ref="K67">IFERROR(_xll.BDP($C67&amp;" Corp",$K$1),"")</f>
        <v>Drug Delivery Systems</v>
      </c>
      <c r="L67" s="28" cm="1">
        <f t="array" ref="L67">IF($C67="","",IFERROR(_xll.BDP($C67&amp;" Corp",L$1),""))</f>
        <v>97.841999999999999</v>
      </c>
      <c r="M67" s="28" cm="1">
        <f t="array" ref="M67">IF($C67="","",IFERROR(_xll.BDP($C67&amp;" Corp",M$1),""))</f>
        <v>97.921999999999997</v>
      </c>
      <c r="N67" s="28" cm="1">
        <f t="array" ref="N67">IF($C67="","",IFERROR(_xll.BDP($C67&amp;" Corp",N$1),""))</f>
        <v>4.6425957260337753</v>
      </c>
      <c r="O67" s="28" cm="1">
        <f t="array" ref="O67">IF($C67="","",IFERROR(_xll.BDP($C67&amp;" Corp",O$1),""))</f>
        <v>4.6425957260337753</v>
      </c>
      <c r="P67" s="28" cm="1">
        <f t="array" ref="P67">IF($C67="","",IFERROR(_xll.BDP($C67&amp;" Corp",P$1),""))</f>
        <v>42.882218115041745</v>
      </c>
      <c r="Q67" s="28">
        <f t="shared" si="1"/>
        <v>97.882000000000005</v>
      </c>
      <c r="R67"/>
      <c r="S67"/>
      <c r="T67"/>
      <c r="U67"/>
      <c r="V67" s="24" t="str" cm="1">
        <f t="array" ref="V67">IF($C67="","",IFERROR(_xll.BDP($C67&amp;" Corp",V$1),""))</f>
        <v>Y</v>
      </c>
      <c r="W67" s="40" cm="1">
        <f t="array" ref="W67">IF($V67="Y",IFERROR(_xll.BDP($C67&amp;" Corp",W$1)*1,""),"")</f>
        <v>46452</v>
      </c>
      <c r="X67" s="41" cm="1">
        <f t="array" ref="X67">IF($V67="Y",IFERROR(_xll.BDP($C67&amp;" Corp",X$1),""),"")</f>
        <v>100</v>
      </c>
      <c r="Y67" s="42" cm="1">
        <f t="array" ref="Y67">IF($V67="Y",IFERROR(_xll.BDP($C67&amp;" Corp",Y$1)/100, ""),"")</f>
        <v>4.7529167602894169E-2</v>
      </c>
      <c r="Z67" s="17" cm="1">
        <f t="array" ref="Z67">IF($C67="","",IF(_xll.BDP($C67&amp;" Corp",Z$1)="#N/A N/A","",_xll.BDP($C67&amp;" Corp",Z$1)))</f>
        <v>-9.7000000000093678E-3</v>
      </c>
      <c r="AA67" s="14" cm="1">
        <f t="array" ref="AA67">IF($C67="","",IF(_xll.BDP($C67&amp;" Corp",AA$1)="#N/A N/A","",_xll.BDP($C67&amp;" Corp",AA$1)))</f>
        <v>0.15113999999999805</v>
      </c>
      <c r="AB67" s="14" cm="1">
        <f t="array" ref="AB67">IF($C67="","",IF(_xll.BDP($C67&amp;" Corp",AB$1)="#N/A N/A","",_xll.BDP($C67&amp;" Corp",AB$1)))</f>
        <v>0.25705999999999563</v>
      </c>
      <c r="AC67" s="18" cm="1">
        <f t="array" ref="AC67">IF($C67="","",IF(_xll.BDP($C67&amp;" Corp",AC$1)="#N/A N/A","",_xll.BDP($C67&amp;" Corp",AC$1)))</f>
        <v>0.169399999999996</v>
      </c>
      <c r="AD67" s="18" cm="1">
        <f t="array" ref="AD67">IF($C67="","",IF(_xll.BDP($C67&amp;" Corp",AD$1)="#N/A N/A","",_xll.BDP($C67&amp;" Corp",AD$1)))</f>
        <v>1.3044999999999902</v>
      </c>
      <c r="AE67" s="32" cm="1">
        <f t="array" ref="AE67">IF($C67="","",IF(_xll.BDP($C67&amp;" Corp",AE$1)="#N/A N/A","",_xll.BDP($C67&amp;" Corp",AE$1)/100))</f>
        <v>-9.9079834342698423E-5</v>
      </c>
      <c r="AF67" s="32" cm="1">
        <f t="array" ref="AF67">IF($C67="","",IF(_xll.BDP($C67&amp;" Corp",AF$1)="#N/A N/A","",_xll.BDP($C67&amp;" Corp",AF$1)/100))</f>
        <v>1.5463472942144991E-3</v>
      </c>
      <c r="AG67" s="32" cm="1">
        <f t="array" ref="AG67">IF($C67="","",IF(_xll.BDP($C67&amp;" Corp",AG$1)="#N/A N/A","",_xll.BDP($C67&amp;" Corp",AG$1)/100))</f>
        <v>2.6328918516062951E-3</v>
      </c>
      <c r="AH67" s="32" cm="1">
        <f t="array" ref="AH67">IF($C67="","",IF(_xll.BDP($C67&amp;" Corp",AH$1)="#N/A N/A","",_xll.BDP($C67&amp;" Corp",AH$1)/100))</f>
        <v>1.7334933113661594E-3</v>
      </c>
      <c r="AI67" s="32" cm="1">
        <f t="array" ref="AI67">IF($C67="","",IF(_xll.BDP($C67&amp;" Corp",AI$1)="#N/A N/A","",_xll.BDP($C67&amp;" Corp",AI$1)/100))</f>
        <v>1.3506007300180615E-2</v>
      </c>
      <c r="AJ67" s="8" cm="1">
        <f t="array" ref="AJ67">IF($C67="","",IF(_xll.BDP($C67&amp;" Corp",AJ$1)="#N/A Field Not Applicable","",_xll.BDP($C67&amp;" Corp",AJ$1)))</f>
        <v>94.834999999999994</v>
      </c>
      <c r="AK67" s="8" cm="1">
        <f t="array" ref="AK67">IF($C67="","",IF(_xll.BDP($C67&amp;" Corp",AK$1)="#N/A Field Not Applicable","",_xll.BDP($C67&amp;" Corp",AK$1)))</f>
        <v>99.147000000000006</v>
      </c>
      <c r="AL67" s="9" t="s">
        <v>249</v>
      </c>
      <c r="AM67" s="9" t="s">
        <v>85</v>
      </c>
      <c r="AN67" s="10">
        <v>28898</v>
      </c>
      <c r="AO67" s="11">
        <v>1688.6496180078</v>
      </c>
      <c r="AP67" s="12">
        <v>3.4153493615629409E-4</v>
      </c>
      <c r="AQ67" s="9" t="s">
        <v>86</v>
      </c>
      <c r="AR67" s="10">
        <v>24870</v>
      </c>
      <c r="AS67" s="11">
        <v>5.1388888888888894E-2</v>
      </c>
      <c r="AT67" s="9" t="s">
        <v>249</v>
      </c>
      <c r="AU67" s="34">
        <f t="shared" si="0"/>
        <v>0.76447092764378544</v>
      </c>
    </row>
    <row r="68" spans="2:47" s="2" customFormat="1" x14ac:dyDescent="0.3">
      <c r="B68" s="22">
        <v>48635</v>
      </c>
      <c r="C68" s="23" t="s">
        <v>414</v>
      </c>
      <c r="D68" s="24" t="str" cm="1">
        <f t="array" ref="D68">IF($C68="","",IFERROR(_xll.BDP($C68&amp;" Corp","ID_BB_GLOBAL"),""))</f>
        <v>BBG007P91407</v>
      </c>
      <c r="E68" s="23" t="s">
        <v>412</v>
      </c>
      <c r="F68" s="7" t="s">
        <v>247</v>
      </c>
      <c r="G68" s="16" t="s">
        <v>413</v>
      </c>
      <c r="H68" s="16" t="s">
        <v>94</v>
      </c>
      <c r="I68" s="16" t="s">
        <v>103</v>
      </c>
      <c r="J68" s="44" cm="1">
        <f t="array" ref="J68">IF(OR(_xll.BDP($C68&amp;" Corp",$J$1)="#N/A N/A",_xll.BDP($C68&amp;" Corp",$J$1)="#N/A Field Not Applicable"),"",_xll.BDP($C68&amp;" Corp",$J$1))</f>
        <v>4.4670083279948747</v>
      </c>
      <c r="K68" s="16" t="str" cm="1">
        <f t="array" ref="K68">IFERROR(_xll.BDP($C68&amp;" Corp",$K$1),"")</f>
        <v>Drug Delivery Systems</v>
      </c>
      <c r="L68" s="28" cm="1">
        <f t="array" ref="L68">IF($C68="","",IFERROR(_xll.BDP($C68&amp;" Corp",L$1),""))</f>
        <v>86.814999999999998</v>
      </c>
      <c r="M68" s="28" cm="1">
        <f t="array" ref="M68">IF($C68="","",IFERROR(_xll.BDP($C68&amp;" Corp",M$1),""))</f>
        <v>88.465999999999994</v>
      </c>
      <c r="N68" s="28" cm="1">
        <f t="array" ref="N68">IF($C68="","",IFERROR(_xll.BDP($C68&amp;" Corp",N$1),""))</f>
        <v>5.6584888939199312</v>
      </c>
      <c r="O68" s="28" cm="1">
        <f t="array" ref="O68">IF($C68="","",IFERROR(_xll.BDP($C68&amp;" Corp",O$1),""))</f>
        <v>5.6584888939199312</v>
      </c>
      <c r="P68" s="28" cm="1">
        <f t="array" ref="P68">IF($C68="","",IFERROR(_xll.BDP($C68&amp;" Corp",P$1),""))</f>
        <v>92.856261033040255</v>
      </c>
      <c r="Q68" s="28">
        <f t="shared" si="1"/>
        <v>87.640500000000003</v>
      </c>
      <c r="R68"/>
      <c r="S68"/>
      <c r="T68"/>
      <c r="U68"/>
      <c r="V68" s="24" t="str" cm="1">
        <f t="array" ref="V68">IF($C68="","",IFERROR(_xll.BDP($C68&amp;" Corp",V$1),""))</f>
        <v>Y</v>
      </c>
      <c r="W68" s="40" cm="1">
        <f t="array" ref="W68">IF($V68="Y",IFERROR(_xll.BDP($C68&amp;" Corp",W$1)*1,""),"")</f>
        <v>52763</v>
      </c>
      <c r="X68" s="41" cm="1">
        <f t="array" ref="X68">IF($V68="Y",IFERROR(_xll.BDP($C68&amp;" Corp",X$1),""),"")</f>
        <v>100</v>
      </c>
      <c r="Y68" s="42" cm="1">
        <f t="array" ref="Y68">IF($V68="Y",IFERROR(_xll.BDP($C68&amp;" Corp",Y$1)/100, ""),"")</f>
        <v>5.6734203652419393E-2</v>
      </c>
      <c r="Z68" s="17" cm="1">
        <f t="array" ref="Z68">IF($C68="","",IF(_xll.BDP($C68&amp;" Corp",Z$1)="#N/A N/A","",_xll.BDP($C68&amp;" Corp",Z$1)))</f>
        <v>6.3369999999991933E-2</v>
      </c>
      <c r="AA68" s="14" cm="1">
        <f t="array" ref="AA68">IF($C68="","",IF(_xll.BDP($C68&amp;" Corp",AA$1)="#N/A N/A","",_xll.BDP($C68&amp;" Corp",AA$1)))</f>
        <v>0.92873999999999057</v>
      </c>
      <c r="AB68" s="14" cm="1">
        <f t="array" ref="AB68">IF($C68="","",IF(_xll.BDP($C68&amp;" Corp",AB$1)="#N/A N/A","",_xll.BDP($C68&amp;" Corp",AB$1)))</f>
        <v>0.6905399999999986</v>
      </c>
      <c r="AC68" s="18" cm="1">
        <f t="array" ref="AC68">IF($C68="","",IF(_xll.BDP($C68&amp;" Corp",AC$1)="#N/A N/A","",_xll.BDP($C68&amp;" Corp",AC$1)))</f>
        <v>-1.7553199999999975</v>
      </c>
      <c r="AD68" s="18" cm="1">
        <f t="array" ref="AD68">IF($C68="","",IF(_xll.BDP($C68&amp;" Corp",AD$1)="#N/A N/A","",_xll.BDP($C68&amp;" Corp",AD$1)))</f>
        <v>-5.7108800000000031</v>
      </c>
      <c r="AE68" s="32" cm="1">
        <f t="array" ref="AE68">IF($C68="","",IF(_xll.BDP($C68&amp;" Corp",AE$1)="#N/A N/A","",_xll.BDP($C68&amp;" Corp",AE$1)/100))</f>
        <v>7.2341413113067719E-4</v>
      </c>
      <c r="AF68" s="32" cm="1">
        <f t="array" ref="AF68">IF($C68="","",IF(_xll.BDP($C68&amp;" Corp",AF$1)="#N/A N/A","",_xll.BDP($C68&amp;" Corp",AF$1)/100))</f>
        <v>1.0708017719639695E-2</v>
      </c>
      <c r="AG68" s="32" cm="1">
        <f t="array" ref="AG68">IF($C68="","",IF(_xll.BDP($C68&amp;" Corp",AG$1)="#N/A N/A","",_xll.BDP($C68&amp;" Corp",AG$1)/100))</f>
        <v>7.9398569689739015E-3</v>
      </c>
      <c r="AH68" s="32" cm="1">
        <f t="array" ref="AH68">IF($C68="","",IF(_xll.BDP($C68&amp;" Corp",AH$1)="#N/A N/A","",_xll.BDP($C68&amp;" Corp",AH$1)/100))</f>
        <v>-1.9630675082646265E-2</v>
      </c>
      <c r="AI68" s="32" cm="1">
        <f t="array" ref="AI68">IF($C68="","",IF(_xll.BDP($C68&amp;" Corp",AI$1)="#N/A N/A","",_xll.BDP($C68&amp;" Corp",AI$1)/100))</f>
        <v>-6.1162163354708622E-2</v>
      </c>
      <c r="AJ68" s="8" cm="1">
        <f t="array" ref="AJ68">IF($C68="","",IF(_xll.BDP($C68&amp;" Corp",AJ$1)="#N/A Field Not Applicable","",_xll.BDP($C68&amp;" Corp",AJ$1)))</f>
        <v>84.266000000000005</v>
      </c>
      <c r="AK68" s="8" cm="1">
        <f t="array" ref="AK68">IF($C68="","",IF(_xll.BDP($C68&amp;" Corp",AK$1)="#N/A Field Not Applicable","",_xll.BDP($C68&amp;" Corp",AK$1)))</f>
        <v>95.132999999999996</v>
      </c>
      <c r="AL68" s="9" t="s">
        <v>249</v>
      </c>
      <c r="AM68" s="9" t="s">
        <v>85</v>
      </c>
      <c r="AN68" s="10">
        <v>28898</v>
      </c>
      <c r="AO68" s="11">
        <v>887.95576670679998</v>
      </c>
      <c r="AP68" s="12">
        <v>1.7959197269686012E-4</v>
      </c>
      <c r="AQ68" s="9" t="s">
        <v>86</v>
      </c>
      <c r="AR68" s="10">
        <v>24870</v>
      </c>
      <c r="AS68" s="11">
        <v>2.2904444444444443</v>
      </c>
      <c r="AT68" s="9" t="s">
        <v>249</v>
      </c>
      <c r="AU68" s="34">
        <f t="shared" si="0"/>
        <v>0.87068170700285252</v>
      </c>
    </row>
    <row r="69" spans="2:47" s="2" customFormat="1" x14ac:dyDescent="0.3">
      <c r="B69" s="22">
        <v>48636</v>
      </c>
      <c r="C69" s="23" t="s">
        <v>416</v>
      </c>
      <c r="D69" s="24" t="str" cm="1">
        <f t="array" ref="D69">IF($C69="","",IFERROR(_xll.BDP($C69&amp;" Corp","ID_BB_GLOBAL"),""))</f>
        <v>BBG0000BZT48</v>
      </c>
      <c r="E69" s="23" t="s">
        <v>415</v>
      </c>
      <c r="F69" s="7" t="s">
        <v>247</v>
      </c>
      <c r="G69" s="16" t="s">
        <v>155</v>
      </c>
      <c r="H69" s="16" t="s">
        <v>94</v>
      </c>
      <c r="I69" s="16" t="s">
        <v>103</v>
      </c>
      <c r="J69" s="44" cm="1">
        <f t="array" ref="J69">IF(OR(_xll.BDP($C69&amp;" Corp",$J$1)="#N/A N/A",_xll.BDP($C69&amp;" Corp",$J$1)="#N/A Field Not Applicable"),"",_xll.BDP($C69&amp;" Corp",$J$1))</f>
        <v>4.4670083279948747</v>
      </c>
      <c r="K69" s="16" t="str" cm="1">
        <f t="array" ref="K69">IFERROR(_xll.BDP($C69&amp;" Corp",$K$1),"")</f>
        <v>Drug Delivery Systems</v>
      </c>
      <c r="L69" s="28" cm="1">
        <f t="array" ref="L69">IF($C69="","",IFERROR(_xll.BDP($C69&amp;" Corp",L$1),""))</f>
        <v>100.855</v>
      </c>
      <c r="M69" s="28" cm="1">
        <f t="array" ref="M69">IF($C69="","",IFERROR(_xll.BDP($C69&amp;" Corp",M$1),""))</f>
        <v>102.128</v>
      </c>
      <c r="N69" s="28" cm="1">
        <f t="array" ref="N69">IF($C69="","",IFERROR(_xll.BDP($C69&amp;" Corp",N$1),""))</f>
        <v>5.7781229489724426</v>
      </c>
      <c r="O69" s="28" cm="1">
        <f t="array" ref="O69">IF($C69="","",IFERROR(_xll.BDP($C69&amp;" Corp",O$1),""))</f>
        <v>5.7781229489724426</v>
      </c>
      <c r="P69" s="28" cm="1">
        <f t="array" ref="P69">IF($C69="","",IFERROR(_xll.BDP($C69&amp;" Corp",P$1),""))</f>
        <v>122.51790463558746</v>
      </c>
      <c r="Q69" s="28">
        <f t="shared" si="1"/>
        <v>101.4915</v>
      </c>
      <c r="R69"/>
      <c r="S69"/>
      <c r="T69"/>
      <c r="U69"/>
      <c r="V69" s="24" t="str" cm="1">
        <f t="array" ref="V69">IF($C69="","",IFERROR(_xll.BDP($C69&amp;" Corp",V$1),""))</f>
        <v>N</v>
      </c>
      <c r="W69" s="40" t="str" cm="1">
        <f t="array" ref="W69">IF($V69="Y",IFERROR(_xll.BDP($C69&amp;" Corp",W$1)*1,""),"")</f>
        <v/>
      </c>
      <c r="X69" s="41" t="str" cm="1">
        <f t="array" ref="X69">IF($V69="Y",IFERROR(_xll.BDP($C69&amp;" Corp",X$1),""),"")</f>
        <v/>
      </c>
      <c r="Y69" s="42" t="str" cm="1">
        <f t="array" ref="Y69">IF($V69="Y",IFERROR(_xll.BDP($C69&amp;" Corp",Y$1)/100, ""),"")</f>
        <v/>
      </c>
      <c r="Z69" s="17" cm="1">
        <f t="array" ref="Z69">IF($C69="","",IF(_xll.BDP($C69&amp;" Corp",Z$1)="#N/A N/A","",_xll.BDP($C69&amp;" Corp",Z$1)))</f>
        <v>3.3099999999990359E-2</v>
      </c>
      <c r="AA69" s="14" cm="1">
        <f t="array" ref="AA69">IF($C69="","",IF(_xll.BDP($C69&amp;" Corp",AA$1)="#N/A N/A","",_xll.BDP($C69&amp;" Corp",AA$1)))</f>
        <v>0.36430000000000007</v>
      </c>
      <c r="AB69" s="14" cm="1">
        <f t="array" ref="AB69">IF($C69="","",IF(_xll.BDP($C69&amp;" Corp",AB$1)="#N/A N/A","",_xll.BDP($C69&amp;" Corp",AB$1)))</f>
        <v>0.83039999999999736</v>
      </c>
      <c r="AC69" s="18" cm="1">
        <f t="array" ref="AC69">IF($C69="","",IF(_xll.BDP($C69&amp;" Corp",AC$1)="#N/A N/A","",_xll.BDP($C69&amp;" Corp",AC$1)))</f>
        <v>-0.51940000000000452</v>
      </c>
      <c r="AD69" s="18" cm="1">
        <f t="array" ref="AD69">IF($C69="","",IF(_xll.BDP($C69&amp;" Corp",AD$1)="#N/A N/A","",_xll.BDP($C69&amp;" Corp",AD$1)))</f>
        <v>-0.25710000000000832</v>
      </c>
      <c r="AE69" s="32" cm="1">
        <f t="array" ref="AE69">IF($C69="","",IF(_xll.BDP($C69&amp;" Corp",AE$1)="#N/A N/A","",_xll.BDP($C69&amp;" Corp",AE$1)/100))</f>
        <v>3.266135796255327E-4</v>
      </c>
      <c r="AF69" s="32" cm="1">
        <f t="array" ref="AF69">IF($C69="","",IF(_xll.BDP($C69&amp;" Corp",AF$1)="#N/A N/A","",_xll.BDP($C69&amp;" Corp",AF$1)/100))</f>
        <v>3.6065093385129273E-3</v>
      </c>
      <c r="AG69" s="32" cm="1">
        <f t="array" ref="AG69">IF($C69="","",IF(_xll.BDP($C69&amp;" Corp",AG$1)="#N/A N/A","",_xll.BDP($C69&amp;" Corp",AG$1)/100))</f>
        <v>8.2589310134595258E-3</v>
      </c>
      <c r="AH69" s="32" cm="1">
        <f t="array" ref="AH69">IF($C69="","",IF(_xll.BDP($C69&amp;" Corp",AH$1)="#N/A N/A","",_xll.BDP($C69&amp;" Corp",AH$1)/100))</f>
        <v>-5.0973791776869884E-3</v>
      </c>
      <c r="AI69" s="32" cm="1">
        <f t="array" ref="AI69">IF($C69="","",IF(_xll.BDP($C69&amp;" Corp",AI$1)="#N/A N/A","",_xll.BDP($C69&amp;" Corp",AI$1)/100))</f>
        <v>-2.5296851816139637E-3</v>
      </c>
      <c r="AJ69" s="8" cm="1">
        <f t="array" ref="AJ69">IF($C69="","",IF(_xll.BDP($C69&amp;" Corp",AJ$1)="#N/A Field Not Applicable","",_xll.BDP($C69&amp;" Corp",AJ$1)))</f>
        <v>95.126999999999995</v>
      </c>
      <c r="AK69" s="8" cm="1">
        <f t="array" ref="AK69">IF($C69="","",IF(_xll.BDP($C69&amp;" Corp",AK$1)="#N/A Field Not Applicable","",_xll.BDP($C69&amp;" Corp",AK$1)))</f>
        <v>105.81</v>
      </c>
      <c r="AL69" s="9" t="s">
        <v>249</v>
      </c>
      <c r="AM69" s="9" t="s">
        <v>85</v>
      </c>
      <c r="AN69" s="10">
        <v>28898</v>
      </c>
      <c r="AO69" s="11">
        <v>123.2497166232</v>
      </c>
      <c r="AP69" s="12">
        <v>2.4927660332429907E-5</v>
      </c>
      <c r="AQ69" s="9" t="s">
        <v>86</v>
      </c>
      <c r="AR69" s="10">
        <v>24870</v>
      </c>
      <c r="AS69" s="11">
        <v>0.43333333333333329</v>
      </c>
      <c r="AT69" s="9" t="s">
        <v>249</v>
      </c>
      <c r="AU69" s="34">
        <f t="shared" ref="AU69:AU132" si="2">IFERROR((AK69-AVERAGE(L69:M69)/(AK69-AJ69))/100,"")</f>
        <v>0.96309719180005626</v>
      </c>
    </row>
    <row r="70" spans="2:47" s="2" customFormat="1" x14ac:dyDescent="0.3">
      <c r="B70" s="22">
        <v>44624</v>
      </c>
      <c r="C70" s="23" t="s">
        <v>421</v>
      </c>
      <c r="D70" s="24" t="str" cm="1">
        <f t="array" ref="D70">IF($C70="","",IFERROR(_xll.BDP($C70&amp;" Corp","ID_BB_GLOBAL"),""))</f>
        <v>BBG00F0YMTB1</v>
      </c>
      <c r="E70" s="23" t="s">
        <v>417</v>
      </c>
      <c r="F70" s="7" t="s">
        <v>418</v>
      </c>
      <c r="G70" s="16" t="s">
        <v>419</v>
      </c>
      <c r="H70" s="16" t="s">
        <v>167</v>
      </c>
      <c r="I70" s="16" t="s">
        <v>101</v>
      </c>
      <c r="J70" s="44" t="str" cm="1">
        <f t="array" ref="J70">IF(OR(_xll.BDP($C70&amp;" Corp",$J$1)="#N/A N/A",_xll.BDP($C70&amp;" Corp",$J$1)="#N/A Field Not Applicable"),"",_xll.BDP($C70&amp;" Corp",$J$1))</f>
        <v/>
      </c>
      <c r="K70" s="16" t="str" cm="1">
        <f t="array" ref="K70">IFERROR(_xll.BDP($C70&amp;" Corp",$K$1),"")</f>
        <v>Medical-Hospitals</v>
      </c>
      <c r="L70" s="28" cm="1">
        <f t="array" ref="L70">IF($C70="","",IFERROR(_xll.BDP($C70&amp;" Corp",L$1),""))</f>
        <v>79.325999999999993</v>
      </c>
      <c r="M70" s="28" cm="1">
        <f t="array" ref="M70">IF($C70="","",IFERROR(_xll.BDP($C70&amp;" Corp",M$1),""))</f>
        <v>80.578999999999994</v>
      </c>
      <c r="N70" s="28" cm="1">
        <f t="array" ref="N70">IF($C70="","",IFERROR(_xll.BDP($C70&amp;" Corp",N$1),""))</f>
        <v>5.5036866765314967</v>
      </c>
      <c r="O70" s="28" cm="1">
        <f t="array" ref="O70">IF($C70="","",IFERROR(_xll.BDP($C70&amp;" Corp",O$1),""))</f>
        <v>5.5036866765314967</v>
      </c>
      <c r="P70" s="28" cm="1">
        <f t="array" ref="P70">IF($C70="","",IFERROR(_xll.BDP($C70&amp;" Corp",P$1),""))</f>
        <v>73.900130772960466</v>
      </c>
      <c r="Q70" s="28">
        <f t="shared" ref="Q70:Q133" si="3">AVERAGE(L70:M70)</f>
        <v>79.952499999999986</v>
      </c>
      <c r="R70"/>
      <c r="S70"/>
      <c r="T70"/>
      <c r="U70"/>
      <c r="V70" s="24" t="str" cm="1">
        <f t="array" ref="V70">IF($C70="","",IFERROR(_xll.BDP($C70&amp;" Corp",V$1),""))</f>
        <v>Y</v>
      </c>
      <c r="W70" s="40" cm="1">
        <f t="array" ref="W70">IF($V70="Y",IFERROR(_xll.BDP($C70&amp;" Corp",W$1)*1,""),"")</f>
        <v>53144</v>
      </c>
      <c r="X70" s="41" cm="1">
        <f t="array" ref="X70">IF($V70="Y",IFERROR(_xll.BDP($C70&amp;" Corp",X$1),""),"")</f>
        <v>100</v>
      </c>
      <c r="Y70" s="42" cm="1">
        <f t="array" ref="Y70">IF($V70="Y",IFERROR(_xll.BDP($C70&amp;" Corp",Y$1)/100, ""),"")</f>
        <v>5.5504134770114816E-2</v>
      </c>
      <c r="Z70" s="17" cm="1">
        <f t="array" ref="Z70">IF($C70="","",IF(_xll.BDP($C70&amp;" Corp",Z$1)="#N/A N/A","",_xll.BDP($C70&amp;" Corp",Z$1)))</f>
        <v>-0.19653999999999883</v>
      </c>
      <c r="AA70" s="14" cm="1">
        <f t="array" ref="AA70">IF($C70="","",IF(_xll.BDP($C70&amp;" Corp",AA$1)="#N/A N/A","",_xll.BDP($C70&amp;" Corp",AA$1)))</f>
        <v>0.83755000000000734</v>
      </c>
      <c r="AB70" s="14" cm="1">
        <f t="array" ref="AB70">IF($C70="","",IF(_xll.BDP($C70&amp;" Corp",AB$1)="#N/A N/A","",_xll.BDP($C70&amp;" Corp",AB$1)))</f>
        <v>0.29189999999999827</v>
      </c>
      <c r="AC70" s="18" cm="1">
        <f t="array" ref="AC70">IF($C70="","",IF(_xll.BDP($C70&amp;" Corp",AC$1)="#N/A N/A","",_xll.BDP($C70&amp;" Corp",AC$1)))</f>
        <v>-1.7359699999999947</v>
      </c>
      <c r="AD70" s="18" cm="1">
        <f t="array" ref="AD70">IF($C70="","",IF(_xll.BDP($C70&amp;" Corp",AD$1)="#N/A N/A","",_xll.BDP($C70&amp;" Corp",AD$1)))</f>
        <v>-2.5642699999999934</v>
      </c>
      <c r="AE70" s="32" cm="1">
        <f t="array" ref="AE70">IF($C70="","",IF(_xll.BDP($C70&amp;" Corp",AE$1)="#N/A N/A","",_xll.BDP($C70&amp;" Corp",AE$1)/100))</f>
        <v>-2.4521880107295242E-3</v>
      </c>
      <c r="AF70" s="32" cm="1">
        <f t="array" ref="AF70">IF($C70="","",IF(_xll.BDP($C70&amp;" Corp",AF$1)="#N/A N/A","",_xll.BDP($C70&amp;" Corp",AF$1)/100))</f>
        <v>1.058652281483839E-2</v>
      </c>
      <c r="AG70" s="32" cm="1">
        <f t="array" ref="AG70">IF($C70="","",IF(_xll.BDP($C70&amp;" Corp",AG$1)="#N/A N/A","",_xll.BDP($C70&amp;" Corp",AG$1)/100))</f>
        <v>3.6643054346080688E-3</v>
      </c>
      <c r="AH70" s="32" cm="1">
        <f t="array" ref="AH70">IF($C70="","",IF(_xll.BDP($C70&amp;" Corp",AH$1)="#N/A N/A","",_xll.BDP($C70&amp;" Corp",AH$1)/100))</f>
        <v>-2.1251156530938408E-2</v>
      </c>
      <c r="AI70" s="32" cm="1">
        <f t="array" ref="AI70">IF($C70="","",IF(_xll.BDP($C70&amp;" Corp",AI$1)="#N/A N/A","",_xll.BDP($C70&amp;" Corp",AI$1)/100))</f>
        <v>-3.107582284089392E-2</v>
      </c>
      <c r="AJ70" s="8" cm="1">
        <f t="array" ref="AJ70">IF($C70="","",IF(_xll.BDP($C70&amp;" Corp",AJ$1)="#N/A Field Not Applicable","",_xll.BDP($C70&amp;" Corp",AJ$1)))</f>
        <v>77.144999999999996</v>
      </c>
      <c r="AK70" s="8" cm="1">
        <f t="array" ref="AK70">IF($C70="","",IF(_xll.BDP($C70&amp;" Corp",AK$1)="#N/A Field Not Applicable","",_xll.BDP($C70&amp;" Corp",AK$1)))</f>
        <v>88.478999999999999</v>
      </c>
      <c r="AL70" s="9" t="s">
        <v>420</v>
      </c>
      <c r="AM70" s="9" t="s">
        <v>85</v>
      </c>
      <c r="AN70" s="10">
        <v>32967</v>
      </c>
      <c r="AO70" s="11">
        <v>187.9029107385</v>
      </c>
      <c r="AP70" s="12">
        <v>3.8003981369662084E-5</v>
      </c>
      <c r="AQ70" s="9" t="s">
        <v>86</v>
      </c>
      <c r="AR70" s="10">
        <v>28959</v>
      </c>
      <c r="AS70" s="11">
        <v>1.7551111111111108</v>
      </c>
      <c r="AT70" s="9" t="s">
        <v>1</v>
      </c>
      <c r="AU70" s="34">
        <f t="shared" si="2"/>
        <v>0.81424782601023471</v>
      </c>
    </row>
    <row r="71" spans="2:47" s="2" customFormat="1" x14ac:dyDescent="0.3">
      <c r="B71" s="22">
        <v>45925</v>
      </c>
      <c r="C71" s="23" t="s">
        <v>423</v>
      </c>
      <c r="D71" s="24" t="str" cm="1">
        <f t="array" ref="D71">IF($C71="","",IFERROR(_xll.BDP($C71&amp;" Corp","ID_BB_GLOBAL"),""))</f>
        <v>BBG00DDM0L65</v>
      </c>
      <c r="E71" s="23" t="s">
        <v>422</v>
      </c>
      <c r="F71" s="7" t="s">
        <v>389</v>
      </c>
      <c r="G71" s="16" t="s">
        <v>204</v>
      </c>
      <c r="H71" s="16" t="s">
        <v>158</v>
      </c>
      <c r="I71" s="16" t="s">
        <v>2</v>
      </c>
      <c r="J71" s="44" cm="1">
        <f t="array" ref="J71">IF(OR(_xll.BDP($C71&amp;" Corp",$J$1)="#N/A N/A",_xll.BDP($C71&amp;" Corp",$J$1)="#N/A Field Not Applicable"),"",_xll.BDP($C71&amp;" Corp",$J$1))</f>
        <v>12.516233766233766</v>
      </c>
      <c r="K71" s="16" t="str" cm="1">
        <f t="array" ref="K71">IFERROR(_xll.BDP($C71&amp;" Corp",$K$1),"")</f>
        <v>Medical-Drugs</v>
      </c>
      <c r="L71" s="28" cm="1">
        <f t="array" ref="L71">IF($C71="","",IFERROR(_xll.BDP($C71&amp;" Corp",L$1),""))</f>
        <v>72.843999999999994</v>
      </c>
      <c r="M71" s="28" cm="1">
        <f t="array" ref="M71">IF($C71="","",IFERROR(_xll.BDP($C71&amp;" Corp",M$1),""))</f>
        <v>73.738</v>
      </c>
      <c r="N71" s="28" cm="1">
        <f t="array" ref="N71">IF($C71="","",IFERROR(_xll.BDP($C71&amp;" Corp",N$1),""))</f>
        <v>6.3463145760596253</v>
      </c>
      <c r="O71" s="28" cm="1">
        <f t="array" ref="O71">IF($C71="","",IFERROR(_xll.BDP($C71&amp;" Corp",O$1),""))</f>
        <v>6.3463145760596253</v>
      </c>
      <c r="P71" s="28" cm="1">
        <f t="array" ref="P71">IF($C71="","",IFERROR(_xll.BDP($C71&amp;" Corp",P$1),""))</f>
        <v>160.62980568976229</v>
      </c>
      <c r="Q71" s="28">
        <f t="shared" si="3"/>
        <v>73.290999999999997</v>
      </c>
      <c r="R71"/>
      <c r="S71"/>
      <c r="T71"/>
      <c r="U71"/>
      <c r="V71" s="24" t="str" cm="1">
        <f t="array" ref="V71">IF($C71="","",IFERROR(_xll.BDP($C71&amp;" Corp",V$1),""))</f>
        <v>N</v>
      </c>
      <c r="W71" s="40" t="str" cm="1">
        <f t="array" ref="W71">IF($V71="Y",IFERROR(_xll.BDP($C71&amp;" Corp",W$1)*1,""),"")</f>
        <v/>
      </c>
      <c r="X71" s="41" t="str" cm="1">
        <f t="array" ref="X71">IF($V71="Y",IFERROR(_xll.BDP($C71&amp;" Corp",X$1),""),"")</f>
        <v/>
      </c>
      <c r="Y71" s="42" t="str" cm="1">
        <f t="array" ref="Y71">IF($V71="Y",IFERROR(_xll.BDP($C71&amp;" Corp",Y$1)/100, ""),"")</f>
        <v/>
      </c>
      <c r="Z71" s="17" cm="1">
        <f t="array" ref="Z71">IF($C71="","",IF(_xll.BDP($C71&amp;" Corp",Z$1)="#N/A N/A","",_xll.BDP($C71&amp;" Corp",Z$1)))</f>
        <v>0</v>
      </c>
      <c r="AA71" s="14" cm="1">
        <f t="array" ref="AA71">IF($C71="","",IF(_xll.BDP($C71&amp;" Corp",AA$1)="#N/A N/A","",_xll.BDP($C71&amp;" Corp",AA$1)))</f>
        <v>9.1800000000006321E-3</v>
      </c>
      <c r="AB71" s="14" cm="1">
        <f t="array" ref="AB71">IF($C71="","",IF(_xll.BDP($C71&amp;" Corp",AB$1)="#N/A N/A","",_xll.BDP($C71&amp;" Corp",AB$1)))</f>
        <v>0.97186000000000661</v>
      </c>
      <c r="AC71" s="18" cm="1">
        <f t="array" ref="AC71">IF($C71="","",IF(_xll.BDP($C71&amp;" Corp",AC$1)="#N/A N/A","",_xll.BDP($C71&amp;" Corp",AC$1)))</f>
        <v>2.3825400000000059</v>
      </c>
      <c r="AD71" s="18" cm="1">
        <f t="array" ref="AD71">IF($C71="","",IF(_xll.BDP($C71&amp;" Corp",AD$1)="#N/A N/A","",_xll.BDP($C71&amp;" Corp",AD$1)))</f>
        <v>5.608230000000006</v>
      </c>
      <c r="AE71" s="32" cm="1">
        <f t="array" ref="AE71">IF($C71="","",IF(_xll.BDP($C71&amp;" Corp",AE$1)="#N/A N/A","",_xll.BDP($C71&amp;" Corp",AE$1)/100))</f>
        <v>0</v>
      </c>
      <c r="AF71" s="32" cm="1">
        <f t="array" ref="AF71">IF($C71="","",IF(_xll.BDP($C71&amp;" Corp",AF$1)="#N/A N/A","",_xll.BDP($C71&amp;" Corp",AF$1)/100))</f>
        <v>1.2525966136774588E-4</v>
      </c>
      <c r="AG71" s="32" cm="1">
        <f t="array" ref="AG71">IF($C71="","",IF(_xll.BDP($C71&amp;" Corp",AG$1)="#N/A N/A","",_xll.BDP($C71&amp;" Corp",AG$1)/100))</f>
        <v>1.3437385758854422E-2</v>
      </c>
      <c r="AH71" s="32" cm="1">
        <f t="array" ref="AH71">IF($C71="","",IF(_xll.BDP($C71&amp;" Corp",AH$1)="#N/A N/A","",_xll.BDP($C71&amp;" Corp",AH$1)/100))</f>
        <v>3.3597407578714704E-2</v>
      </c>
      <c r="AI71" s="32" cm="1">
        <f t="array" ref="AI71">IF($C71="","",IF(_xll.BDP($C71&amp;" Corp",AI$1)="#N/A N/A","",_xll.BDP($C71&amp;" Corp",AI$1)/100))</f>
        <v>8.285325573496681E-2</v>
      </c>
      <c r="AJ71" s="8" cm="1">
        <f t="array" ref="AJ71">IF($C71="","",IF(_xll.BDP($C71&amp;" Corp",AJ$1)="#N/A Field Not Applicable","",_xll.BDP($C71&amp;" Corp",AJ$1)))</f>
        <v>66.248999999999995</v>
      </c>
      <c r="AK71" s="8" cm="1">
        <f t="array" ref="AK71">IF($C71="","",IF(_xll.BDP($C71&amp;" Corp",AK$1)="#N/A Field Not Applicable","",_xll.BDP($C71&amp;" Corp",AK$1)))</f>
        <v>75.8</v>
      </c>
      <c r="AL71" s="9" t="s">
        <v>390</v>
      </c>
      <c r="AM71" s="9" t="s">
        <v>85</v>
      </c>
      <c r="AN71" s="10">
        <v>31567</v>
      </c>
      <c r="AO71" s="11">
        <v>1465</v>
      </c>
      <c r="AP71" s="12">
        <v>2.9630106573515339E-4</v>
      </c>
      <c r="AQ71" s="9" t="s">
        <v>86</v>
      </c>
      <c r="AR71" s="10">
        <v>27559</v>
      </c>
      <c r="AS71" s="11">
        <v>0.79722222222222205</v>
      </c>
      <c r="AT71" s="9" t="s">
        <v>390</v>
      </c>
      <c r="AU71" s="34">
        <f t="shared" si="2"/>
        <v>0.68126353261438599</v>
      </c>
    </row>
    <row r="72" spans="2:47" s="2" customFormat="1" x14ac:dyDescent="0.3">
      <c r="B72" s="22">
        <v>45927</v>
      </c>
      <c r="C72" s="23" t="s">
        <v>425</v>
      </c>
      <c r="D72" s="24" t="str" cm="1">
        <f t="array" ref="D72">IF($C72="","",IFERROR(_xll.BDP($C72&amp;" Corp","ID_BB_GLOBAL"),""))</f>
        <v>BBG0000BW204</v>
      </c>
      <c r="E72" s="23" t="s">
        <v>424</v>
      </c>
      <c r="F72" s="7" t="s">
        <v>389</v>
      </c>
      <c r="G72" s="16" t="s">
        <v>166</v>
      </c>
      <c r="H72" s="16" t="s">
        <v>158</v>
      </c>
      <c r="I72" s="16" t="s">
        <v>2</v>
      </c>
      <c r="J72" s="44" cm="1">
        <f t="array" ref="J72">IF(OR(_xll.BDP($C72&amp;" Corp",$J$1)="#N/A N/A",_xll.BDP($C72&amp;" Corp",$J$1)="#N/A Field Not Applicable"),"",_xll.BDP($C72&amp;" Corp",$J$1))</f>
        <v>12.516233766233766</v>
      </c>
      <c r="K72" s="16" t="str" cm="1">
        <f t="array" ref="K72">IFERROR(_xll.BDP($C72&amp;" Corp",$K$1),"")</f>
        <v>Medical-Generic Drugs</v>
      </c>
      <c r="L72" s="28" cm="1">
        <f t="array" ref="L72">IF($C72="","",IFERROR(_xll.BDP($C72&amp;" Corp",L$1),""))</f>
        <v>99.525999999999996</v>
      </c>
      <c r="M72" s="28" cm="1">
        <f t="array" ref="M72">IF($C72="","",IFERROR(_xll.BDP($C72&amp;" Corp",M$1),""))</f>
        <v>100.31399999999999</v>
      </c>
      <c r="N72" s="28" cm="1">
        <f t="array" ref="N72">IF($C72="","",IFERROR(_xll.BDP($C72&amp;" Corp",N$1),""))</f>
        <v>6.1103511448682921</v>
      </c>
      <c r="O72" s="28" cm="1">
        <f t="array" ref="O72">IF($C72="","",IFERROR(_xll.BDP($C72&amp;" Corp",O$1),""))</f>
        <v>6.1103511448682921</v>
      </c>
      <c r="P72" s="28" cm="1">
        <f t="array" ref="P72">IF($C72="","",IFERROR(_xll.BDP($C72&amp;" Corp",P$1),""))</f>
        <v>163.49900384851318</v>
      </c>
      <c r="Q72" s="28">
        <f t="shared" si="3"/>
        <v>99.919999999999987</v>
      </c>
      <c r="R72"/>
      <c r="S72"/>
      <c r="T72"/>
      <c r="U72"/>
      <c r="V72" s="24" t="str" cm="1">
        <f t="array" ref="V72">IF($C72="","",IFERROR(_xll.BDP($C72&amp;" Corp",V$1),""))</f>
        <v>N</v>
      </c>
      <c r="W72" s="40" t="str" cm="1">
        <f t="array" ref="W72">IF($V72="Y",IFERROR(_xll.BDP($C72&amp;" Corp",W$1)*1,""),"")</f>
        <v/>
      </c>
      <c r="X72" s="41" t="str" cm="1">
        <f t="array" ref="X72">IF($V72="Y",IFERROR(_xll.BDP($C72&amp;" Corp",X$1),""),"")</f>
        <v/>
      </c>
      <c r="Y72" s="42" t="str" cm="1">
        <f t="array" ref="Y72">IF($V72="Y",IFERROR(_xll.BDP($C72&amp;" Corp",Y$1)/100, ""),"")</f>
        <v/>
      </c>
      <c r="Z72" s="17" cm="1">
        <f t="array" ref="Z72">IF($C72="","",IF(_xll.BDP($C72&amp;" Corp",Z$1)="#N/A N/A","",_xll.BDP($C72&amp;" Corp",Z$1)))</f>
        <v>-0.62738000000000227</v>
      </c>
      <c r="AA72" s="14" cm="1">
        <f t="array" ref="AA72">IF($C72="","",IF(_xll.BDP($C72&amp;" Corp",AA$1)="#N/A N/A","",_xll.BDP($C72&amp;" Corp",AA$1)))</f>
        <v>-0.5831799999999987</v>
      </c>
      <c r="AB72" s="14" cm="1">
        <f t="array" ref="AB72">IF($C72="","",IF(_xll.BDP($C72&amp;" Corp",AB$1)="#N/A N/A","",_xll.BDP($C72&amp;" Corp",AB$1)))</f>
        <v>-0.78588000000000591</v>
      </c>
      <c r="AC72" s="18" cm="1">
        <f t="array" ref="AC72">IF($C72="","",IF(_xll.BDP($C72&amp;" Corp",AC$1)="#N/A N/A","",_xll.BDP($C72&amp;" Corp",AC$1)))</f>
        <v>-1.0047800000000109</v>
      </c>
      <c r="AD72" s="18" cm="1">
        <f t="array" ref="AD72">IF($C72="","",IF(_xll.BDP($C72&amp;" Corp",AD$1)="#N/A N/A","",_xll.BDP($C72&amp;" Corp",AD$1)))</f>
        <v>4.1077099999999973</v>
      </c>
      <c r="AE72" s="32" cm="1">
        <f t="array" ref="AE72">IF($C72="","",IF(_xll.BDP($C72&amp;" Corp",AE$1)="#N/A N/A","",_xll.BDP($C72&amp;" Corp",AE$1)/100))</f>
        <v>-6.2394828443560644E-3</v>
      </c>
      <c r="AF72" s="32" cm="1">
        <f t="array" ref="AF72">IF($C72="","",IF(_xll.BDP($C72&amp;" Corp",AF$1)="#N/A N/A","",_xll.BDP($C72&amp;" Corp",AF$1)/100))</f>
        <v>-5.8024512018211762E-3</v>
      </c>
      <c r="AG72" s="32" cm="1">
        <f t="array" ref="AG72">IF($C72="","",IF(_xll.BDP($C72&amp;" Corp",AG$1)="#N/A N/A","",_xll.BDP($C72&amp;" Corp",AG$1)/100))</f>
        <v>-7.8035121166535682E-3</v>
      </c>
      <c r="AH72" s="32" cm="1">
        <f t="array" ref="AH72">IF($C72="","",IF(_xll.BDP($C72&amp;" Corp",AH$1)="#N/A N/A","",_xll.BDP($C72&amp;" Corp",AH$1)/100))</f>
        <v>-9.9554729439182109E-3</v>
      </c>
      <c r="AI72" s="32" cm="1">
        <f t="array" ref="AI72">IF($C72="","",IF(_xll.BDP($C72&amp;" Corp",AI$1)="#N/A N/A","",_xll.BDP($C72&amp;" Corp",AI$1)/100))</f>
        <v>4.2871302597894186E-2</v>
      </c>
      <c r="AJ72" s="8" cm="1">
        <f t="array" ref="AJ72">IF($C72="","",IF(_xll.BDP($C72&amp;" Corp",AJ$1)="#N/A Field Not Applicable","",_xll.BDP($C72&amp;" Corp",AJ$1)))</f>
        <v>94.635999999999996</v>
      </c>
      <c r="AK72" s="8" cm="1">
        <f t="array" ref="AK72">IF($C72="","",IF(_xll.BDP($C72&amp;" Corp",AK$1)="#N/A Field Not Applicable","",_xll.BDP($C72&amp;" Corp",AK$1)))</f>
        <v>104.017</v>
      </c>
      <c r="AL72" s="9" t="s">
        <v>390</v>
      </c>
      <c r="AM72" s="9" t="s">
        <v>85</v>
      </c>
      <c r="AN72" s="10">
        <v>31567</v>
      </c>
      <c r="AO72" s="11">
        <v>795.53817272000003</v>
      </c>
      <c r="AP72" s="12">
        <v>1.6090021051872529E-4</v>
      </c>
      <c r="AQ72" s="9" t="s">
        <v>86</v>
      </c>
      <c r="AR72" s="10">
        <v>27559</v>
      </c>
      <c r="AS72" s="11">
        <v>2.2208333333333337</v>
      </c>
      <c r="AT72" s="9" t="s">
        <v>390</v>
      </c>
      <c r="AU72" s="34">
        <f t="shared" si="2"/>
        <v>0.93365683509220754</v>
      </c>
    </row>
    <row r="73" spans="2:47" s="2" customFormat="1" x14ac:dyDescent="0.3">
      <c r="B73" s="22">
        <v>45929</v>
      </c>
      <c r="C73" s="23" t="s">
        <v>428</v>
      </c>
      <c r="D73" s="24" t="str" cm="1">
        <f t="array" ref="D73">IF($C73="","",IFERROR(_xll.BDP($C73&amp;" Corp","ID_BB_GLOBAL"),""))</f>
        <v>BBG0088L6HJ3</v>
      </c>
      <c r="E73" s="23" t="s">
        <v>426</v>
      </c>
      <c r="F73" s="7" t="s">
        <v>389</v>
      </c>
      <c r="G73" s="16" t="s">
        <v>427</v>
      </c>
      <c r="H73" s="16" t="s">
        <v>158</v>
      </c>
      <c r="I73" s="16" t="s">
        <v>2</v>
      </c>
      <c r="J73" s="44" cm="1">
        <f t="array" ref="J73">IF(OR(_xll.BDP($C73&amp;" Corp",$J$1)="#N/A N/A",_xll.BDP($C73&amp;" Corp",$J$1)="#N/A Field Not Applicable"),"",_xll.BDP($C73&amp;" Corp",$J$1))</f>
        <v>12.516233766233766</v>
      </c>
      <c r="K73" s="16" t="str" cm="1">
        <f t="array" ref="K73">IFERROR(_xll.BDP($C73&amp;" Corp",$K$1),"")</f>
        <v>Medical-Drugs</v>
      </c>
      <c r="L73" s="28" cm="1">
        <f t="array" ref="L73">IF($C73="","",IFERROR(_xll.BDP($C73&amp;" Corp",L$1),""))</f>
        <v>96.278999999999996</v>
      </c>
      <c r="M73" s="28" cm="1">
        <f t="array" ref="M73">IF($C73="","",IFERROR(_xll.BDP($C73&amp;" Corp",M$1),""))</f>
        <v>96.927000000000007</v>
      </c>
      <c r="N73" s="28" cm="1">
        <f t="array" ref="N73">IF($C73="","",IFERROR(_xll.BDP($C73&amp;" Corp",N$1),""))</f>
        <v>3.376500015428789</v>
      </c>
      <c r="O73" s="28" cm="1">
        <f t="array" ref="O73">IF($C73="","",IFERROR(_xll.BDP($C73&amp;" Corp",O$1),""))</f>
        <v>3.376500015428789</v>
      </c>
      <c r="P73" s="28" cm="1">
        <f t="array" ref="P73">IF($C73="","",IFERROR(_xll.BDP($C73&amp;" Corp",P$1),""))</f>
        <v>121.79602466181532</v>
      </c>
      <c r="Q73" s="28">
        <f t="shared" si="3"/>
        <v>96.603000000000009</v>
      </c>
      <c r="R73"/>
      <c r="S73"/>
      <c r="T73"/>
      <c r="U73"/>
      <c r="V73" s="24" t="str" cm="1">
        <f t="array" ref="V73">IF($C73="","",IFERROR(_xll.BDP($C73&amp;" Corp",V$1),""))</f>
        <v>Y</v>
      </c>
      <c r="W73" s="40" cm="1">
        <f t="array" ref="W73">IF($V73="Y",IFERROR(_xll.BDP($C73&amp;" Corp",W$1)*1,""),"")</f>
        <v>46387</v>
      </c>
      <c r="X73" s="41" cm="1">
        <f t="array" ref="X73">IF($V73="Y",IFERROR(_xll.BDP($C73&amp;" Corp",X$1),""),"")</f>
        <v>100</v>
      </c>
      <c r="Y73" s="42" cm="1">
        <f t="array" ref="Y73">IF($V73="Y",IFERROR(_xll.BDP($C73&amp;" Corp",Y$1)/100, ""),"")</f>
        <v>3.5714519978187045E-2</v>
      </c>
      <c r="Z73" s="17" cm="1">
        <f t="array" ref="Z73">IF($C73="","",IF(_xll.BDP($C73&amp;" Corp",Z$1)="#N/A N/A","",_xll.BDP($C73&amp;" Corp",Z$1)))</f>
        <v>5.1999999999992497E-2</v>
      </c>
      <c r="AA73" s="14" cm="1">
        <f t="array" ref="AA73">IF($C73="","",IF(_xll.BDP($C73&amp;" Corp",AA$1)="#N/A N/A","",_xll.BDP($C73&amp;" Corp",AA$1)))</f>
        <v>6.2999999999988177E-2</v>
      </c>
      <c r="AB73" s="14" cm="1">
        <f t="array" ref="AB73">IF($C73="","",IF(_xll.BDP($C73&amp;" Corp",AB$1)="#N/A N/A","",_xll.BDP($C73&amp;" Corp",AB$1)))</f>
        <v>-0.44600000000001216</v>
      </c>
      <c r="AC73" s="18" cm="1">
        <f t="array" ref="AC73">IF($C73="","",IF(_xll.BDP($C73&amp;" Corp",AC$1)="#N/A N/A","",_xll.BDP($C73&amp;" Corp",AC$1)))</f>
        <v>0.49599999999999511</v>
      </c>
      <c r="AD73" s="18" cm="1">
        <f t="array" ref="AD73">IF($C73="","",IF(_xll.BDP($C73&amp;" Corp",AD$1)="#N/A N/A","",_xll.BDP($C73&amp;" Corp",AD$1)))</f>
        <v>4.9449999999999932</v>
      </c>
      <c r="AE73" s="32" cm="1">
        <f t="array" ref="AE73">IF($C73="","",IF(_xll.BDP($C73&amp;" Corp",AE$1)="#N/A N/A","",_xll.BDP($C73&amp;" Corp",AE$1)/100))</f>
        <v>5.3857546788736005E-4</v>
      </c>
      <c r="AF73" s="32" cm="1">
        <f t="array" ref="AF73">IF($C73="","",IF(_xll.BDP($C73&amp;" Corp",AF$1)="#N/A N/A","",_xll.BDP($C73&amp;" Corp",AF$1)/100))</f>
        <v>6.5257924176494902E-4</v>
      </c>
      <c r="AG73" s="32" cm="1">
        <f t="array" ref="AG73">IF($C73="","",IF(_xll.BDP($C73&amp;" Corp",AG$1)="#N/A N/A","",_xll.BDP($C73&amp;" Corp",AG$1)/100))</f>
        <v>-4.5956166472607869E-3</v>
      </c>
      <c r="AH73" s="32" cm="1">
        <f t="array" ref="AH73">IF($C73="","",IF(_xll.BDP($C73&amp;" Corp",AH$1)="#N/A N/A","",_xll.BDP($C73&amp;" Corp",AH$1)/100))</f>
        <v>5.1609143974944097E-3</v>
      </c>
      <c r="AI73" s="32" cm="1">
        <f t="array" ref="AI73">IF($C73="","",IF(_xll.BDP($C73&amp;" Corp",AI$1)="#N/A N/A","",_xll.BDP($C73&amp;" Corp",AI$1)/100))</f>
        <v>5.3950555325230673E-2</v>
      </c>
      <c r="AJ73" s="8" cm="1">
        <f t="array" ref="AJ73">IF($C73="","",IF(_xll.BDP($C73&amp;" Corp",AJ$1)="#N/A Field Not Applicable","",_xll.BDP($C73&amp;" Corp",AJ$1)))</f>
        <v>91.384</v>
      </c>
      <c r="AK73" s="8" cm="1">
        <f t="array" ref="AK73">IF($C73="","",IF(_xll.BDP($C73&amp;" Corp",AK$1)="#N/A Field Not Applicable","",_xll.BDP($C73&amp;" Corp",AK$1)))</f>
        <v>98.284000000000006</v>
      </c>
      <c r="AL73" s="9" t="s">
        <v>390</v>
      </c>
      <c r="AM73" s="9" t="s">
        <v>171</v>
      </c>
      <c r="AN73" s="10">
        <v>31567</v>
      </c>
      <c r="AO73" s="11">
        <v>677.61400000000003</v>
      </c>
      <c r="AP73" s="12">
        <v>1.370496589467988E-4</v>
      </c>
      <c r="AQ73" s="9" t="s">
        <v>86</v>
      </c>
      <c r="AR73" s="10">
        <v>27559</v>
      </c>
      <c r="AS73" s="11">
        <v>1.3125</v>
      </c>
      <c r="AT73" s="9" t="s">
        <v>390</v>
      </c>
      <c r="AU73" s="34">
        <f t="shared" si="2"/>
        <v>0.84283565217391332</v>
      </c>
    </row>
    <row r="74" spans="2:47" s="2" customFormat="1" x14ac:dyDescent="0.3">
      <c r="B74" s="22">
        <v>45931</v>
      </c>
      <c r="C74" s="23" t="s">
        <v>431</v>
      </c>
      <c r="D74" s="24" t="str" cm="1">
        <f t="array" ref="D74">IF($C74="","",IFERROR(_xll.BDP($C74&amp;" Corp","ID_BB_GLOBAL"),""))</f>
        <v>BBG00DDX7BX6</v>
      </c>
      <c r="E74" s="23" t="s">
        <v>429</v>
      </c>
      <c r="F74" s="7" t="s">
        <v>389</v>
      </c>
      <c r="G74" s="16" t="s">
        <v>430</v>
      </c>
      <c r="H74" s="16" t="s">
        <v>158</v>
      </c>
      <c r="I74" s="16" t="s">
        <v>2</v>
      </c>
      <c r="J74" s="44" cm="1">
        <f t="array" ref="J74">IF(OR(_xll.BDP($C74&amp;" Corp",$J$1)="#N/A N/A",_xll.BDP($C74&amp;" Corp",$J$1)="#N/A Field Not Applicable"),"",_xll.BDP($C74&amp;" Corp",$J$1))</f>
        <v>12.516233766233766</v>
      </c>
      <c r="K74" s="16" t="str" cm="1">
        <f t="array" ref="K74">IFERROR(_xll.BDP($C74&amp;" Corp",$K$1),"")</f>
        <v>Medical-Drugs</v>
      </c>
      <c r="L74" s="28" cm="1">
        <f t="array" ref="L74">IF($C74="","",IFERROR(_xll.BDP($C74&amp;" Corp",L$1),""))</f>
        <v>92.754999999999995</v>
      </c>
      <c r="M74" s="28" cm="1">
        <f t="array" ref="M74">IF($C74="","",IFERROR(_xll.BDP($C74&amp;" Corp",M$1),""))</f>
        <v>93.510999999999996</v>
      </c>
      <c r="N74" s="28" cm="1">
        <f t="array" ref="N74">IF($C74="","",IFERROR(_xll.BDP($C74&amp;" Corp",N$1),""))</f>
        <v>3.5266339144915575</v>
      </c>
      <c r="O74" s="28" cm="1">
        <f t="array" ref="O74">IF($C74="","",IFERROR(_xll.BDP($C74&amp;" Corp",O$1),""))</f>
        <v>3.5266339144915575</v>
      </c>
      <c r="P74" s="28" cm="1">
        <f t="array" ref="P74">IF($C74="","",IFERROR(_xll.BDP($C74&amp;" Corp",P$1),""))</f>
        <v>124.51800825270712</v>
      </c>
      <c r="Q74" s="28">
        <f t="shared" si="3"/>
        <v>93.132999999999996</v>
      </c>
      <c r="R74"/>
      <c r="S74"/>
      <c r="T74"/>
      <c r="U74"/>
      <c r="V74" s="24" t="str" cm="1">
        <f t="array" ref="V74">IF($C74="","",IFERROR(_xll.BDP($C74&amp;" Corp",V$1),""))</f>
        <v>N</v>
      </c>
      <c r="W74" s="40" t="str" cm="1">
        <f t="array" ref="W74">IF($V74="Y",IFERROR(_xll.BDP($C74&amp;" Corp",W$1)*1,""),"")</f>
        <v/>
      </c>
      <c r="X74" s="41" t="str" cm="1">
        <f t="array" ref="X74">IF($V74="Y",IFERROR(_xll.BDP($C74&amp;" Corp",X$1),""),"")</f>
        <v/>
      </c>
      <c r="Y74" s="42" t="str" cm="1">
        <f t="array" ref="Y74">IF($V74="Y",IFERROR(_xll.BDP($C74&amp;" Corp",Y$1)/100, ""),"")</f>
        <v/>
      </c>
      <c r="Z74" s="17" cm="1">
        <f t="array" ref="Z74">IF($C74="","",IF(_xll.BDP($C74&amp;" Corp",Z$1)="#N/A N/A","",_xll.BDP($C74&amp;" Corp",Z$1)))</f>
        <v>3.0999999999991701E-2</v>
      </c>
      <c r="AA74" s="14" cm="1">
        <f t="array" ref="AA74">IF($C74="","",IF(_xll.BDP($C74&amp;" Corp",AA$1)="#N/A N/A","",_xll.BDP($C74&amp;" Corp",AA$1)))</f>
        <v>0</v>
      </c>
      <c r="AB74" s="14" cm="1">
        <f t="array" ref="AB74">IF($C74="","",IF(_xll.BDP($C74&amp;" Corp",AB$1)="#N/A N/A","",_xll.BDP($C74&amp;" Corp",AB$1)))</f>
        <v>-0.11200000000000898</v>
      </c>
      <c r="AC74" s="18" cm="1">
        <f t="array" ref="AC74">IF($C74="","",IF(_xll.BDP($C74&amp;" Corp",AC$1)="#N/A N/A","",_xll.BDP($C74&amp;" Corp",AC$1)))</f>
        <v>0.84999999999999432</v>
      </c>
      <c r="AD74" s="18" cm="1">
        <f t="array" ref="AD74">IF($C74="","",IF(_xll.BDP($C74&amp;" Corp",AD$1)="#N/A N/A","",_xll.BDP($C74&amp;" Corp",AD$1)))</f>
        <v>7.1659999999999968</v>
      </c>
      <c r="AE74" s="32" cm="1">
        <f t="array" ref="AE74">IF($C74="","",IF(_xll.BDP($C74&amp;" Corp",AE$1)="#N/A N/A","",_xll.BDP($C74&amp;" Corp",AE$1)/100))</f>
        <v>3.329681424673122E-4</v>
      </c>
      <c r="AF74" s="32" cm="1">
        <f t="array" ref="AF74">IF($C74="","",IF(_xll.BDP($C74&amp;" Corp",AF$1)="#N/A N/A","",_xll.BDP($C74&amp;" Corp",AF$1)/100))</f>
        <v>0</v>
      </c>
      <c r="AG74" s="32" cm="1">
        <f t="array" ref="AG74">IF($C74="","",IF(_xll.BDP($C74&amp;" Corp",AG$1)="#N/A N/A","",_xll.BDP($C74&amp;" Corp",AG$1)/100))</f>
        <v>-1.2011367901765132E-3</v>
      </c>
      <c r="AH74" s="32" cm="1">
        <f t="array" ref="AH74">IF($C74="","",IF(_xll.BDP($C74&amp;" Corp",AH$1)="#N/A N/A","",_xll.BDP($C74&amp;" Corp",AH$1)/100))</f>
        <v>9.2107972215900464E-3</v>
      </c>
      <c r="AI74" s="32" cm="1">
        <f t="array" ref="AI74">IF($C74="","",IF(_xll.BDP($C74&amp;" Corp",AI$1)="#N/A N/A","",_xll.BDP($C74&amp;" Corp",AI$1)/100))</f>
        <v>8.335756743866829E-2</v>
      </c>
      <c r="AJ74" s="8" cm="1">
        <f t="array" ref="AJ74">IF($C74="","",IF(_xll.BDP($C74&amp;" Corp",AJ$1)="#N/A Field Not Applicable","",_xll.BDP($C74&amp;" Corp",AJ$1)))</f>
        <v>85.460999999999999</v>
      </c>
      <c r="AK74" s="8" cm="1">
        <f t="array" ref="AK74">IF($C74="","",IF(_xll.BDP($C74&amp;" Corp",AK$1)="#N/A Field Not Applicable","",_xll.BDP($C74&amp;" Corp",AK$1)))</f>
        <v>93.647999999999996</v>
      </c>
      <c r="AL74" s="9" t="s">
        <v>390</v>
      </c>
      <c r="AM74" s="9" t="s">
        <v>171</v>
      </c>
      <c r="AN74" s="10">
        <v>31567</v>
      </c>
      <c r="AO74" s="11">
        <v>698.02499999999998</v>
      </c>
      <c r="AP74" s="12">
        <v>1.4117785079165903E-4</v>
      </c>
      <c r="AQ74" s="9" t="s">
        <v>86</v>
      </c>
      <c r="AR74" s="10">
        <v>27559</v>
      </c>
      <c r="AS74" s="11">
        <v>0.25729166666666664</v>
      </c>
      <c r="AT74" s="9" t="s">
        <v>390</v>
      </c>
      <c r="AU74" s="34">
        <f t="shared" si="2"/>
        <v>0.82272282398925112</v>
      </c>
    </row>
    <row r="75" spans="2:47" s="2" customFormat="1" x14ac:dyDescent="0.3">
      <c r="B75" s="22">
        <v>48137</v>
      </c>
      <c r="C75" s="23" t="s">
        <v>435</v>
      </c>
      <c r="D75" s="24" t="str" cm="1">
        <f t="array" ref="D75">IF($C75="","",IFERROR(_xll.BDP($C75&amp;" Corp","ID_BB_GLOBAL"),""))</f>
        <v>BBG00J86KPP1</v>
      </c>
      <c r="E75" s="23" t="s">
        <v>432</v>
      </c>
      <c r="F75" s="7" t="s">
        <v>433</v>
      </c>
      <c r="G75" s="16" t="s">
        <v>199</v>
      </c>
      <c r="H75" s="16" t="s">
        <v>158</v>
      </c>
      <c r="I75" s="16" t="s">
        <v>2</v>
      </c>
      <c r="J75" s="44" cm="1">
        <f t="array" ref="J75">IF(OR(_xll.BDP($C75&amp;" Corp",$J$1)="#N/A N/A",_xll.BDP($C75&amp;" Corp",$J$1)="#N/A Field Not Applicable"),"",_xll.BDP($C75&amp;" Corp",$J$1))</f>
        <v>3.0470424342826834</v>
      </c>
      <c r="K75" s="16" t="str" cm="1">
        <f t="array" ref="K75">IFERROR(_xll.BDP($C75&amp;" Corp",$K$1),"")</f>
        <v>Disposable Medical Prod</v>
      </c>
      <c r="L75" s="28" cm="1">
        <f t="array" ref="L75">IF($C75="","",IFERROR(_xll.BDP($C75&amp;" Corp",L$1),""))</f>
        <v>98.275000000000006</v>
      </c>
      <c r="M75" s="28" cm="1">
        <f t="array" ref="M75">IF($C75="","",IFERROR(_xll.BDP($C75&amp;" Corp",M$1),""))</f>
        <v>98.483000000000004</v>
      </c>
      <c r="N75" s="28" cm="1">
        <f t="array" ref="N75">IF($C75="","",IFERROR(_xll.BDP($C75&amp;" Corp",N$1),""))</f>
        <v>5.2136667058091399</v>
      </c>
      <c r="O75" s="28" cm="1">
        <f t="array" ref="O75">IF($C75="","",IFERROR(_xll.BDP($C75&amp;" Corp",O$1),""))</f>
        <v>5.2136667058091399</v>
      </c>
      <c r="P75" s="28" cm="1">
        <f t="array" ref="P75">IF($C75="","",IFERROR(_xll.BDP($C75&amp;" Corp",P$1),""))</f>
        <v>89.676804342441798</v>
      </c>
      <c r="Q75" s="28">
        <f t="shared" si="3"/>
        <v>98.379000000000005</v>
      </c>
      <c r="R75"/>
      <c r="S75"/>
      <c r="T75"/>
      <c r="U75"/>
      <c r="V75" s="24" t="str" cm="1">
        <f t="array" ref="V75">IF($C75="","",IFERROR(_xll.BDP($C75&amp;" Corp",V$1),""))</f>
        <v>Y</v>
      </c>
      <c r="W75" s="40" cm="1">
        <f t="array" ref="W75">IF($V75="Y",IFERROR(_xll.BDP($C75&amp;" Corp",W$1)*1,""),"")</f>
        <v>45703</v>
      </c>
      <c r="X75" s="41" cm="1">
        <f t="array" ref="X75">IF($V75="Y",IFERROR(_xll.BDP($C75&amp;" Corp",X$1),""),"")</f>
        <v>100.771</v>
      </c>
      <c r="Y75" s="42" cm="1">
        <f t="array" ref="Y75">IF($V75="Y",IFERROR(_xll.BDP($C75&amp;" Corp",Y$1)/100, ""),"")</f>
        <v>0.63804218408358637</v>
      </c>
      <c r="Z75" s="17" cm="1">
        <f t="array" ref="Z75">IF($C75="","",IF(_xll.BDP($C75&amp;" Corp",Z$1)="#N/A N/A","",_xll.BDP($C75&amp;" Corp",Z$1)))</f>
        <v>8.8360000000008654E-2</v>
      </c>
      <c r="AA75" s="14" cm="1">
        <f t="array" ref="AA75">IF($C75="","",IF(_xll.BDP($C75&amp;" Corp",AA$1)="#N/A N/A","",_xll.BDP($C75&amp;" Corp",AA$1)))</f>
        <v>0.33586999999999989</v>
      </c>
      <c r="AB75" s="14" cm="1">
        <f t="array" ref="AB75">IF($C75="","",IF(_xll.BDP($C75&amp;" Corp",AB$1)="#N/A N/A","",_xll.BDP($C75&amp;" Corp",AB$1)))</f>
        <v>1.4328100000000035</v>
      </c>
      <c r="AC75" s="18" cm="1">
        <f t="array" ref="AC75">IF($C75="","",IF(_xll.BDP($C75&amp;" Corp",AC$1)="#N/A N/A","",_xll.BDP($C75&amp;" Corp",AC$1)))</f>
        <v>0.14039000000001067</v>
      </c>
      <c r="AD75" s="18" cm="1">
        <f t="array" ref="AD75">IF($C75="","",IF(_xll.BDP($C75&amp;" Corp",AD$1)="#N/A N/A","",_xll.BDP($C75&amp;" Corp",AD$1)))</f>
        <v>1.3584400000000016</v>
      </c>
      <c r="AE75" s="32" cm="1">
        <f t="array" ref="AE75">IF($C75="","",IF(_xll.BDP($C75&amp;" Corp",AE$1)="#N/A N/A","",_xll.BDP($C75&amp;" Corp",AE$1)/100))</f>
        <v>8.9903005279622821E-4</v>
      </c>
      <c r="AF75" s="32" cm="1">
        <f t="array" ref="AF75">IF($C75="","",IF(_xll.BDP($C75&amp;" Corp",AF$1)="#N/A N/A","",_xll.BDP($C75&amp;" Corp",AF$1)/100))</f>
        <v>3.4259797325865062E-3</v>
      </c>
      <c r="AG75" s="32" cm="1">
        <f t="array" ref="AG75">IF($C75="","",IF(_xll.BDP($C75&amp;" Corp",AG$1)="#N/A N/A","",_xll.BDP($C75&amp;" Corp",AG$1)/100))</f>
        <v>1.4780493969161135E-2</v>
      </c>
      <c r="AH75" s="32" cm="1">
        <f t="array" ref="AH75">IF($C75="","",IF(_xll.BDP($C75&amp;" Corp",AH$1)="#N/A N/A","",_xll.BDP($C75&amp;" Corp",AH$1)/100))</f>
        <v>1.4291724858185824E-3</v>
      </c>
      <c r="AI75" s="32" cm="1">
        <f t="array" ref="AI75">IF($C75="","",IF(_xll.BDP($C75&amp;" Corp",AI$1)="#N/A N/A","",_xll.BDP($C75&amp;" Corp",AI$1)/100))</f>
        <v>1.4002569948425813E-2</v>
      </c>
      <c r="AJ75" s="8" cm="1">
        <f t="array" ref="AJ75">IF($C75="","",IF(_xll.BDP($C75&amp;" Corp",AJ$1)="#N/A Field Not Applicable","",_xll.BDP($C75&amp;" Corp",AJ$1)))</f>
        <v>94.465999999999994</v>
      </c>
      <c r="AK75" s="8" cm="1">
        <f t="array" ref="AK75">IF($C75="","",IF(_xll.BDP($C75&amp;" Corp",AK$1)="#N/A Field Not Applicable","",_xll.BDP($C75&amp;" Corp",AK$1)))</f>
        <v>99.010999999999996</v>
      </c>
      <c r="AL75" s="9" t="s">
        <v>434</v>
      </c>
      <c r="AM75" s="9" t="s">
        <v>85</v>
      </c>
      <c r="AN75" s="10">
        <v>23399</v>
      </c>
      <c r="AO75" s="11">
        <v>487.5</v>
      </c>
      <c r="AP75" s="12">
        <v>9.8598477505725112E-5</v>
      </c>
      <c r="AQ75" s="9" t="s">
        <v>86</v>
      </c>
      <c r="AR75" s="10">
        <v>19391</v>
      </c>
      <c r="AS75" s="11">
        <v>0.33402777777777776</v>
      </c>
      <c r="AT75" s="9" t="s">
        <v>434</v>
      </c>
      <c r="AU75" s="34">
        <f t="shared" si="2"/>
        <v>0.77365455445544551</v>
      </c>
    </row>
    <row r="76" spans="2:47" s="2" customFormat="1" x14ac:dyDescent="0.3">
      <c r="B76" s="22">
        <v>50517</v>
      </c>
      <c r="C76" s="23" t="s">
        <v>437</v>
      </c>
      <c r="D76" s="24" t="str" cm="1">
        <f t="array" ref="D76">IF($C76="","",IFERROR(_xll.BDP($C76&amp;" Corp","ID_BB_GLOBAL"),""))</f>
        <v>BBG00KXXJYB9</v>
      </c>
      <c r="E76" s="23" t="s">
        <v>436</v>
      </c>
      <c r="F76" s="7" t="s">
        <v>12</v>
      </c>
      <c r="G76" s="16" t="s">
        <v>151</v>
      </c>
      <c r="H76" s="16" t="s">
        <v>159</v>
      </c>
      <c r="I76" s="16" t="s">
        <v>16</v>
      </c>
      <c r="J76" s="44" cm="1">
        <f t="array" ref="J76">IF(OR(_xll.BDP($C76&amp;" Corp",$J$1)="#N/A N/A",_xll.BDP($C76&amp;" Corp",$J$1)="#N/A Field Not Applicable"),"",_xll.BDP($C76&amp;" Corp",$J$1))</f>
        <v>8.1496779082985977</v>
      </c>
      <c r="K76" s="16" t="str" cm="1">
        <f t="array" ref="K76">IFERROR(_xll.BDP($C76&amp;" Corp",$K$1),"")</f>
        <v>Medical-Drugs</v>
      </c>
      <c r="L76" s="28" cm="1">
        <f t="array" ref="L76">IF($C76="","",IFERROR(_xll.BDP($C76&amp;" Corp",L$1),""))</f>
        <v>85.192999999999998</v>
      </c>
      <c r="M76" s="28" cm="1">
        <f t="array" ref="M76">IF($C76="","",IFERROR(_xll.BDP($C76&amp;" Corp",M$1),""))</f>
        <v>85.474000000000004</v>
      </c>
      <c r="N76" s="28" cm="1">
        <f t="array" ref="N76">IF($C76="","",IFERROR(_xll.BDP($C76&amp;" Corp",N$1),""))</f>
        <v>17.409385010498038</v>
      </c>
      <c r="O76" s="28" cm="1">
        <f t="array" ref="O76">IF($C76="","",IFERROR(_xll.BDP($C76&amp;" Corp",O$1),""))</f>
        <v>17.409385010498038</v>
      </c>
      <c r="P76" s="28" cm="1">
        <f t="array" ref="P76">IF($C76="","",IFERROR(_xll.BDP($C76&amp;" Corp",P$1),""))</f>
        <v>1331.6321557860053</v>
      </c>
      <c r="Q76" s="28">
        <f t="shared" si="3"/>
        <v>85.333500000000001</v>
      </c>
      <c r="R76"/>
      <c r="S76"/>
      <c r="T76"/>
      <c r="U76"/>
      <c r="V76" s="24" t="str" cm="1">
        <f t="array" ref="V76">IF($C76="","",IFERROR(_xll.BDP($C76&amp;" Corp",V$1),""))</f>
        <v>Y</v>
      </c>
      <c r="W76" s="40" cm="1">
        <f t="array" ref="W76">IF($V76="Y",IFERROR(_xll.BDP($C76&amp;" Corp",W$1)*1,""),"")</f>
        <v>45718</v>
      </c>
      <c r="X76" s="41" cm="1">
        <f t="array" ref="X76">IF($V76="Y",IFERROR(_xll.BDP($C76&amp;" Corp",X$1),""),"")</f>
        <v>100</v>
      </c>
      <c r="Y76" s="42" cm="1">
        <f t="array" ref="Y76">IF($V76="Y",IFERROR(_xll.BDP($C76&amp;" Corp",Y$1)/100, ""),"")</f>
        <v>2.0113426305075262</v>
      </c>
      <c r="Z76" s="17" cm="1">
        <f t="array" ref="Z76">IF($C76="","",IF(_xll.BDP($C76&amp;" Corp",Z$1)="#N/A N/A","",_xll.BDP($C76&amp;" Corp",Z$1)))</f>
        <v>1.7928700000000077</v>
      </c>
      <c r="AA76" s="14" cm="1">
        <f t="array" ref="AA76">IF($C76="","",IF(_xll.BDP($C76&amp;" Corp",AA$1)="#N/A N/A","",_xll.BDP($C76&amp;" Corp",AA$1)))</f>
        <v>1.6436600000000112</v>
      </c>
      <c r="AB76" s="14" cm="1">
        <f t="array" ref="AB76">IF($C76="","",IF(_xll.BDP($C76&amp;" Corp",AB$1)="#N/A N/A","",_xll.BDP($C76&amp;" Corp",AB$1)))</f>
        <v>2.4757600000000082</v>
      </c>
      <c r="AC76" s="18" cm="1">
        <f t="array" ref="AC76">IF($C76="","",IF(_xll.BDP($C76&amp;" Corp",AC$1)="#N/A N/A","",_xll.BDP($C76&amp;" Corp",AC$1)))</f>
        <v>6.3128300000000053</v>
      </c>
      <c r="AD76" s="18" cm="1">
        <f t="array" ref="AD76">IF($C76="","",IF(_xll.BDP($C76&amp;" Corp",AD$1)="#N/A N/A","",_xll.BDP($C76&amp;" Corp",AD$1)))</f>
        <v>30.437630000000006</v>
      </c>
      <c r="AE76" s="32" cm="1">
        <f t="array" ref="AE76">IF($C76="","",IF(_xll.BDP($C76&amp;" Corp",AE$1)="#N/A N/A","",_xll.BDP($C76&amp;" Corp",AE$1)/100))</f>
        <v>2.146118792517759E-2</v>
      </c>
      <c r="AF76" s="32" cm="1">
        <f t="array" ref="AF76">IF($C76="","",IF(_xll.BDP($C76&amp;" Corp",AF$1)="#N/A N/A","",_xll.BDP($C76&amp;" Corp",AF$1)/100))</f>
        <v>1.9640020972807658E-2</v>
      </c>
      <c r="AG76" s="32" cm="1">
        <f t="array" ref="AG76">IF($C76="","",IF(_xll.BDP($C76&amp;" Corp",AG$1)="#N/A N/A","",_xll.BDP($C76&amp;" Corp",AG$1)/100))</f>
        <v>2.9879834249809591E-2</v>
      </c>
      <c r="AH76" s="32" cm="1">
        <f t="array" ref="AH76">IF($C76="","",IF(_xll.BDP($C76&amp;" Corp",AH$1)="#N/A N/A","",_xll.BDP($C76&amp;" Corp",AH$1)/100))</f>
        <v>7.9888863789805573E-2</v>
      </c>
      <c r="AI76" s="32" cm="1">
        <f t="array" ref="AI76">IF($C76="","",IF(_xll.BDP($C76&amp;" Corp",AI$1)="#N/A N/A","",_xll.BDP($C76&amp;" Corp",AI$1)/100))</f>
        <v>0.55446645298736608</v>
      </c>
      <c r="AJ76" s="8" cm="1">
        <f t="array" ref="AJ76">IF($C76="","",IF(_xll.BDP($C76&amp;" Corp",AJ$1)="#N/A Field Not Applicable","",_xll.BDP($C76&amp;" Corp",AJ$1)))</f>
        <v>54.207999999999998</v>
      </c>
      <c r="AK76" s="8" cm="1">
        <f t="array" ref="AK76">IF($C76="","",IF(_xll.BDP($C76&amp;" Corp",AK$1)="#N/A Field Not Applicable","",_xll.BDP($C76&amp;" Corp",AK$1)))</f>
        <v>85.332999999999998</v>
      </c>
      <c r="AL76" s="9" t="s">
        <v>13</v>
      </c>
      <c r="AM76" s="9" t="s">
        <v>85</v>
      </c>
      <c r="AN76" s="10">
        <v>37546</v>
      </c>
      <c r="AO76" s="11">
        <v>544.61451750000003</v>
      </c>
      <c r="AP76" s="12">
        <v>1.101500764164412E-4</v>
      </c>
      <c r="AQ76" s="9" t="s">
        <v>86</v>
      </c>
      <c r="AR76" s="10">
        <v>33538</v>
      </c>
      <c r="AS76" s="11">
        <v>3.0930555555555554</v>
      </c>
      <c r="AT76" s="9" t="s">
        <v>379</v>
      </c>
      <c r="AU76" s="34">
        <f t="shared" si="2"/>
        <v>0.8259136144578314</v>
      </c>
    </row>
    <row r="77" spans="2:47" s="2" customFormat="1" x14ac:dyDescent="0.3">
      <c r="B77" s="22">
        <v>50906</v>
      </c>
      <c r="C77" s="23" t="s">
        <v>442</v>
      </c>
      <c r="D77" s="24" t="str" cm="1">
        <f t="array" ref="D77">IF($C77="","",IFERROR(_xll.BDP($C77&amp;" Corp","ID_BB_GLOBAL"),""))</f>
        <v>BBG00L3D8KL5</v>
      </c>
      <c r="E77" s="23" t="s">
        <v>439</v>
      </c>
      <c r="F77" s="7" t="s">
        <v>440</v>
      </c>
      <c r="G77" s="16" t="s">
        <v>286</v>
      </c>
      <c r="H77" s="16" t="s">
        <v>94</v>
      </c>
      <c r="I77" s="16" t="s">
        <v>103</v>
      </c>
      <c r="J77" s="44" cm="1">
        <f t="array" ref="J77">IF(OR(_xll.BDP($C77&amp;" Corp",$J$1)="#N/A N/A",_xll.BDP($C77&amp;" Corp",$J$1)="#N/A Field Not Applicable"),"",_xll.BDP($C77&amp;" Corp",$J$1))</f>
        <v>0.4194314202623301</v>
      </c>
      <c r="K77" s="16" t="str" cm="1">
        <f t="array" ref="K77">IFERROR(_xll.BDP($C77&amp;" Corp",$K$1),"")</f>
        <v>Medical Instruments</v>
      </c>
      <c r="L77" s="28" cm="1">
        <f t="array" ref="L77">IF($C77="","",IFERROR(_xll.BDP($C77&amp;" Corp",L$1),""))</f>
        <v>98.102000000000004</v>
      </c>
      <c r="M77" s="28" cm="1">
        <f t="array" ref="M77">IF($C77="","",IFERROR(_xll.BDP($C77&amp;" Corp",M$1),""))</f>
        <v>98.278999999999996</v>
      </c>
      <c r="N77" s="28" cm="1">
        <f t="array" ref="N77">IF($C77="","",IFERROR(_xll.BDP($C77&amp;" Corp",N$1),""))</f>
        <v>4.8578558016078324</v>
      </c>
      <c r="O77" s="28" cm="1">
        <f t="array" ref="O77">IF($C77="","",IFERROR(_xll.BDP($C77&amp;" Corp",O$1),""))</f>
        <v>4.8578558016078324</v>
      </c>
      <c r="P77" s="28" cm="1">
        <f t="array" ref="P77">IF($C77="","",IFERROR(_xll.BDP($C77&amp;" Corp",P$1),""))</f>
        <v>60.238008930595541</v>
      </c>
      <c r="Q77" s="28">
        <f t="shared" si="3"/>
        <v>98.1905</v>
      </c>
      <c r="R77"/>
      <c r="S77"/>
      <c r="T77"/>
      <c r="U77"/>
      <c r="V77" s="24" t="str" cm="1">
        <f t="array" ref="V77">IF($C77="","",IFERROR(_xll.BDP($C77&amp;" Corp",V$1),""))</f>
        <v>Y</v>
      </c>
      <c r="W77" s="40" cm="1">
        <f t="array" ref="W77">IF($V77="Y",IFERROR(_xll.BDP($C77&amp;" Corp",W$1)*1,""),"")</f>
        <v>46827</v>
      </c>
      <c r="X77" s="41" cm="1">
        <f t="array" ref="X77">IF($V77="Y",IFERROR(_xll.BDP($C77&amp;" Corp",X$1),""),"")</f>
        <v>100</v>
      </c>
      <c r="Y77" s="42" cm="1">
        <f t="array" ref="Y77">IF($V77="Y",IFERROR(_xll.BDP($C77&amp;" Corp",Y$1)/100, ""),"")</f>
        <v>4.9014036449030421E-2</v>
      </c>
      <c r="Z77" s="17" cm="1">
        <f t="array" ref="Z77">IF($C77="","",IF(_xll.BDP($C77&amp;" Corp",Z$1)="#N/A N/A","",_xll.BDP($C77&amp;" Corp",Z$1)))</f>
        <v>-4.9439999999989936E-2</v>
      </c>
      <c r="AA77" s="14" cm="1">
        <f t="array" ref="AA77">IF($C77="","",IF(_xll.BDP($C77&amp;" Corp",AA$1)="#N/A N/A","",_xll.BDP($C77&amp;" Corp",AA$1)))</f>
        <v>0.25935000000001196</v>
      </c>
      <c r="AB77" s="14" cm="1">
        <f t="array" ref="AB77">IF($C77="","",IF(_xll.BDP($C77&amp;" Corp",AB$1)="#N/A N/A","",_xll.BDP($C77&amp;" Corp",AB$1)))</f>
        <v>0.2883600000000115</v>
      </c>
      <c r="AC77" s="18" cm="1">
        <f t="array" ref="AC77">IF($C77="","",IF(_xll.BDP($C77&amp;" Corp",AC$1)="#N/A N/A","",_xll.BDP($C77&amp;" Corp",AC$1)))</f>
        <v>-6.3019999999994525E-2</v>
      </c>
      <c r="AD77" s="18" cm="1">
        <f t="array" ref="AD77">IF($C77="","",IF(_xll.BDP($C77&amp;" Corp",AD$1)="#N/A N/A","",_xll.BDP($C77&amp;" Corp",AD$1)))</f>
        <v>-1.7379999999988627E-2</v>
      </c>
      <c r="AE77" s="32" cm="1">
        <f t="array" ref="AE77">IF($C77="","",IF(_xll.BDP($C77&amp;" Corp",AE$1)="#N/A N/A","",_xll.BDP($C77&amp;" Corp",AE$1)/100))</f>
        <v>-5.0317522497082302E-4</v>
      </c>
      <c r="AF77" s="32" cm="1">
        <f t="array" ref="AF77">IF($C77="","",IF(_xll.BDP($C77&amp;" Corp",AF$1)="#N/A N/A","",_xll.BDP($C77&amp;" Corp",AF$1)/100))</f>
        <v>2.6478540896099976E-3</v>
      </c>
      <c r="AG77" s="32" cm="1">
        <f t="array" ref="AG77">IF($C77="","",IF(_xll.BDP($C77&amp;" Corp",AG$1)="#N/A N/A","",_xll.BDP($C77&amp;" Corp",AG$1)/100))</f>
        <v>2.9449061732428326E-3</v>
      </c>
      <c r="AH77" s="32" cm="1">
        <f t="array" ref="AH77">IF($C77="","",IF(_xll.BDP($C77&amp;" Corp",AH$1)="#N/A N/A","",_xll.BDP($C77&amp;" Corp",AH$1)/100))</f>
        <v>-6.4129693808690727E-4</v>
      </c>
      <c r="AI77" s="32" cm="1">
        <f t="array" ref="AI77">IF($C77="","",IF(_xll.BDP($C77&amp;" Corp",AI$1)="#N/A N/A","",_xll.BDP($C77&amp;" Corp",AI$1)/100))</f>
        <v>-1.7694255282074862E-4</v>
      </c>
      <c r="AJ77" s="8" cm="1">
        <f t="array" ref="AJ77">IF($C77="","",IF(_xll.BDP($C77&amp;" Corp",AJ$1)="#N/A Field Not Applicable","",_xll.BDP($C77&amp;" Corp",AJ$1)))</f>
        <v>95.685000000000002</v>
      </c>
      <c r="AK77" s="8" cm="1">
        <f t="array" ref="AK77">IF($C77="","",IF(_xll.BDP($C77&amp;" Corp",AK$1)="#N/A Field Not Applicable","",_xll.BDP($C77&amp;" Corp",AK$1)))</f>
        <v>100.354</v>
      </c>
      <c r="AL77" s="9" t="s">
        <v>441</v>
      </c>
      <c r="AM77" s="9" t="s">
        <v>85</v>
      </c>
      <c r="AN77" s="10">
        <v>31198</v>
      </c>
      <c r="AO77" s="11">
        <v>589.89588000000003</v>
      </c>
      <c r="AP77" s="12">
        <v>1.1930838083056393E-4</v>
      </c>
      <c r="AQ77" s="9" t="s">
        <v>86</v>
      </c>
      <c r="AR77" s="10">
        <v>27170</v>
      </c>
      <c r="AS77" s="11">
        <v>2.1022222222222222</v>
      </c>
      <c r="AT77" s="9" t="s">
        <v>441</v>
      </c>
      <c r="AU77" s="34">
        <f t="shared" si="2"/>
        <v>0.79323693724566269</v>
      </c>
    </row>
    <row r="78" spans="2:47" s="2" customFormat="1" x14ac:dyDescent="0.3">
      <c r="B78" s="22">
        <v>46158</v>
      </c>
      <c r="C78" s="23" t="s">
        <v>444</v>
      </c>
      <c r="D78" s="24" t="str" cm="1">
        <f t="array" ref="D78">IF($C78="","",IFERROR(_xll.BDP($C78&amp;" Corp","ID_BB_GLOBAL"),""))</f>
        <v>BBG0088HLW39</v>
      </c>
      <c r="E78" s="23" t="s">
        <v>443</v>
      </c>
      <c r="F78" s="7" t="s">
        <v>281</v>
      </c>
      <c r="G78" s="16" t="s">
        <v>290</v>
      </c>
      <c r="H78" s="16" t="s">
        <v>94</v>
      </c>
      <c r="I78" s="16" t="s">
        <v>103</v>
      </c>
      <c r="J78" s="44" cm="1">
        <f t="array" ref="J78">IF(OR(_xll.BDP($C78&amp;" Corp",$J$1)="#N/A N/A",_xll.BDP($C78&amp;" Corp",$J$1)="#N/A Field Not Applicable"),"",_xll.BDP($C78&amp;" Corp",$J$1))</f>
        <v>2.8994516361021212</v>
      </c>
      <c r="K78" s="16" t="str" cm="1">
        <f t="array" ref="K78">IFERROR(_xll.BDP($C78&amp;" Corp",$K$1),"")</f>
        <v>Medical Products</v>
      </c>
      <c r="L78" s="28" cm="1">
        <f t="array" ref="L78">IF($C78="","",IFERROR(_xll.BDP($C78&amp;" Corp",L$1),""))</f>
        <v>99.394000000000005</v>
      </c>
      <c r="M78" s="28" cm="1">
        <f t="array" ref="M78">IF($C78="","",IFERROR(_xll.BDP($C78&amp;" Corp",M$1),""))</f>
        <v>99.950999999999993</v>
      </c>
      <c r="N78" s="28" cm="1">
        <f t="array" ref="N78">IF($C78="","",IFERROR(_xll.BDP($C78&amp;" Corp",N$1),""))</f>
        <v>3.8008852911804771</v>
      </c>
      <c r="O78" s="28" cm="1">
        <f t="array" ref="O78">IF($C78="","",IFERROR(_xll.BDP($C78&amp;" Corp",O$1),""))</f>
        <v>3.8008852911804771</v>
      </c>
      <c r="P78" s="28" cm="1">
        <f t="array" ref="P78">IF($C78="","",IFERROR(_xll.BDP($C78&amp;" Corp",P$1),""))</f>
        <v>134.47796120842824</v>
      </c>
      <c r="Q78" s="28">
        <f t="shared" si="3"/>
        <v>99.672499999999999</v>
      </c>
      <c r="R78"/>
      <c r="S78"/>
      <c r="T78"/>
      <c r="U78"/>
      <c r="V78" s="24" t="str" cm="1">
        <f t="array" ref="V78">IF($C78="","",IFERROR(_xll.BDP($C78&amp;" Corp",V$1),""))</f>
        <v>Y</v>
      </c>
      <c r="W78" s="40" cm="1">
        <f t="array" ref="W78">IF($V78="Y",IFERROR(_xll.BDP($C78&amp;" Corp",W$1)*1,""),"")</f>
        <v>45718</v>
      </c>
      <c r="X78" s="41" cm="1">
        <f t="array" ref="X78">IF($V78="Y",IFERROR(_xll.BDP($C78&amp;" Corp",X$1),""),"")</f>
        <v>100</v>
      </c>
      <c r="Y78" s="42" cm="1">
        <f t="array" ref="Y78">IF($V78="Y",IFERROR(_xll.BDP($C78&amp;" Corp",Y$1)/100, ""),"")</f>
        <v>4.072832758474474E-2</v>
      </c>
      <c r="Z78" s="17" cm="1">
        <f t="array" ref="Z78">IF($C78="","",IF(_xll.BDP($C78&amp;" Corp",Z$1)="#N/A N/A","",_xll.BDP($C78&amp;" Corp",Z$1)))</f>
        <v>-0.19478999999999758</v>
      </c>
      <c r="AA78" s="14" cm="1">
        <f t="array" ref="AA78">IF($C78="","",IF(_xll.BDP($C78&amp;" Corp",AA$1)="#N/A N/A","",_xll.BDP($C78&amp;" Corp",AA$1)))</f>
        <v>-0.3775799999999947</v>
      </c>
      <c r="AB78" s="14" cm="1">
        <f t="array" ref="AB78">IF($C78="","",IF(_xll.BDP($C78&amp;" Corp",AB$1)="#N/A N/A","",_xll.BDP($C78&amp;" Corp",AB$1)))</f>
        <v>-0.11674999999999613</v>
      </c>
      <c r="AC78" s="18" cm="1">
        <f t="array" ref="AC78">IF($C78="","",IF(_xll.BDP($C78&amp;" Corp",AC$1)="#N/A N/A","",_xll.BDP($C78&amp;" Corp",AC$1)))</f>
        <v>0.28306999999999505</v>
      </c>
      <c r="AD78" s="18" cm="1">
        <f t="array" ref="AD78">IF($C78="","",IF(_xll.BDP($C78&amp;" Corp",AD$1)="#N/A N/A","",_xll.BDP($C78&amp;" Corp",AD$1)))</f>
        <v>1.6294400000000024</v>
      </c>
      <c r="AE78" s="32" cm="1">
        <f t="array" ref="AE78">IF($C78="","",IF(_xll.BDP($C78&amp;" Corp",AE$1)="#N/A N/A","",_xll.BDP($C78&amp;" Corp",AE$1)/100))</f>
        <v>-1.9504920088305106E-3</v>
      </c>
      <c r="AF78" s="32" cm="1">
        <f t="array" ref="AF78">IF($C78="","",IF(_xll.BDP($C78&amp;" Corp",AF$1)="#N/A N/A","",_xll.BDP($C78&amp;" Corp",AF$1)/100))</f>
        <v>-3.7739168155090084E-3</v>
      </c>
      <c r="AG78" s="32" cm="1">
        <f t="array" ref="AG78">IF($C78="","",IF(_xll.BDP($C78&amp;" Corp",AG$1)="#N/A N/A","",_xll.BDP($C78&amp;" Corp",AG$1)/100))</f>
        <v>-1.1699678131081505E-3</v>
      </c>
      <c r="AH78" s="32" cm="1">
        <f t="array" ref="AH78">IF($C78="","",IF(_xll.BDP($C78&amp;" Corp",AH$1)="#N/A N/A","",_xll.BDP($C78&amp;" Corp",AH$1)/100))</f>
        <v>2.8480947386160475E-3</v>
      </c>
      <c r="AI78" s="32" cm="1">
        <f t="array" ref="AI78">IF($C78="","",IF(_xll.BDP($C78&amp;" Corp",AI$1)="#N/A N/A","",_xll.BDP($C78&amp;" Corp",AI$1)/100))</f>
        <v>1.6619666823332838E-2</v>
      </c>
      <c r="AJ78" s="8" cm="1">
        <f t="array" ref="AJ78">IF($C78="","",IF(_xll.BDP($C78&amp;" Corp",AJ$1)="#N/A Field Not Applicable","",_xll.BDP($C78&amp;" Corp",AJ$1)))</f>
        <v>97.789000000000001</v>
      </c>
      <c r="AK78" s="8" cm="1">
        <f t="array" ref="AK78">IF($C78="","",IF(_xll.BDP($C78&amp;" Corp",AK$1)="#N/A Field Not Applicable","",_xll.BDP($C78&amp;" Corp",AK$1)))</f>
        <v>100.125</v>
      </c>
      <c r="AL78" s="9" t="s">
        <v>282</v>
      </c>
      <c r="AM78" s="9" t="s">
        <v>85</v>
      </c>
      <c r="AN78" s="10">
        <v>29365</v>
      </c>
      <c r="AO78" s="11">
        <v>859.21459401280003</v>
      </c>
      <c r="AP78" s="12">
        <v>1.7377897604176778E-4</v>
      </c>
      <c r="AQ78" s="9" t="s">
        <v>86</v>
      </c>
      <c r="AR78" s="10">
        <v>25337</v>
      </c>
      <c r="AS78" s="11">
        <v>0.69027777777777777</v>
      </c>
      <c r="AT78" s="9" t="s">
        <v>282</v>
      </c>
      <c r="AU78" s="34">
        <f t="shared" si="2"/>
        <v>0.57456977739726001</v>
      </c>
    </row>
    <row r="79" spans="2:47" s="2" customFormat="1" x14ac:dyDescent="0.3">
      <c r="B79" s="22">
        <v>45924</v>
      </c>
      <c r="C79" s="23" t="s">
        <v>446</v>
      </c>
      <c r="D79" s="24" t="str" cm="1">
        <f t="array" ref="D79">IF($C79="","",IFERROR(_xll.BDP($C79&amp;" Corp","ID_BB_GLOBAL"),""))</f>
        <v>BBG00DDM0BW8</v>
      </c>
      <c r="E79" s="23" t="s">
        <v>445</v>
      </c>
      <c r="F79" s="7" t="s">
        <v>389</v>
      </c>
      <c r="G79" s="16" t="s">
        <v>279</v>
      </c>
      <c r="H79" s="16" t="s">
        <v>158</v>
      </c>
      <c r="I79" s="16" t="s">
        <v>2</v>
      </c>
      <c r="J79" s="44" cm="1">
        <f t="array" ref="J79">IF(OR(_xll.BDP($C79&amp;" Corp",$J$1)="#N/A N/A",_xll.BDP($C79&amp;" Corp",$J$1)="#N/A Field Not Applicable"),"",_xll.BDP($C79&amp;" Corp",$J$1))</f>
        <v>12.516233766233766</v>
      </c>
      <c r="K79" s="16" t="str" cm="1">
        <f t="array" ref="K79">IFERROR(_xll.BDP($C79&amp;" Corp",$K$1),"")</f>
        <v>Medical-Drugs</v>
      </c>
      <c r="L79" s="28" cm="1">
        <f t="array" ref="L79">IF($C79="","",IFERROR(_xll.BDP($C79&amp;" Corp",L$1),""))</f>
        <v>96.784000000000006</v>
      </c>
      <c r="M79" s="28" cm="1">
        <f t="array" ref="M79">IF($C79="","",IFERROR(_xll.BDP($C79&amp;" Corp",M$1),""))</f>
        <v>96.959000000000003</v>
      </c>
      <c r="N79" s="28" cm="1">
        <f t="array" ref="N79">IF($C79="","",IFERROR(_xll.BDP($C79&amp;" Corp",N$1),""))</f>
        <v>5.0699213228282334</v>
      </c>
      <c r="O79" s="28" cm="1">
        <f t="array" ref="O79">IF($C79="","",IFERROR(_xll.BDP($C79&amp;" Corp",O$1),""))</f>
        <v>5.0699213228282334</v>
      </c>
      <c r="P79" s="28" cm="1">
        <f t="array" ref="P79">IF($C79="","",IFERROR(_xll.BDP($C79&amp;" Corp",P$1),""))</f>
        <v>97.307017318526036</v>
      </c>
      <c r="Q79" s="28">
        <f t="shared" si="3"/>
        <v>96.871499999999997</v>
      </c>
      <c r="R79"/>
      <c r="S79"/>
      <c r="T79"/>
      <c r="U79"/>
      <c r="V79" s="24" t="str" cm="1">
        <f t="array" ref="V79">IF($C79="","",IFERROR(_xll.BDP($C79&amp;" Corp",V$1),""))</f>
        <v>N</v>
      </c>
      <c r="W79" s="40" t="str" cm="1">
        <f t="array" ref="W79">IF($V79="Y",IFERROR(_xll.BDP($C79&amp;" Corp",W$1)*1,""),"")</f>
        <v/>
      </c>
      <c r="X79" s="41" t="str" cm="1">
        <f t="array" ref="X79">IF($V79="Y",IFERROR(_xll.BDP($C79&amp;" Corp",X$1),""),"")</f>
        <v/>
      </c>
      <c r="Y79" s="42" t="str" cm="1">
        <f t="array" ref="Y79">IF($V79="Y",IFERROR(_xll.BDP($C79&amp;" Corp",Y$1)/100, ""),"")</f>
        <v/>
      </c>
      <c r="Z79" s="17" cm="1">
        <f t="array" ref="Z79">IF($C79="","",IF(_xll.BDP($C79&amp;" Corp",Z$1)="#N/A N/A","",_xll.BDP($C79&amp;" Corp",Z$1)))</f>
        <v>0</v>
      </c>
      <c r="AA79" s="14" cm="1">
        <f t="array" ref="AA79">IF($C79="","",IF(_xll.BDP($C79&amp;" Corp",AA$1)="#N/A N/A","",_xll.BDP($C79&amp;" Corp",AA$1)))</f>
        <v>0.24054999999999893</v>
      </c>
      <c r="AB79" s="14" cm="1">
        <f t="array" ref="AB79">IF($C79="","",IF(_xll.BDP($C79&amp;" Corp",AB$1)="#N/A N/A","",_xll.BDP($C79&amp;" Corp",AB$1)))</f>
        <v>0.81758000000000663</v>
      </c>
      <c r="AC79" s="18" cm="1">
        <f t="array" ref="AC79">IF($C79="","",IF(_xll.BDP($C79&amp;" Corp",AC$1)="#N/A N/A","",_xll.BDP($C79&amp;" Corp",AC$1)))</f>
        <v>1.3041900000000055</v>
      </c>
      <c r="AD79" s="18" cm="1">
        <f t="array" ref="AD79">IF($C79="","",IF(_xll.BDP($C79&amp;" Corp",AD$1)="#N/A N/A","",_xll.BDP($C79&amp;" Corp",AD$1)))</f>
        <v>3.8495000000000061</v>
      </c>
      <c r="AE79" s="32" cm="1">
        <f t="array" ref="AE79">IF($C79="","",IF(_xll.BDP($C79&amp;" Corp",AE$1)="#N/A N/A","",_xll.BDP($C79&amp;" Corp",AE$1)/100))</f>
        <v>0</v>
      </c>
      <c r="AF79" s="32" cm="1">
        <f t="array" ref="AF79">IF($C79="","",IF(_xll.BDP($C79&amp;" Corp",AF$1)="#N/A N/A","",_xll.BDP($C79&amp;" Corp",AF$1)/100))</f>
        <v>2.4893098345796327E-3</v>
      </c>
      <c r="AG79" s="32" cm="1">
        <f t="array" ref="AG79">IF($C79="","",IF(_xll.BDP($C79&amp;" Corp",AG$1)="#N/A N/A","",_xll.BDP($C79&amp;" Corp",AG$1)/100))</f>
        <v>8.5114773458616257E-3</v>
      </c>
      <c r="AH79" s="32" cm="1">
        <f t="array" ref="AH79">IF($C79="","",IF(_xll.BDP($C79&amp;" Corp",AH$1)="#N/A N/A","",_xll.BDP($C79&amp;" Corp",AH$1)/100))</f>
        <v>1.364649856643705E-2</v>
      </c>
      <c r="AI79" s="32" cm="1">
        <f t="array" ref="AI79">IF($C79="","",IF(_xll.BDP($C79&amp;" Corp",AI$1)="#N/A N/A","",_xll.BDP($C79&amp;" Corp",AI$1)/100))</f>
        <v>4.138167828478298E-2</v>
      </c>
      <c r="AJ79" s="8" cm="1">
        <f t="array" ref="AJ79">IF($C79="","",IF(_xll.BDP($C79&amp;" Corp",AJ$1)="#N/A Field Not Applicable","",_xll.BDP($C79&amp;" Corp",AJ$1)))</f>
        <v>92.436000000000007</v>
      </c>
      <c r="AK79" s="8" cm="1">
        <f t="array" ref="AK79">IF($C79="","",IF(_xll.BDP($C79&amp;" Corp",AK$1)="#N/A Field Not Applicable","",_xll.BDP($C79&amp;" Corp",AK$1)))</f>
        <v>96.873999999999995</v>
      </c>
      <c r="AL79" s="9" t="s">
        <v>390</v>
      </c>
      <c r="AM79" s="9" t="s">
        <v>85</v>
      </c>
      <c r="AN79" s="10">
        <v>31567</v>
      </c>
      <c r="AO79" s="11">
        <v>3237.1194009599999</v>
      </c>
      <c r="AP79" s="12">
        <v>6.5471803987466855E-4</v>
      </c>
      <c r="AQ79" s="9" t="s">
        <v>86</v>
      </c>
      <c r="AR79" s="10">
        <v>27559</v>
      </c>
      <c r="AS79" s="11">
        <v>0.61250000000000004</v>
      </c>
      <c r="AT79" s="9" t="s">
        <v>390</v>
      </c>
      <c r="AU79" s="34">
        <f t="shared" si="2"/>
        <v>0.75046262280306375</v>
      </c>
    </row>
    <row r="80" spans="2:47" s="2" customFormat="1" x14ac:dyDescent="0.3">
      <c r="B80" s="22">
        <v>47852</v>
      </c>
      <c r="C80" s="23" t="s">
        <v>450</v>
      </c>
      <c r="D80" s="24" t="str" cm="1">
        <f t="array" ref="D80">IF($C80="","",IFERROR(_xll.BDP($C80&amp;" Corp","ID_BB_GLOBAL"),""))</f>
        <v>BBG00HMQT8K9</v>
      </c>
      <c r="E80" s="23" t="s">
        <v>447</v>
      </c>
      <c r="F80" s="7" t="s">
        <v>448</v>
      </c>
      <c r="G80" s="16" t="s">
        <v>206</v>
      </c>
      <c r="H80" s="16" t="s">
        <v>90</v>
      </c>
      <c r="I80" s="16" t="s">
        <v>103</v>
      </c>
      <c r="J80" s="44" cm="1">
        <f t="array" ref="J80">IF(OR(_xll.BDP($C80&amp;" Corp",$J$1)="#N/A N/A",_xll.BDP($C80&amp;" Corp",$J$1)="#N/A Field Not Applicable"),"",_xll.BDP($C80&amp;" Corp",$J$1))</f>
        <v>1.7884564469155415</v>
      </c>
      <c r="K80" s="16" t="str" cm="1">
        <f t="array" ref="K80">IFERROR(_xll.BDP($C80&amp;" Corp",$K$1),"")</f>
        <v>Medical-Drugs</v>
      </c>
      <c r="L80" s="28" cm="1">
        <f t="array" ref="L80">IF($C80="","",IFERROR(_xll.BDP($C80&amp;" Corp",L$1),""))</f>
        <v>77.686000000000007</v>
      </c>
      <c r="M80" s="28" cm="1">
        <f t="array" ref="M80">IF($C80="","",IFERROR(_xll.BDP($C80&amp;" Corp",M$1),""))</f>
        <v>78.194000000000003</v>
      </c>
      <c r="N80" s="28" cm="1">
        <f t="array" ref="N80">IF($C80="","",IFERROR(_xll.BDP($C80&amp;" Corp",N$1),""))</f>
        <v>5.6731032099833225</v>
      </c>
      <c r="O80" s="28" cm="1">
        <f t="array" ref="O80">IF($C80="","",IFERROR(_xll.BDP($C80&amp;" Corp",O$1),""))</f>
        <v>5.6731032099833225</v>
      </c>
      <c r="P80" s="28" cm="1">
        <f t="array" ref="P80">IF($C80="","",IFERROR(_xll.BDP($C80&amp;" Corp",P$1),""))</f>
        <v>89.632272674427767</v>
      </c>
      <c r="Q80" s="28">
        <f t="shared" si="3"/>
        <v>77.94</v>
      </c>
      <c r="R80"/>
      <c r="S80"/>
      <c r="T80"/>
      <c r="U80"/>
      <c r="V80" s="24" t="str" cm="1">
        <f t="array" ref="V80">IF($C80="","",IFERROR(_xll.BDP($C80&amp;" Corp",V$1),""))</f>
        <v>Y</v>
      </c>
      <c r="W80" s="40" cm="1">
        <f t="array" ref="W80">IF($V80="Y",IFERROR(_xll.BDP($C80&amp;" Corp",W$1)*1,""),"")</f>
        <v>53763</v>
      </c>
      <c r="X80" s="41" cm="1">
        <f t="array" ref="X80">IF($V80="Y",IFERROR(_xll.BDP($C80&amp;" Corp",X$1),""),"")</f>
        <v>100</v>
      </c>
      <c r="Y80" s="42" cm="1">
        <f t="array" ref="Y80">IF($V80="Y",IFERROR(_xll.BDP($C80&amp;" Corp",Y$1)/100, ""),"")</f>
        <v>5.696074213571789E-2</v>
      </c>
      <c r="Z80" s="17" cm="1">
        <f t="array" ref="Z80">IF($C80="","",IF(_xll.BDP($C80&amp;" Corp",Z$1)="#N/A N/A","",_xll.BDP($C80&amp;" Corp",Z$1)))</f>
        <v>-0.43880000000000052</v>
      </c>
      <c r="AA80" s="14" cm="1">
        <f t="array" ref="AA80">IF($C80="","",IF(_xll.BDP($C80&amp;" Corp",AA$1)="#N/A N/A","",_xll.BDP($C80&amp;" Corp",AA$1)))</f>
        <v>0.67969999999999686</v>
      </c>
      <c r="AB80" s="14" cm="1">
        <f t="array" ref="AB80">IF($C80="","",IF(_xll.BDP($C80&amp;" Corp",AB$1)="#N/A N/A","",_xll.BDP($C80&amp;" Corp",AB$1)))</f>
        <v>5.5949999999995725E-2</v>
      </c>
      <c r="AC80" s="18" cm="1">
        <f t="array" ref="AC80">IF($C80="","",IF(_xll.BDP($C80&amp;" Corp",AC$1)="#N/A N/A","",_xll.BDP($C80&amp;" Corp",AC$1)))</f>
        <v>-2.0737699999999961</v>
      </c>
      <c r="AD80" s="18" cm="1">
        <f t="array" ref="AD80">IF($C80="","",IF(_xll.BDP($C80&amp;" Corp",AD$1)="#N/A N/A","",_xll.BDP($C80&amp;" Corp",AD$1)))</f>
        <v>-4.7433199999999971</v>
      </c>
      <c r="AE80" s="32" cm="1">
        <f t="array" ref="AE80">IF($C80="","",IF(_xll.BDP($C80&amp;" Corp",AE$1)="#N/A N/A","",_xll.BDP($C80&amp;" Corp",AE$1)/100))</f>
        <v>-5.5995049772172446E-3</v>
      </c>
      <c r="AF80" s="32" cm="1">
        <f t="array" ref="AF80">IF($C80="","",IF(_xll.BDP($C80&amp;" Corp",AF$1)="#N/A N/A","",_xll.BDP($C80&amp;" Corp",AF$1)/100))</f>
        <v>8.7992101035696529E-3</v>
      </c>
      <c r="AG80" s="32" cm="1">
        <f t="array" ref="AG80">IF($C80="","",IF(_xll.BDP($C80&amp;" Corp",AG$1)="#N/A N/A","",_xll.BDP($C80&amp;" Corp",AG$1)/100))</f>
        <v>7.1851147537946552E-4</v>
      </c>
      <c r="AH80" s="32" cm="1">
        <f t="array" ref="AH80">IF($C80="","",IF(_xll.BDP($C80&amp;" Corp",AH$1)="#N/A N/A","",_xll.BDP($C80&amp;" Corp",AH$1)/100))</f>
        <v>-2.5922436069232783E-2</v>
      </c>
      <c r="AI80" s="32" cm="1">
        <f t="array" ref="AI80">IF($C80="","",IF(_xll.BDP($C80&amp;" Corp",AI$1)="#N/A N/A","",_xll.BDP($C80&amp;" Corp",AI$1)/100))</f>
        <v>-5.7377536014585437E-2</v>
      </c>
      <c r="AJ80" s="8" cm="1">
        <f t="array" ref="AJ80">IF($C80="","",IF(_xll.BDP($C80&amp;" Corp",AJ$1)="#N/A Field Not Applicable","",_xll.BDP($C80&amp;" Corp",AJ$1)))</f>
        <v>74.94</v>
      </c>
      <c r="AK80" s="8" cm="1">
        <f t="array" ref="AK80">IF($C80="","",IF(_xll.BDP($C80&amp;" Corp",AK$1)="#N/A Field Not Applicable","",_xll.BDP($C80&amp;" Corp",AK$1)))</f>
        <v>86.144000000000005</v>
      </c>
      <c r="AL80" s="9" t="s">
        <v>449</v>
      </c>
      <c r="AM80" s="9" t="s">
        <v>85</v>
      </c>
      <c r="AN80" s="10">
        <v>25997</v>
      </c>
      <c r="AO80" s="11">
        <v>403.62484999999998</v>
      </c>
      <c r="AP80" s="12">
        <v>8.1634452704567529E-5</v>
      </c>
      <c r="AQ80" s="9" t="s">
        <v>86</v>
      </c>
      <c r="AR80" s="10">
        <v>21989</v>
      </c>
      <c r="AS80" s="11">
        <v>0.97652777777777788</v>
      </c>
      <c r="AT80" s="9" t="s">
        <v>449</v>
      </c>
      <c r="AU80" s="34">
        <f t="shared" si="2"/>
        <v>0.79187555872902549</v>
      </c>
    </row>
    <row r="81" spans="2:47" s="2" customFormat="1" x14ac:dyDescent="0.3">
      <c r="B81" s="22">
        <v>44484</v>
      </c>
      <c r="C81" s="23" t="s">
        <v>457</v>
      </c>
      <c r="D81" s="24" t="str" cm="1">
        <f t="array" ref="D81">IF($C81="","",IFERROR(_xll.BDP($C81&amp;" Corp","ID_BB_GLOBAL"),""))</f>
        <v>BBG00D5YPQD2</v>
      </c>
      <c r="E81" s="23" t="s">
        <v>453</v>
      </c>
      <c r="F81" s="7" t="s">
        <v>454</v>
      </c>
      <c r="G81" s="16" t="s">
        <v>455</v>
      </c>
      <c r="H81" s="16" t="s">
        <v>165</v>
      </c>
      <c r="I81" s="16" t="s">
        <v>88</v>
      </c>
      <c r="J81" s="44" t="str" cm="1">
        <f t="array" ref="J81">IF(OR(_xll.BDP($C81&amp;" Corp",$J$1)="#N/A N/A",_xll.BDP($C81&amp;" Corp",$J$1)="#N/A Field Not Applicable"),"",_xll.BDP($C81&amp;" Corp",$J$1))</f>
        <v/>
      </c>
      <c r="K81" s="16" t="str" cm="1">
        <f t="array" ref="K81">IFERROR(_xll.BDP($C81&amp;" Corp",$K$1),"")</f>
        <v>Medical-Hospitals</v>
      </c>
      <c r="L81" s="28" cm="1">
        <f t="array" ref="L81">IF($C81="","",IFERROR(_xll.BDP($C81&amp;" Corp",L$1),""))</f>
        <v>78.793000000000006</v>
      </c>
      <c r="M81" s="28" cm="1">
        <f t="array" ref="M81">IF($C81="","",IFERROR(_xll.BDP($C81&amp;" Corp",M$1),""))</f>
        <v>79.992999999999995</v>
      </c>
      <c r="N81" s="28" cm="1">
        <f t="array" ref="N81">IF($C81="","",IFERROR(_xll.BDP($C81&amp;" Corp",N$1),""))</f>
        <v>5.3897709578516269</v>
      </c>
      <c r="O81" s="28" cm="1">
        <f t="array" ref="O81">IF($C81="","",IFERROR(_xll.BDP($C81&amp;" Corp",O$1),""))</f>
        <v>5.3897709578516269</v>
      </c>
      <c r="P81" s="28" cm="1">
        <f t="array" ref="P81">IF($C81="","",IFERROR(_xll.BDP($C81&amp;" Corp",P$1),""))</f>
        <v>69.716165309524612</v>
      </c>
      <c r="Q81" s="28">
        <f t="shared" si="3"/>
        <v>79.393000000000001</v>
      </c>
      <c r="R81"/>
      <c r="S81"/>
      <c r="T81"/>
      <c r="U81"/>
      <c r="V81" s="24" t="str" cm="1">
        <f t="array" ref="V81">IF($C81="","",IFERROR(_xll.BDP($C81&amp;" Corp",V$1),""))</f>
        <v>N</v>
      </c>
      <c r="W81" s="40" t="str" cm="1">
        <f t="array" ref="W81">IF($V81="Y",IFERROR(_xll.BDP($C81&amp;" Corp",W$1)*1,""),"")</f>
        <v/>
      </c>
      <c r="X81" s="41" t="str" cm="1">
        <f t="array" ref="X81">IF($V81="Y",IFERROR(_xll.BDP($C81&amp;" Corp",X$1),""),"")</f>
        <v/>
      </c>
      <c r="Y81" s="42" t="str" cm="1">
        <f t="array" ref="Y81">IF($V81="Y",IFERROR(_xll.BDP($C81&amp;" Corp",Y$1)/100, ""),"")</f>
        <v/>
      </c>
      <c r="Z81" s="17" cm="1">
        <f t="array" ref="Z81">IF($C81="","",IF(_xll.BDP($C81&amp;" Corp",Z$1)="#N/A N/A","",_xll.BDP($C81&amp;" Corp",Z$1)))</f>
        <v>0.16360000000000241</v>
      </c>
      <c r="AA81" s="14" cm="1">
        <f t="array" ref="AA81">IF($C81="","",IF(_xll.BDP($C81&amp;" Corp",AA$1)="#N/A N/A","",_xll.BDP($C81&amp;" Corp",AA$1)))</f>
        <v>0.83796999999999855</v>
      </c>
      <c r="AB81" s="14" cm="1">
        <f t="array" ref="AB81">IF($C81="","",IF(_xll.BDP($C81&amp;" Corp",AB$1)="#N/A N/A","",_xll.BDP($C81&amp;" Corp",AB$1)))</f>
        <v>0.41433999999999571</v>
      </c>
      <c r="AC81" s="18" cm="1">
        <f t="array" ref="AC81">IF($C81="","",IF(_xll.BDP($C81&amp;" Corp",AC$1)="#N/A N/A","",_xll.BDP($C81&amp;" Corp",AC$1)))</f>
        <v>-2.4331600000000009</v>
      </c>
      <c r="AD81" s="18" t="str" cm="1">
        <f t="array" ref="AD81">IF($C81="","",IF(_xll.BDP($C81&amp;" Corp",AD$1)="#N/A N/A","",_xll.BDP($C81&amp;" Corp",AD$1)))</f>
        <v/>
      </c>
      <c r="AE81" s="32" cm="1">
        <f t="array" ref="AE81">IF($C81="","",IF(_xll.BDP($C81&amp;" Corp",AE$1)="#N/A N/A","",_xll.BDP($C81&amp;" Corp",AE$1)/100))</f>
        <v>2.065009425076667E-3</v>
      </c>
      <c r="AF81" s="32" cm="1">
        <f t="array" ref="AF81">IF($C81="","",IF(_xll.BDP($C81&amp;" Corp",AF$1)="#N/A N/A","",_xll.BDP($C81&amp;" Corp",AF$1)/100))</f>
        <v>1.0667921062196318E-2</v>
      </c>
      <c r="AG81" s="32" cm="1">
        <f t="array" ref="AG81">IF($C81="","",IF(_xll.BDP($C81&amp;" Corp",AG$1)="#N/A N/A","",_xll.BDP($C81&amp;" Corp",AG$1)/100))</f>
        <v>5.2465315202151856E-3</v>
      </c>
      <c r="AH81" s="32" cm="1">
        <f t="array" ref="AH81">IF($C81="","",IF(_xll.BDP($C81&amp;" Corp",AH$1)="#N/A N/A","",_xll.BDP($C81&amp;" Corp",AH$1)/100))</f>
        <v>-2.9737387129410126E-2</v>
      </c>
      <c r="AI81" s="32" t="str" cm="1">
        <f t="array" ref="AI81">IF($C81="","",IF(_xll.BDP($C81&amp;" Corp",AI$1)="#N/A N/A","",_xll.BDP($C81&amp;" Corp",AI$1)/100))</f>
        <v/>
      </c>
      <c r="AJ81" s="8" cm="1">
        <f t="array" ref="AJ81">IF($C81="","",IF(_xll.BDP($C81&amp;" Corp",AJ$1)="#N/A Field Not Applicable","",_xll.BDP($C81&amp;" Corp",AJ$1)))</f>
        <v>75.551000000000002</v>
      </c>
      <c r="AK81" s="8" cm="1">
        <f t="array" ref="AK81">IF($C81="","",IF(_xll.BDP($C81&amp;" Corp",AK$1)="#N/A Field Not Applicable","",_xll.BDP($C81&amp;" Corp",AK$1)))</f>
        <v>89.570999999999998</v>
      </c>
      <c r="AL81" s="9" t="s">
        <v>456</v>
      </c>
      <c r="AM81" s="9" t="s">
        <v>85</v>
      </c>
      <c r="AN81" s="10">
        <v>32888</v>
      </c>
      <c r="AO81" s="11">
        <v>293.32768499999997</v>
      </c>
      <c r="AP81" s="12">
        <v>5.9326488515443939E-5</v>
      </c>
      <c r="AQ81" s="9" t="s">
        <v>86</v>
      </c>
      <c r="AR81" s="10">
        <v>28880</v>
      </c>
      <c r="AS81" s="11">
        <v>1.4671944444444445</v>
      </c>
      <c r="AT81" s="9" t="s">
        <v>1</v>
      </c>
      <c r="AU81" s="34">
        <f t="shared" si="2"/>
        <v>0.83908161198288156</v>
      </c>
    </row>
    <row r="82" spans="2:47" s="2" customFormat="1" x14ac:dyDescent="0.3">
      <c r="B82" s="22">
        <v>44487</v>
      </c>
      <c r="C82" s="23" t="s">
        <v>460</v>
      </c>
      <c r="D82" s="24" t="str" cm="1">
        <f t="array" ref="D82">IF($C82="","",IFERROR(_xll.BDP($C82&amp;" Corp","ID_BB_GLOBAL"),""))</f>
        <v>BBG0077NBKP2</v>
      </c>
      <c r="E82" s="23" t="s">
        <v>458</v>
      </c>
      <c r="F82" s="7" t="s">
        <v>188</v>
      </c>
      <c r="G82" s="16" t="s">
        <v>459</v>
      </c>
      <c r="H82" s="16" t="s">
        <v>106</v>
      </c>
      <c r="I82" s="16" t="s">
        <v>125</v>
      </c>
      <c r="J82" s="44" t="str" cm="1">
        <f t="array" ref="J82">IF(OR(_xll.BDP($C82&amp;" Corp",$J$1)="#N/A N/A",_xll.BDP($C82&amp;" Corp",$J$1)="#N/A Field Not Applicable"),"",_xll.BDP($C82&amp;" Corp",$J$1))</f>
        <v/>
      </c>
      <c r="K82" s="16" t="str" cm="1">
        <f t="array" ref="K82">IFERROR(_xll.BDP($C82&amp;" Corp",$K$1),"")</f>
        <v>Medical-Hospitals</v>
      </c>
      <c r="L82" s="28" cm="1">
        <f t="array" ref="L82">IF($C82="","",IFERROR(_xll.BDP($C82&amp;" Corp",L$1),""))</f>
        <v>89.269000000000005</v>
      </c>
      <c r="M82" s="28" cm="1">
        <f t="array" ref="M82">IF($C82="","",IFERROR(_xll.BDP($C82&amp;" Corp",M$1),""))</f>
        <v>90.186999999999998</v>
      </c>
      <c r="N82" s="28" cm="1">
        <f t="array" ref="N82">IF($C82="","",IFERROR(_xll.BDP($C82&amp;" Corp",N$1),""))</f>
        <v>5.9098510627984364</v>
      </c>
      <c r="O82" s="28" cm="1">
        <f t="array" ref="O82">IF($C82="","",IFERROR(_xll.BDP($C82&amp;" Corp",O$1),""))</f>
        <v>5.9098510627984364</v>
      </c>
      <c r="P82" s="28" cm="1">
        <f t="array" ref="P82">IF($C82="","",IFERROR(_xll.BDP($C82&amp;" Corp",P$1),""))</f>
        <v>121.02562621585149</v>
      </c>
      <c r="Q82" s="28">
        <f t="shared" si="3"/>
        <v>89.728000000000009</v>
      </c>
      <c r="R82"/>
      <c r="S82"/>
      <c r="T82"/>
      <c r="U82"/>
      <c r="V82" s="24" t="str" cm="1">
        <f t="array" ref="V82">IF($C82="","",IFERROR(_xll.BDP($C82&amp;" Corp",V$1),""))</f>
        <v>N</v>
      </c>
      <c r="W82" s="40" t="str" cm="1">
        <f t="array" ref="W82">IF($V82="Y",IFERROR(_xll.BDP($C82&amp;" Corp",W$1)*1,""),"")</f>
        <v/>
      </c>
      <c r="X82" s="41" t="str" cm="1">
        <f t="array" ref="X82">IF($V82="Y",IFERROR(_xll.BDP($C82&amp;" Corp",X$1),""),"")</f>
        <v/>
      </c>
      <c r="Y82" s="42" t="str" cm="1">
        <f t="array" ref="Y82">IF($V82="Y",IFERROR(_xll.BDP($C82&amp;" Corp",Y$1)/100, ""),"")</f>
        <v/>
      </c>
      <c r="Z82" s="17" cm="1">
        <f t="array" ref="Z82">IF($C82="","",IF(_xll.BDP($C82&amp;" Corp",Z$1)="#N/A N/A","",_xll.BDP($C82&amp;" Corp",Z$1)))</f>
        <v>-9.1790000000003147E-2</v>
      </c>
      <c r="AA82" s="14" cm="1">
        <f t="array" ref="AA82">IF($C82="","",IF(_xll.BDP($C82&amp;" Corp",AA$1)="#N/A N/A","",_xll.BDP($C82&amp;" Corp",AA$1)))</f>
        <v>0.3837999999999937</v>
      </c>
      <c r="AB82" s="14" cm="1">
        <f t="array" ref="AB82">IF($C82="","",IF(_xll.BDP($C82&amp;" Corp",AB$1)="#N/A N/A","",_xll.BDP($C82&amp;" Corp",AB$1)))</f>
        <v>-0.82321000000000311</v>
      </c>
      <c r="AC82" s="18" cm="1">
        <f t="array" ref="AC82">IF($C82="","",IF(_xll.BDP($C82&amp;" Corp",AC$1)="#N/A N/A","",_xll.BDP($C82&amp;" Corp",AC$1)))</f>
        <v>-3.594229999999996</v>
      </c>
      <c r="AD82" s="18" cm="1">
        <f t="array" ref="AD82">IF($C82="","",IF(_xll.BDP($C82&amp;" Corp",AD$1)="#N/A N/A","",_xll.BDP($C82&amp;" Corp",AD$1)))</f>
        <v>-4.6164399999999972</v>
      </c>
      <c r="AE82" s="32" cm="1">
        <f t="array" ref="AE82">IF($C82="","",IF(_xll.BDP($C82&amp;" Corp",AE$1)="#N/A N/A","",_xll.BDP($C82&amp;" Corp",AE$1)/100))</f>
        <v>-1.0220047794506466E-3</v>
      </c>
      <c r="AF82" s="32" cm="1">
        <f t="array" ref="AF82">IF($C82="","",IF(_xll.BDP($C82&amp;" Corp",AF$1)="#N/A N/A","",_xll.BDP($C82&amp;" Corp",AF$1)/100))</f>
        <v>4.296040389495652E-3</v>
      </c>
      <c r="AG82" s="32" cm="1">
        <f t="array" ref="AG82">IF($C82="","",IF(_xll.BDP($C82&amp;" Corp",AG$1)="#N/A N/A","",_xll.BDP($C82&amp;" Corp",AG$1)/100))</f>
        <v>-9.0917133110144689E-3</v>
      </c>
      <c r="AH82" s="32" cm="1">
        <f t="array" ref="AH82">IF($C82="","",IF(_xll.BDP($C82&amp;" Corp",AH$1)="#N/A N/A","",_xll.BDP($C82&amp;" Corp",AH$1)/100))</f>
        <v>-3.8516714852344321E-2</v>
      </c>
      <c r="AI82" s="32" cm="1">
        <f t="array" ref="AI82">IF($C82="","",IF(_xll.BDP($C82&amp;" Corp",AI$1)="#N/A N/A","",_xll.BDP($C82&amp;" Corp",AI$1)/100))</f>
        <v>-4.8934939693647268E-2</v>
      </c>
      <c r="AJ82" s="8" cm="1">
        <f t="array" ref="AJ82">IF($C82="","",IF(_xll.BDP($C82&amp;" Corp",AJ$1)="#N/A Field Not Applicable","",_xll.BDP($C82&amp;" Corp",AJ$1)))</f>
        <v>86.679000000000002</v>
      </c>
      <c r="AK82" s="8" cm="1">
        <f t="array" ref="AK82">IF($C82="","",IF(_xll.BDP($C82&amp;" Corp",AK$1)="#N/A Field Not Applicable","",_xll.BDP($C82&amp;" Corp",AK$1)))</f>
        <v>100.64400000000001</v>
      </c>
      <c r="AL82" s="9" t="s">
        <v>190</v>
      </c>
      <c r="AM82" s="9" t="s">
        <v>85</v>
      </c>
      <c r="AN82" s="10">
        <v>25537</v>
      </c>
      <c r="AO82" s="11">
        <v>279.21384</v>
      </c>
      <c r="AP82" s="12">
        <v>5.647191696928642E-5</v>
      </c>
      <c r="AQ82" s="9" t="s">
        <v>86</v>
      </c>
      <c r="AR82" s="10">
        <v>21529</v>
      </c>
      <c r="AS82" s="11">
        <v>0.5852222222222222</v>
      </c>
      <c r="AT82" s="9" t="s">
        <v>1</v>
      </c>
      <c r="AU82" s="34">
        <f t="shared" si="2"/>
        <v>0.94218794128177596</v>
      </c>
    </row>
    <row r="83" spans="2:47" s="2" customFormat="1" x14ac:dyDescent="0.3">
      <c r="B83" s="22">
        <v>45316</v>
      </c>
      <c r="C83" s="23" t="s">
        <v>462</v>
      </c>
      <c r="D83" s="24" t="str" cm="1">
        <f t="array" ref="D83">IF($C83="","",IFERROR(_xll.BDP($C83&amp;" Corp","ID_BB_GLOBAL"),""))</f>
        <v>BBG00GX0G367</v>
      </c>
      <c r="E83" s="23" t="s">
        <v>461</v>
      </c>
      <c r="F83" s="7" t="s">
        <v>34</v>
      </c>
      <c r="G83" s="16" t="s">
        <v>184</v>
      </c>
      <c r="H83" s="16" t="s">
        <v>83</v>
      </c>
      <c r="I83" s="16" t="s">
        <v>84</v>
      </c>
      <c r="J83" s="44" cm="1">
        <f t="array" ref="J83">IF(OR(_xll.BDP($C83&amp;" Corp",$J$1)="#N/A N/A",_xll.BDP($C83&amp;" Corp",$J$1)="#N/A Field Not Applicable"),"",_xll.BDP($C83&amp;" Corp",$J$1))</f>
        <v>3.2393390576520673</v>
      </c>
      <c r="K83" s="16" t="str" cm="1">
        <f t="array" ref="K83">IFERROR(_xll.BDP($C83&amp;" Corp",$K$1),"")</f>
        <v>Medical-Hospitals</v>
      </c>
      <c r="L83" s="28" cm="1">
        <f t="array" ref="L83">IF($C83="","",IFERROR(_xll.BDP($C83&amp;" Corp",L$1),""))</f>
        <v>92.209000000000003</v>
      </c>
      <c r="M83" s="28" cm="1">
        <f t="array" ref="M83">IF($C83="","",IFERROR(_xll.BDP($C83&amp;" Corp",M$1),""))</f>
        <v>92.533000000000001</v>
      </c>
      <c r="N83" s="28" cm="1">
        <f t="array" ref="N83">IF($C83="","",IFERROR(_xll.BDP($C83&amp;" Corp",N$1),""))</f>
        <v>6.1163537087870141</v>
      </c>
      <c r="O83" s="28" cm="1">
        <f t="array" ref="O83">IF($C83="","",IFERROR(_xll.BDP($C83&amp;" Corp",O$1),""))</f>
        <v>6.1163537087870141</v>
      </c>
      <c r="P83" s="28" cm="1">
        <f t="array" ref="P83">IF($C83="","",IFERROR(_xll.BDP($C83&amp;" Corp",P$1),""))</f>
        <v>134.71760447959497</v>
      </c>
      <c r="Q83" s="28">
        <f t="shared" si="3"/>
        <v>92.371000000000009</v>
      </c>
      <c r="R83"/>
      <c r="S83"/>
      <c r="T83"/>
      <c r="U83"/>
      <c r="V83" s="24" t="str" cm="1">
        <f t="array" ref="V83">IF($C83="","",IFERROR(_xll.BDP($C83&amp;" Corp",V$1),""))</f>
        <v>Y</v>
      </c>
      <c r="W83" s="40" cm="1">
        <f t="array" ref="W83">IF($V83="Y",IFERROR(_xll.BDP($C83&amp;" Corp",W$1)*1,""),"")</f>
        <v>53676</v>
      </c>
      <c r="X83" s="41" cm="1">
        <f t="array" ref="X83">IF($V83="Y",IFERROR(_xll.BDP($C83&amp;" Corp",X$1),""),"")</f>
        <v>100</v>
      </c>
      <c r="Y83" s="42" cm="1">
        <f t="array" ref="Y83">IF($V83="Y",IFERROR(_xll.BDP($C83&amp;" Corp",Y$1)/100, ""),"")</f>
        <v>6.1234185609991387E-2</v>
      </c>
      <c r="Z83" s="17" cm="1">
        <f t="array" ref="Z83">IF($C83="","",IF(_xll.BDP($C83&amp;" Corp",Z$1)="#N/A N/A","",_xll.BDP($C83&amp;" Corp",Z$1)))</f>
        <v>-3.0219999999999914E-2</v>
      </c>
      <c r="AA83" s="14" cm="1">
        <f t="array" ref="AA83">IF($C83="","",IF(_xll.BDP($C83&amp;" Corp",AA$1)="#N/A N/A","",_xll.BDP($C83&amp;" Corp",AA$1)))</f>
        <v>1.0447300000000013</v>
      </c>
      <c r="AB83" s="14" cm="1">
        <f t="array" ref="AB83">IF($C83="","",IF(_xll.BDP($C83&amp;" Corp",AB$1)="#N/A N/A","",_xll.BDP($C83&amp;" Corp",AB$1)))</f>
        <v>0.86614000000000146</v>
      </c>
      <c r="AC83" s="18" cm="1">
        <f t="array" ref="AC83">IF($C83="","",IF(_xll.BDP($C83&amp;" Corp",AC$1)="#N/A N/A","",_xll.BDP($C83&amp;" Corp",AC$1)))</f>
        <v>-2.08950999999999</v>
      </c>
      <c r="AD83" s="18" cm="1">
        <f t="array" ref="AD83">IF($C83="","",IF(_xll.BDP($C83&amp;" Corp",AD$1)="#N/A N/A","",_xll.BDP($C83&amp;" Corp",AD$1)))</f>
        <v>-4.3601699999999965</v>
      </c>
      <c r="AE83" s="32" cm="1">
        <f t="array" ref="AE83">IF($C83="","",IF(_xll.BDP($C83&amp;" Corp",AE$1)="#N/A N/A","",_xll.BDP($C83&amp;" Corp",AE$1)/100))</f>
        <v>-3.2701384311710979E-4</v>
      </c>
      <c r="AF83" s="32" cm="1">
        <f t="array" ref="AF83">IF($C83="","",IF(_xll.BDP($C83&amp;" Corp",AF$1)="#N/A N/A","",_xll.BDP($C83&amp;" Corp",AF$1)/100))</f>
        <v>1.1438185428387008E-2</v>
      </c>
      <c r="AG83" s="32" cm="1">
        <f t="array" ref="AG83">IF($C83="","",IF(_xll.BDP($C83&amp;" Corp",AG$1)="#N/A N/A","",_xll.BDP($C83&amp;" Corp",AG$1)/100))</f>
        <v>9.4643942242434598E-3</v>
      </c>
      <c r="AH83" s="32" cm="1">
        <f t="array" ref="AH83">IF($C83="","",IF(_xll.BDP($C83&amp;" Corp",AH$1)="#N/A N/A","",_xll.BDP($C83&amp;" Corp",AH$1)/100))</f>
        <v>-2.2117938912228036E-2</v>
      </c>
      <c r="AI83" s="32" cm="1">
        <f t="array" ref="AI83">IF($C83="","",IF(_xll.BDP($C83&amp;" Corp",AI$1)="#N/A N/A","",_xll.BDP($C83&amp;" Corp",AI$1)/100))</f>
        <v>-4.5070111267150492E-2</v>
      </c>
      <c r="AJ83" s="8" cm="1">
        <f t="array" ref="AJ83">IF($C83="","",IF(_xll.BDP($C83&amp;" Corp",AJ$1)="#N/A Field Not Applicable","",_xll.BDP($C83&amp;" Corp",AJ$1)))</f>
        <v>88.411000000000001</v>
      </c>
      <c r="AK83" s="8" cm="1">
        <f t="array" ref="AK83">IF($C83="","",IF(_xll.BDP($C83&amp;" Corp",AK$1)="#N/A Field Not Applicable","",_xll.BDP($C83&amp;" Corp",AK$1)))</f>
        <v>101.357</v>
      </c>
      <c r="AL83" s="9" t="s">
        <v>35</v>
      </c>
      <c r="AM83" s="9" t="s">
        <v>85</v>
      </c>
      <c r="AN83" s="10">
        <v>2892</v>
      </c>
      <c r="AO83" s="11">
        <v>1446.3</v>
      </c>
      <c r="AP83" s="12">
        <v>2.9251892926467738E-4</v>
      </c>
      <c r="AQ83" s="9" t="s">
        <v>86</v>
      </c>
      <c r="AR83" s="10">
        <v>2838</v>
      </c>
      <c r="AS83" s="11">
        <v>2.6888888888888891</v>
      </c>
      <c r="AT83" s="9" t="s">
        <v>35</v>
      </c>
      <c r="AU83" s="34">
        <f t="shared" si="2"/>
        <v>0.94221900355322108</v>
      </c>
    </row>
    <row r="84" spans="2:47" s="2" customFormat="1" x14ac:dyDescent="0.3">
      <c r="B84" s="22">
        <v>50901</v>
      </c>
      <c r="C84" s="23" t="s">
        <v>464</v>
      </c>
      <c r="D84" s="24" t="str" cm="1">
        <f t="array" ref="D84">IF($C84="","",IFERROR(_xll.BDP($C84&amp;" Corp","ID_BB_GLOBAL"),""))</f>
        <v>BBG00HMQT197</v>
      </c>
      <c r="E84" s="23" t="s">
        <v>463</v>
      </c>
      <c r="F84" s="7" t="s">
        <v>448</v>
      </c>
      <c r="G84" s="16" t="s">
        <v>278</v>
      </c>
      <c r="H84" s="16" t="s">
        <v>90</v>
      </c>
      <c r="I84" s="16" t="s">
        <v>103</v>
      </c>
      <c r="J84" s="44" cm="1">
        <f t="array" ref="J84">IF(OR(_xll.BDP($C84&amp;" Corp",$J$1)="#N/A N/A",_xll.BDP($C84&amp;" Corp",$J$1)="#N/A Field Not Applicable"),"",_xll.BDP($C84&amp;" Corp",$J$1))</f>
        <v>1.7884564469155415</v>
      </c>
      <c r="K84" s="16" t="str" cm="1">
        <f t="array" ref="K84">IFERROR(_xll.BDP($C84&amp;" Corp",$K$1),"")</f>
        <v>Medical-Drugs</v>
      </c>
      <c r="L84" s="28" cm="1">
        <f t="array" ref="L84">IF($C84="","",IFERROR(_xll.BDP($C84&amp;" Corp",L$1),""))</f>
        <v>95.909000000000006</v>
      </c>
      <c r="M84" s="28" cm="1">
        <f t="array" ref="M84">IF($C84="","",IFERROR(_xll.BDP($C84&amp;" Corp",M$1),""))</f>
        <v>96.009</v>
      </c>
      <c r="N84" s="28" cm="1">
        <f t="array" ref="N84">IF($C84="","",IFERROR(_xll.BDP($C84&amp;" Corp",N$1),""))</f>
        <v>4.6376258537892445</v>
      </c>
      <c r="O84" s="28" cm="1">
        <f t="array" ref="O84">IF($C84="","",IFERROR(_xll.BDP($C84&amp;" Corp",O$1),""))</f>
        <v>4.6376258537892445</v>
      </c>
      <c r="P84" s="28" cm="1">
        <f t="array" ref="P84">IF($C84="","",IFERROR(_xll.BDP($C84&amp;" Corp",P$1),""))</f>
        <v>42.565124105570995</v>
      </c>
      <c r="Q84" s="28">
        <f t="shared" si="3"/>
        <v>95.959000000000003</v>
      </c>
      <c r="R84"/>
      <c r="S84"/>
      <c r="T84"/>
      <c r="U84"/>
      <c r="V84" s="24" t="str" cm="1">
        <f t="array" ref="V84">IF($C84="","",IFERROR(_xll.BDP($C84&amp;" Corp",V$1),""))</f>
        <v>Y</v>
      </c>
      <c r="W84" s="40" cm="1">
        <f t="array" ref="W84">IF($V84="Y",IFERROR(_xll.BDP($C84&amp;" Corp",W$1)*1,""),"")</f>
        <v>46550</v>
      </c>
      <c r="X84" s="41" cm="1">
        <f t="array" ref="X84">IF($V84="Y",IFERROR(_xll.BDP($C84&amp;" Corp",X$1),""),"")</f>
        <v>100</v>
      </c>
      <c r="Y84" s="42" cm="1">
        <f t="array" ref="Y84">IF($V84="Y",IFERROR(_xll.BDP($C84&amp;" Corp",Y$1)/100, ""),"")</f>
        <v>4.8066179440754114E-2</v>
      </c>
      <c r="Z84" s="17" cm="1">
        <f t="array" ref="Z84">IF($C84="","",IF(_xll.BDP($C84&amp;" Corp",Z$1)="#N/A N/A","",_xll.BDP($C84&amp;" Corp",Z$1)))</f>
        <v>-8.0030000000007817E-2</v>
      </c>
      <c r="AA84" s="14" cm="1">
        <f t="array" ref="AA84">IF($C84="","",IF(_xll.BDP($C84&amp;" Corp",AA$1)="#N/A N/A","",_xll.BDP($C84&amp;" Corp",AA$1)))</f>
        <v>0.17643999999999949</v>
      </c>
      <c r="AB84" s="14" cm="1">
        <f t="array" ref="AB84">IF($C84="","",IF(_xll.BDP($C84&amp;" Corp",AB$1)="#N/A N/A","",_xll.BDP($C84&amp;" Corp",AB$1)))</f>
        <v>8.8229999999995812E-2</v>
      </c>
      <c r="AC84" s="18" cm="1">
        <f t="array" ref="AC84">IF($C84="","",IF(_xll.BDP($C84&amp;" Corp",AC$1)="#N/A N/A","",_xll.BDP($C84&amp;" Corp",AC$1)))</f>
        <v>4.9790000000001555E-2</v>
      </c>
      <c r="AD84" s="18" cm="1">
        <f t="array" ref="AD84">IF($C84="","",IF(_xll.BDP($C84&amp;" Corp",AD$1)="#N/A N/A","",_xll.BDP($C84&amp;" Corp",AD$1)))</f>
        <v>1.2957600000000014</v>
      </c>
      <c r="AE84" s="32" cm="1">
        <f t="array" ref="AE84">IF($C84="","",IF(_xll.BDP($C84&amp;" Corp",AE$1)="#N/A N/A","",_xll.BDP($C84&amp;" Corp",AE$1)/100))</f>
        <v>-8.3329984029555863E-4</v>
      </c>
      <c r="AF84" s="32" cm="1">
        <f t="array" ref="AF84">IF($C84="","",IF(_xll.BDP($C84&amp;" Corp",AF$1)="#N/A N/A","",_xll.BDP($C84&amp;" Corp",AF$1)/100))</f>
        <v>1.8420730358363752E-3</v>
      </c>
      <c r="AG84" s="32" cm="1">
        <f t="array" ref="AG84">IF($C84="","",IF(_xll.BDP($C84&amp;" Corp",AG$1)="#N/A N/A","",_xll.BDP($C84&amp;" Corp",AG$1)/100))</f>
        <v>9.2029339241230792E-4</v>
      </c>
      <c r="AH84" s="32" cm="1">
        <f t="array" ref="AH84">IF($C84="","",IF(_xll.BDP($C84&amp;" Corp",AH$1)="#N/A N/A","",_xll.BDP($C84&amp;" Corp",AH$1)/100))</f>
        <v>5.1913230356281318E-4</v>
      </c>
      <c r="AI84" s="32" cm="1">
        <f t="array" ref="AI84">IF($C84="","",IF(_xll.BDP($C84&amp;" Corp",AI$1)="#N/A N/A","",_xll.BDP($C84&amp;" Corp",AI$1)/100))</f>
        <v>1.368798108934046E-2</v>
      </c>
      <c r="AJ84" s="8" cm="1">
        <f t="array" ref="AJ84">IF($C84="","",IF(_xll.BDP($C84&amp;" Corp",AJ$1)="#N/A Field Not Applicable","",_xll.BDP($C84&amp;" Corp",AJ$1)))</f>
        <v>92.53</v>
      </c>
      <c r="AK84" s="8" cm="1">
        <f t="array" ref="AK84">IF($C84="","",IF(_xll.BDP($C84&amp;" Corp",AK$1)="#N/A Field Not Applicable","",_xll.BDP($C84&amp;" Corp",AK$1)))</f>
        <v>97.212999999999994</v>
      </c>
      <c r="AL84" s="9" t="s">
        <v>449</v>
      </c>
      <c r="AM84" s="9" t="s">
        <v>85</v>
      </c>
      <c r="AN84" s="10">
        <v>25997</v>
      </c>
      <c r="AO84" s="11">
        <v>721.38847499999997</v>
      </c>
      <c r="AP84" s="12">
        <v>1.4590319041061917E-4</v>
      </c>
      <c r="AQ84" s="9" t="s">
        <v>86</v>
      </c>
      <c r="AR84" s="10">
        <v>21989</v>
      </c>
      <c r="AS84" s="11">
        <v>0.7416666666666667</v>
      </c>
      <c r="AT84" s="9" t="s">
        <v>449</v>
      </c>
      <c r="AU84" s="34">
        <f t="shared" si="2"/>
        <v>0.76722075379030497</v>
      </c>
    </row>
    <row r="85" spans="2:47" s="2" customFormat="1" x14ac:dyDescent="0.3">
      <c r="B85" s="22">
        <v>42682</v>
      </c>
      <c r="C85" s="23" t="s">
        <v>466</v>
      </c>
      <c r="D85" s="24" t="str" cm="1">
        <f t="array" ref="D85">IF($C85="","",IFERROR(_xll.BDP($C85&amp;" Corp","ID_BB_GLOBAL"),""))</f>
        <v>BBG00DSJY6W3</v>
      </c>
      <c r="E85" s="23" t="s">
        <v>465</v>
      </c>
      <c r="F85" s="7" t="s">
        <v>42</v>
      </c>
      <c r="G85" s="16" t="s">
        <v>219</v>
      </c>
      <c r="H85" s="16" t="s">
        <v>158</v>
      </c>
      <c r="I85" s="16" t="s">
        <v>2</v>
      </c>
      <c r="J85" s="44" cm="1">
        <f t="array" ref="J85">IF(OR(_xll.BDP($C85&amp;" Corp",$J$1)="#N/A N/A",_xll.BDP($C85&amp;" Corp",$J$1)="#N/A Field Not Applicable"),"",_xll.BDP($C85&amp;" Corp",$J$1))</f>
        <v>4.2759051186017478</v>
      </c>
      <c r="K85" s="16" t="str" cm="1">
        <f t="array" ref="K85">IFERROR(_xll.BDP($C85&amp;" Corp",$K$1),"")</f>
        <v>Medical Labs&amp;Testing Srv</v>
      </c>
      <c r="L85" s="28" cm="1">
        <f t="array" ref="L85">IF($C85="","",IFERROR(_xll.BDP($C85&amp;" Corp",L$1),""))</f>
        <v>99.316999999999993</v>
      </c>
      <c r="M85" s="28" cm="1">
        <f t="array" ref="M85">IF($C85="","",IFERROR(_xll.BDP($C85&amp;" Corp",M$1),""))</f>
        <v>99.325999999999993</v>
      </c>
      <c r="N85" s="28" cm="1">
        <f t="array" ref="N85">IF($C85="","",IFERROR(_xll.BDP($C85&amp;" Corp",N$1),""))</f>
        <v>5.4139971069068089</v>
      </c>
      <c r="O85" s="28" cm="1">
        <f t="array" ref="O85">IF($C85="","",IFERROR(_xll.BDP($C85&amp;" Corp",O$1),""))</f>
        <v>5.4139971069068089</v>
      </c>
      <c r="P85" s="28" cm="1">
        <f t="array" ref="P85">IF($C85="","",IFERROR(_xll.BDP($C85&amp;" Corp",P$1),""))</f>
        <v>115.42604541438055</v>
      </c>
      <c r="Q85" s="28">
        <f t="shared" si="3"/>
        <v>99.321499999999986</v>
      </c>
      <c r="R85"/>
      <c r="S85"/>
      <c r="T85"/>
      <c r="U85"/>
      <c r="V85" s="24" t="str" cm="1">
        <f t="array" ref="V85">IF($C85="","",IFERROR(_xll.BDP($C85&amp;" Corp",V$1),""))</f>
        <v>Y</v>
      </c>
      <c r="W85" s="40" cm="1">
        <f t="array" ref="W85">IF($V85="Y",IFERROR(_xll.BDP($C85&amp;" Corp",W$1)*1,""),"")</f>
        <v>45718</v>
      </c>
      <c r="X85" s="41" cm="1">
        <f t="array" ref="X85">IF($V85="Y",IFERROR(_xll.BDP($C85&amp;" Corp",X$1),""),"")</f>
        <v>100</v>
      </c>
      <c r="Y85" s="42" cm="1">
        <f t="array" ref="Y85">IF($V85="Y",IFERROR(_xll.BDP($C85&amp;" Corp",Y$1)/100, ""),"")</f>
        <v>0.1272551885480159</v>
      </c>
      <c r="Z85" s="17" cm="1">
        <f t="array" ref="Z85">IF($C85="","",IF(_xll.BDP($C85&amp;" Corp",Z$1)="#N/A N/A","",_xll.BDP($C85&amp;" Corp",Z$1)))</f>
        <v>2.9250000000004661E-2</v>
      </c>
      <c r="AA85" s="14" cm="1">
        <f t="array" ref="AA85">IF($C85="","",IF(_xll.BDP($C85&amp;" Corp",AA$1)="#N/A N/A","",_xll.BDP($C85&amp;" Corp",AA$1)))</f>
        <v>0.11223000000001093</v>
      </c>
      <c r="AB85" s="14" cm="1">
        <f t="array" ref="AB85">IF($C85="","",IF(_xll.BDP($C85&amp;" Corp",AB$1)="#N/A N/A","",_xll.BDP($C85&amp;" Corp",AB$1)))</f>
        <v>0.46189000000001101</v>
      </c>
      <c r="AC85" s="18" cm="1">
        <f t="array" ref="AC85">IF($C85="","",IF(_xll.BDP($C85&amp;" Corp",AC$1)="#N/A N/A","",_xll.BDP($C85&amp;" Corp",AC$1)))</f>
        <v>0.12217000000001121</v>
      </c>
      <c r="AD85" s="18" cm="1">
        <f t="array" ref="AD85">IF($C85="","",IF(_xll.BDP($C85&amp;" Corp",AD$1)="#N/A N/A","",_xll.BDP($C85&amp;" Corp",AD$1)))</f>
        <v>0.952770000000001</v>
      </c>
      <c r="AE85" s="32" cm="1">
        <f t="array" ref="AE85">IF($C85="","",IF(_xll.BDP($C85&amp;" Corp",AE$1)="#N/A N/A","",_xll.BDP($C85&amp;" Corp",AE$1)/100))</f>
        <v>2.9458207665966949E-4</v>
      </c>
      <c r="AF85" s="32" cm="1">
        <f t="array" ref="AF85">IF($C85="","",IF(_xll.BDP($C85&amp;" Corp",AF$1)="#N/A N/A","",_xll.BDP($C85&amp;" Corp",AF$1)/100))</f>
        <v>1.1312341479302178E-3</v>
      </c>
      <c r="AG85" s="32" cm="1">
        <f t="array" ref="AG85">IF($C85="","",IF(_xll.BDP($C85&amp;" Corp",AG$1)="#N/A N/A","",_xll.BDP($C85&amp;" Corp",AG$1)/100))</f>
        <v>4.6721357159888012E-3</v>
      </c>
      <c r="AH85" s="32" cm="1">
        <f t="array" ref="AH85">IF($C85="","",IF(_xll.BDP($C85&amp;" Corp",AH$1)="#N/A N/A","",_xll.BDP($C85&amp;" Corp",AH$1)/100))</f>
        <v>1.2315488190610252E-3</v>
      </c>
      <c r="AI85" s="32" cm="1">
        <f t="array" ref="AI85">IF($C85="","",IF(_xll.BDP($C85&amp;" Corp",AI$1)="#N/A N/A","",_xll.BDP($C85&amp;" Corp",AI$1)/100))</f>
        <v>9.6856053932873123E-3</v>
      </c>
      <c r="AJ85" s="8" cm="1">
        <f t="array" ref="AJ85">IF($C85="","",IF(_xll.BDP($C85&amp;" Corp",AJ$1)="#N/A Field Not Applicable","",_xll.BDP($C85&amp;" Corp",AJ$1)))</f>
        <v>96.933000000000007</v>
      </c>
      <c r="AK85" s="8" cm="1">
        <f t="array" ref="AK85">IF($C85="","",IF(_xll.BDP($C85&amp;" Corp",AK$1)="#N/A Field Not Applicable","",_xll.BDP($C85&amp;" Corp",AK$1)))</f>
        <v>100.05500000000001</v>
      </c>
      <c r="AL85" s="9" t="s">
        <v>43</v>
      </c>
      <c r="AM85" s="9" t="s">
        <v>85</v>
      </c>
      <c r="AN85" s="10">
        <v>36526</v>
      </c>
      <c r="AO85" s="11">
        <v>1042.125</v>
      </c>
      <c r="AP85" s="12">
        <v>2.107732069141616E-4</v>
      </c>
      <c r="AQ85" s="9" t="s">
        <v>86</v>
      </c>
      <c r="AR85" s="10">
        <v>32518</v>
      </c>
      <c r="AS85" s="11">
        <v>0.77777777777777779</v>
      </c>
      <c r="AT85" s="9" t="s">
        <v>43</v>
      </c>
      <c r="AU85" s="34">
        <f t="shared" si="2"/>
        <v>0.68241579115951323</v>
      </c>
    </row>
    <row r="86" spans="2:47" s="2" customFormat="1" x14ac:dyDescent="0.3">
      <c r="B86" s="22">
        <v>49781</v>
      </c>
      <c r="C86" s="23" t="s">
        <v>471</v>
      </c>
      <c r="D86" s="24" t="str" cm="1">
        <f t="array" ref="D86">IF($C86="","",IFERROR(_xll.BDP($C86&amp;" Corp","ID_BB_GLOBAL"),""))</f>
        <v>BBG00JR5JVP1</v>
      </c>
      <c r="E86" s="23" t="s">
        <v>468</v>
      </c>
      <c r="F86" s="7" t="s">
        <v>469</v>
      </c>
      <c r="G86" s="16" t="s">
        <v>212</v>
      </c>
      <c r="H86" s="16" t="s">
        <v>88</v>
      </c>
      <c r="I86" s="16" t="s">
        <v>95</v>
      </c>
      <c r="J86" s="44" cm="1">
        <f t="array" ref="J86">IF(OR(_xll.BDP($C86&amp;" Corp",$J$1)="#N/A N/A",_xll.BDP($C86&amp;" Corp",$J$1)="#N/A Field Not Applicable"),"",_xll.BDP($C86&amp;" Corp",$J$1))</f>
        <v>4.2335182628081389</v>
      </c>
      <c r="K86" s="16" t="str" cm="1">
        <f t="array" ref="K86">IFERROR(_xll.BDP($C86&amp;" Corp",$K$1),"")</f>
        <v>Medical-Hospitals</v>
      </c>
      <c r="L86" s="28" cm="1">
        <f t="array" ref="L86">IF($C86="","",IFERROR(_xll.BDP($C86&amp;" Corp",L$1),""))</f>
        <v>96.813000000000002</v>
      </c>
      <c r="M86" s="28" cm="1">
        <f t="array" ref="M86">IF($C86="","",IFERROR(_xll.BDP($C86&amp;" Corp",M$1),""))</f>
        <v>97.102999999999994</v>
      </c>
      <c r="N86" s="28" cm="1">
        <f t="array" ref="N86">IF($C86="","",IFERROR(_xll.BDP($C86&amp;" Corp",N$1),""))</f>
        <v>6.0311037774201735</v>
      </c>
      <c r="O86" s="28" cm="1">
        <f t="array" ref="O86">IF($C86="","",IFERROR(_xll.BDP($C86&amp;" Corp",O$1),""))</f>
        <v>6.0311037774201735</v>
      </c>
      <c r="P86" s="28" cm="1">
        <f t="array" ref="P86">IF($C86="","",IFERROR(_xll.BDP($C86&amp;" Corp",P$1),""))</f>
        <v>183.77747696946713</v>
      </c>
      <c r="Q86" s="28">
        <f t="shared" si="3"/>
        <v>96.957999999999998</v>
      </c>
      <c r="R86"/>
      <c r="S86"/>
      <c r="T86"/>
      <c r="U86"/>
      <c r="V86" s="24" t="str" cm="1">
        <f t="array" ref="V86">IF($C86="","",IFERROR(_xll.BDP($C86&amp;" Corp",V$1),""))</f>
        <v>Y</v>
      </c>
      <c r="W86" s="40" cm="1">
        <f t="array" ref="W86">IF($V86="Y",IFERROR(_xll.BDP($C86&amp;" Corp",W$1)*1,""),"")</f>
        <v>46677</v>
      </c>
      <c r="X86" s="41" cm="1">
        <f t="array" ref="X86">IF($V86="Y",IFERROR(_xll.BDP($C86&amp;" Corp",X$1),""),"")</f>
        <v>100</v>
      </c>
      <c r="Y86" s="42" cm="1">
        <f t="array" ref="Y86">IF($V86="Y",IFERROR(_xll.BDP($C86&amp;" Corp",Y$1)/100, ""),"")</f>
        <v>6.1271175535354015E-2</v>
      </c>
      <c r="Z86" s="17" cm="1">
        <f t="array" ref="Z86">IF($C86="","",IF(_xll.BDP($C86&amp;" Corp",Z$1)="#N/A N/A","",_xll.BDP($C86&amp;" Corp",Z$1)))</f>
        <v>0</v>
      </c>
      <c r="AA86" s="14" cm="1">
        <f t="array" ref="AA86">IF($C86="","",IF(_xll.BDP($C86&amp;" Corp",AA$1)="#N/A N/A","",_xll.BDP($C86&amp;" Corp",AA$1)))</f>
        <v>0.10456999999999539</v>
      </c>
      <c r="AB86" s="14" cm="1">
        <f t="array" ref="AB86">IF($C86="","",IF(_xll.BDP($C86&amp;" Corp",AB$1)="#N/A N/A","",_xll.BDP($C86&amp;" Corp",AB$1)))</f>
        <v>1.3668299999999931</v>
      </c>
      <c r="AC86" s="18" cm="1">
        <f t="array" ref="AC86">IF($C86="","",IF(_xll.BDP($C86&amp;" Corp",AC$1)="#N/A N/A","",_xll.BDP($C86&amp;" Corp",AC$1)))</f>
        <v>-0.51054999999999495</v>
      </c>
      <c r="AD86" s="18" cm="1">
        <f t="array" ref="AD86">IF($C86="","",IF(_xll.BDP($C86&amp;" Corp",AD$1)="#N/A N/A","",_xll.BDP($C86&amp;" Corp",AD$1)))</f>
        <v>2.331389999999999</v>
      </c>
      <c r="AE86" s="32" cm="1">
        <f t="array" ref="AE86">IF($C86="","",IF(_xll.BDP($C86&amp;" Corp",AE$1)="#N/A N/A","",_xll.BDP($C86&amp;" Corp",AE$1)/100))</f>
        <v>0</v>
      </c>
      <c r="AF86" s="32" cm="1">
        <f t="array" ref="AF86">IF($C86="","",IF(_xll.BDP($C86&amp;" Corp",AF$1)="#N/A N/A","",_xll.BDP($C86&amp;" Corp",AF$1)/100))</f>
        <v>1.079651141661085E-3</v>
      </c>
      <c r="AG86" s="32" cm="1">
        <f t="array" ref="AG86">IF($C86="","",IF(_xll.BDP($C86&amp;" Corp",AG$1)="#N/A N/A","",_xll.BDP($C86&amp;" Corp",AG$1)/100))</f>
        <v>1.4298416935950327E-2</v>
      </c>
      <c r="AH86" s="32" cm="1">
        <f t="array" ref="AH86">IF($C86="","",IF(_xll.BDP($C86&amp;" Corp",AH$1)="#N/A N/A","",_xll.BDP($C86&amp;" Corp",AH$1)/100))</f>
        <v>-5.2379961604784855E-3</v>
      </c>
      <c r="AI86" s="32" cm="1">
        <f t="array" ref="AI86">IF($C86="","",IF(_xll.BDP($C86&amp;" Corp",AI$1)="#N/A N/A","",_xll.BDP($C86&amp;" Corp",AI$1)/100))</f>
        <v>2.4637281733396701E-2</v>
      </c>
      <c r="AJ86" s="8" cm="1">
        <f t="array" ref="AJ86">IF($C86="","",IF(_xll.BDP($C86&amp;" Corp",AJ$1)="#N/A Field Not Applicable","",_xll.BDP($C86&amp;" Corp",AJ$1)))</f>
        <v>93.74</v>
      </c>
      <c r="AK86" s="8" cm="1">
        <f t="array" ref="AK86">IF($C86="","",IF(_xll.BDP($C86&amp;" Corp",AK$1)="#N/A Field Not Applicable","",_xll.BDP($C86&amp;" Corp",AK$1)))</f>
        <v>99.6</v>
      </c>
      <c r="AL86" s="9" t="s">
        <v>470</v>
      </c>
      <c r="AM86" s="9" t="s">
        <v>85</v>
      </c>
      <c r="AN86" s="10">
        <v>35667</v>
      </c>
      <c r="AO86" s="11">
        <v>483.4375</v>
      </c>
      <c r="AP86" s="12">
        <v>9.7776823526510732E-5</v>
      </c>
      <c r="AQ86" s="9" t="s">
        <v>96</v>
      </c>
      <c r="AR86" s="10">
        <v>31659</v>
      </c>
      <c r="AS86" s="11">
        <v>1.9800000000000002</v>
      </c>
      <c r="AT86" s="9" t="s">
        <v>1</v>
      </c>
      <c r="AU86" s="34">
        <f t="shared" si="2"/>
        <v>0.83054266211604089</v>
      </c>
    </row>
    <row r="87" spans="2:47" s="2" customFormat="1" x14ac:dyDescent="0.3">
      <c r="B87" s="22">
        <v>43780</v>
      </c>
      <c r="C87" s="23" t="s">
        <v>475</v>
      </c>
      <c r="D87" s="24" t="str" cm="1">
        <f t="array" ref="D87">IF($C87="","",IFERROR(_xll.BDP($C87&amp;" Corp","ID_BB_GLOBAL"),""))</f>
        <v>BBG00FRWTJQ5</v>
      </c>
      <c r="E87" s="23" t="s">
        <v>472</v>
      </c>
      <c r="F87" s="7" t="s">
        <v>473</v>
      </c>
      <c r="G87" s="16" t="s">
        <v>278</v>
      </c>
      <c r="H87" s="16" t="s">
        <v>83</v>
      </c>
      <c r="I87" s="16" t="s">
        <v>103</v>
      </c>
      <c r="J87" s="44" cm="1">
        <f t="array" ref="J87">IF(OR(_xll.BDP($C87&amp;" Corp",$J$1)="#N/A N/A",_xll.BDP($C87&amp;" Corp",$J$1)="#N/A Field Not Applicable"),"",_xll.BDP($C87&amp;" Corp",$J$1))</f>
        <v>4.6047717842323648</v>
      </c>
      <c r="K87" s="16" t="str" cm="1">
        <f t="array" ref="K87">IFERROR(_xll.BDP($C87&amp;" Corp",$K$1),"")</f>
        <v>Dialysis Centers</v>
      </c>
      <c r="L87" s="28" cm="1">
        <f t="array" ref="L87">IF($C87="","",IFERROR(_xll.BDP($C87&amp;" Corp",L$1),""))</f>
        <v>97.486000000000004</v>
      </c>
      <c r="M87" s="28" cm="1">
        <f t="array" ref="M87">IF($C87="","",IFERROR(_xll.BDP($C87&amp;" Corp",M$1),""))</f>
        <v>98.049000000000007</v>
      </c>
      <c r="N87" s="28" cm="1">
        <f t="array" ref="N87">IF($C87="","",IFERROR(_xll.BDP($C87&amp;" Corp",N$1),""))</f>
        <v>3.3172592911045715</v>
      </c>
      <c r="O87" s="28" cm="1">
        <f t="array" ref="O87">IF($C87="","",IFERROR(_xll.BDP($C87&amp;" Corp",O$1),""))</f>
        <v>3.3172592911045715</v>
      </c>
      <c r="P87" s="28" cm="1">
        <f t="array" ref="P87">IF($C87="","",IFERROR(_xll.BDP($C87&amp;" Corp",P$1),""))</f>
        <v>70.20330818244355</v>
      </c>
      <c r="Q87" s="28">
        <f t="shared" si="3"/>
        <v>97.767500000000013</v>
      </c>
      <c r="R87"/>
      <c r="S87"/>
      <c r="T87"/>
      <c r="U87"/>
      <c r="V87" s="24" t="str" cm="1">
        <f t="array" ref="V87">IF($C87="","",IFERROR(_xll.BDP($C87&amp;" Corp",V$1),""))</f>
        <v>Y</v>
      </c>
      <c r="W87" s="40" cm="1">
        <f t="array" ref="W87">IF($V87="Y",IFERROR(_xll.BDP($C87&amp;" Corp",W$1)*1,""),"")</f>
        <v>48151</v>
      </c>
      <c r="X87" s="41" cm="1">
        <f t="array" ref="X87">IF($V87="Y",IFERROR(_xll.BDP($C87&amp;" Corp",X$1),""),"")</f>
        <v>100</v>
      </c>
      <c r="Y87" s="42" cm="1">
        <f t="array" ref="Y87">IF($V87="Y",IFERROR(_xll.BDP($C87&amp;" Corp",Y$1)/100, ""),"")</f>
        <v>3.3287121185661434E-2</v>
      </c>
      <c r="Z87" s="17" cm="1">
        <f t="array" ref="Z87">IF($C87="","",IF(_xll.BDP($C87&amp;" Corp",Z$1)="#N/A N/A","",_xll.BDP($C87&amp;" Corp",Z$1)))</f>
        <v>0.38899999999999579</v>
      </c>
      <c r="AA87" s="14" cm="1">
        <f t="array" ref="AA87">IF($C87="","",IF(_xll.BDP($C87&amp;" Corp",AA$1)="#N/A N/A","",_xll.BDP($C87&amp;" Corp",AA$1)))</f>
        <v>0.34499999999999886</v>
      </c>
      <c r="AB87" s="14" cm="1">
        <f t="array" ref="AB87">IF($C87="","",IF(_xll.BDP($C87&amp;" Corp",AB$1)="#N/A N/A","",_xll.BDP($C87&amp;" Corp",AB$1)))</f>
        <v>-0.25</v>
      </c>
      <c r="AC87" s="18" cm="1">
        <f t="array" ref="AC87">IF($C87="","",IF(_xll.BDP($C87&amp;" Corp",AC$1)="#N/A N/A","",_xll.BDP($C87&amp;" Corp",AC$1)))</f>
        <v>-7.3999999999998067E-2</v>
      </c>
      <c r="AD87" s="18" cm="1">
        <f t="array" ref="AD87">IF($C87="","",IF(_xll.BDP($C87&amp;" Corp",AD$1)="#N/A N/A","",_xll.BDP($C87&amp;" Corp",AD$1)))</f>
        <v>3.2590000000000003</v>
      </c>
      <c r="AE87" s="32" cm="1">
        <f t="array" ref="AE87">IF($C87="","",IF(_xll.BDP($C87&amp;" Corp",AE$1)="#N/A N/A","",_xll.BDP($C87&amp;" Corp",AE$1)/100))</f>
        <v>3.994701116257055E-3</v>
      </c>
      <c r="AF87" s="32" cm="1">
        <f t="array" ref="AF87">IF($C87="","",IF(_xll.BDP($C87&amp;" Corp",AF$1)="#N/A N/A","",_xll.BDP($C87&amp;" Corp",AF$1)/100))</f>
        <v>3.5412582244439082E-3</v>
      </c>
      <c r="AG87" s="32" cm="1">
        <f t="array" ref="AG87">IF($C87="","",IF(_xll.BDP($C87&amp;" Corp",AG$1)="#N/A N/A","",_xll.BDP($C87&amp;" Corp",AG$1)/100))</f>
        <v>-2.5505519394396947E-3</v>
      </c>
      <c r="AH87" s="32" cm="1">
        <f t="array" ref="AH87">IF($C87="","",IF(_xll.BDP($C87&amp;" Corp",AH$1)="#N/A N/A","",_xll.BDP($C87&amp;" Corp",AH$1)/100))</f>
        <v>-7.5632141616072926E-4</v>
      </c>
      <c r="AI87" s="32" cm="1">
        <f t="array" ref="AI87">IF($C87="","",IF(_xll.BDP($C87&amp;" Corp",AI$1)="#N/A N/A","",_xll.BDP($C87&amp;" Corp",AI$1)/100))</f>
        <v>3.4483488345025348E-2</v>
      </c>
      <c r="AJ87" s="8" cm="1">
        <f t="array" ref="AJ87">IF($C87="","",IF(_xll.BDP($C87&amp;" Corp",AJ$1)="#N/A Field Not Applicable","",_xll.BDP($C87&amp;" Corp",AJ$1)))</f>
        <v>92.671999999999997</v>
      </c>
      <c r="AK87" s="8" cm="1">
        <f t="array" ref="AK87">IF($C87="","",IF(_xll.BDP($C87&amp;" Corp",AK$1)="#N/A Field Not Applicable","",_xll.BDP($C87&amp;" Corp",AK$1)))</f>
        <v>99.847999999999999</v>
      </c>
      <c r="AL87" s="9" t="s">
        <v>474</v>
      </c>
      <c r="AM87" s="9" t="s">
        <v>171</v>
      </c>
      <c r="AN87" s="10">
        <v>12325</v>
      </c>
      <c r="AO87" s="11">
        <v>495.63204999999999</v>
      </c>
      <c r="AP87" s="12">
        <v>1.0024321134982856E-4</v>
      </c>
      <c r="AQ87" s="9" t="s">
        <v>92</v>
      </c>
      <c r="AR87" s="10">
        <v>15329</v>
      </c>
      <c r="AS87" s="11">
        <v>2.6</v>
      </c>
      <c r="AT87" s="9" t="s">
        <v>1</v>
      </c>
      <c r="AU87" s="34">
        <f t="shared" si="2"/>
        <v>0.86223766443701222</v>
      </c>
    </row>
    <row r="88" spans="2:47" s="2" customFormat="1" x14ac:dyDescent="0.3">
      <c r="B88" s="22">
        <v>43783</v>
      </c>
      <c r="C88" s="23" t="s">
        <v>477</v>
      </c>
      <c r="D88" s="24" t="str" cm="1">
        <f t="array" ref="D88">IF($C88="","",IFERROR(_xll.BDP($C88&amp;" Corp","ID_BB_GLOBAL"),""))</f>
        <v>BBG00FRWTJP6</v>
      </c>
      <c r="E88" s="23" t="s">
        <v>476</v>
      </c>
      <c r="F88" s="7" t="s">
        <v>473</v>
      </c>
      <c r="G88" s="16" t="s">
        <v>452</v>
      </c>
      <c r="H88" s="16" t="s">
        <v>83</v>
      </c>
      <c r="I88" s="16" t="s">
        <v>103</v>
      </c>
      <c r="J88" s="44" cm="1">
        <f t="array" ref="J88">IF(OR(_xll.BDP($C88&amp;" Corp",$J$1)="#N/A N/A",_xll.BDP($C88&amp;" Corp",$J$1)="#N/A Field Not Applicable"),"",_xll.BDP($C88&amp;" Corp",$J$1))</f>
        <v>4.6047717842323648</v>
      </c>
      <c r="K88" s="16" t="str" cm="1">
        <f t="array" ref="K88">IFERROR(_xll.BDP($C88&amp;" Corp",$K$1),"")</f>
        <v>Dialysis Centers</v>
      </c>
      <c r="L88" s="28" cm="1">
        <f t="array" ref="L88">IF($C88="","",IFERROR(_xll.BDP($C88&amp;" Corp",L$1),""))</f>
        <v>98.694000000000003</v>
      </c>
      <c r="M88" s="28" cm="1">
        <f t="array" ref="M88">IF($C88="","",IFERROR(_xll.BDP($C88&amp;" Corp",M$1),""))</f>
        <v>98.915999999999997</v>
      </c>
      <c r="N88" s="28" cm="1">
        <f t="array" ref="N88">IF($C88="","",IFERROR(_xll.BDP($C88&amp;" Corp",N$1),""))</f>
        <v>2.690398478705943</v>
      </c>
      <c r="O88" s="28" cm="1">
        <f t="array" ref="O88">IF($C88="","",IFERROR(_xll.BDP($C88&amp;" Corp",O$1),""))</f>
        <v>2.690398478705943</v>
      </c>
      <c r="P88" s="28" cm="1">
        <f t="array" ref="P88">IF($C88="","",IFERROR(_xll.BDP($C88&amp;" Corp",P$1),""))</f>
        <v>42.039679909042441</v>
      </c>
      <c r="Q88" s="28">
        <f t="shared" si="3"/>
        <v>98.805000000000007</v>
      </c>
      <c r="R88"/>
      <c r="S88"/>
      <c r="T88"/>
      <c r="U88"/>
      <c r="V88" s="24" t="str" cm="1">
        <f t="array" ref="V88">IF($C88="","",IFERROR(_xll.BDP($C88&amp;" Corp",V$1),""))</f>
        <v>Y</v>
      </c>
      <c r="W88" s="40" cm="1">
        <f t="array" ref="W88">IF($V88="Y",IFERROR(_xll.BDP($C88&amp;" Corp",W$1)*1,""),"")</f>
        <v>46327</v>
      </c>
      <c r="X88" s="41" cm="1">
        <f t="array" ref="X88">IF($V88="Y",IFERROR(_xll.BDP($C88&amp;" Corp",X$1),""),"")</f>
        <v>100</v>
      </c>
      <c r="Y88" s="42" cm="1">
        <f t="array" ref="Y88">IF($V88="Y",IFERROR(_xll.BDP($C88&amp;" Corp",Y$1)/100, ""),"")</f>
        <v>2.7738760299361481E-2</v>
      </c>
      <c r="Z88" s="17" cm="1">
        <f t="array" ref="Z88">IF($C88="","",IF(_xll.BDP($C88&amp;" Corp",Z$1)="#N/A N/A","",_xll.BDP($C88&amp;" Corp",Z$1)))</f>
        <v>0.10600000000000875</v>
      </c>
      <c r="AA88" s="14" cm="1">
        <f t="array" ref="AA88">IF($C88="","",IF(_xll.BDP($C88&amp;" Corp",AA$1)="#N/A N/A","",_xll.BDP($C88&amp;" Corp",AA$1)))</f>
        <v>0.12000000000000455</v>
      </c>
      <c r="AB88" s="14" cm="1">
        <f t="array" ref="AB88">IF($C88="","",IF(_xll.BDP($C88&amp;" Corp",AB$1)="#N/A N/A","",_xll.BDP($C88&amp;" Corp",AB$1)))</f>
        <v>-0.26099999999999568</v>
      </c>
      <c r="AC88" s="18" cm="1">
        <f t="array" ref="AC88">IF($C88="","",IF(_xll.BDP($C88&amp;" Corp",AC$1)="#N/A N/A","",_xll.BDP($C88&amp;" Corp",AC$1)))</f>
        <v>8.5000000000007958E-2</v>
      </c>
      <c r="AD88" s="18" cm="1">
        <f t="array" ref="AD88">IF($C88="","",IF(_xll.BDP($C88&amp;" Corp",AD$1)="#N/A N/A","",_xll.BDP($C88&amp;" Corp",AD$1)))</f>
        <v>2.5190000000000055</v>
      </c>
      <c r="AE88" s="32" cm="1">
        <f t="array" ref="AE88">IF($C88="","",IF(_xll.BDP($C88&amp;" Corp",AE$1)="#N/A N/A","",_xll.BDP($C88&amp;" Corp",AE$1)/100))</f>
        <v>1.0739723806726387E-3</v>
      </c>
      <c r="AF88" s="32" cm="1">
        <f t="array" ref="AF88">IF($C88="","",IF(_xll.BDP($C88&amp;" Corp",AF$1)="#N/A N/A","",_xll.BDP($C88&amp;" Corp",AF$1)/100))</f>
        <v>1.2159902720778695E-3</v>
      </c>
      <c r="AG88" s="32" cm="1">
        <f t="array" ref="AG88">IF($C88="","",IF(_xll.BDP($C88&amp;" Corp",AG$1)="#N/A N/A","",_xll.BDP($C88&amp;" Corp",AG$1)/100))</f>
        <v>-2.6346072315425644E-3</v>
      </c>
      <c r="AH88" s="32" cm="1">
        <f t="array" ref="AH88">IF($C88="","",IF(_xll.BDP($C88&amp;" Corp",AH$1)="#N/A N/A","",_xll.BDP($C88&amp;" Corp",AH$1)/100))</f>
        <v>8.61021069692139E-4</v>
      </c>
      <c r="AI88" s="32" cm="1">
        <f t="array" ref="AI88">IF($C88="","",IF(_xll.BDP($C88&amp;" Corp",AI$1)="#N/A N/A","",_xll.BDP($C88&amp;" Corp",AI$1)/100))</f>
        <v>2.6161643437259886E-2</v>
      </c>
      <c r="AJ88" s="8" cm="1">
        <f t="array" ref="AJ88">IF($C88="","",IF(_xll.BDP($C88&amp;" Corp",AJ$1)="#N/A Field Not Applicable","",_xll.BDP($C88&amp;" Corp",AJ$1)))</f>
        <v>95.45</v>
      </c>
      <c r="AK88" s="8" cm="1">
        <f t="array" ref="AK88">IF($C88="","",IF(_xll.BDP($C88&amp;" Corp",AK$1)="#N/A Field Not Applicable","",_xll.BDP($C88&amp;" Corp",AK$1)))</f>
        <v>99.427999999999997</v>
      </c>
      <c r="AL88" s="9" t="s">
        <v>474</v>
      </c>
      <c r="AM88" s="9" t="s">
        <v>171</v>
      </c>
      <c r="AN88" s="10">
        <v>12325</v>
      </c>
      <c r="AO88" s="11">
        <v>694.25306999999998</v>
      </c>
      <c r="AP88" s="12">
        <v>1.4041496555010379E-4</v>
      </c>
      <c r="AQ88" s="9" t="s">
        <v>92</v>
      </c>
      <c r="AR88" s="10">
        <v>15329</v>
      </c>
      <c r="AS88" s="11">
        <v>1.8357638888888892</v>
      </c>
      <c r="AT88" s="9" t="s">
        <v>1</v>
      </c>
      <c r="AU88" s="34">
        <f t="shared" si="2"/>
        <v>0.74590141779788799</v>
      </c>
    </row>
    <row r="89" spans="2:47" s="2" customFormat="1" x14ac:dyDescent="0.3">
      <c r="B89" s="22">
        <v>46143</v>
      </c>
      <c r="C89" s="23" t="s">
        <v>479</v>
      </c>
      <c r="D89" s="24" t="str" cm="1">
        <f t="array" ref="D89">IF($C89="","",IFERROR(_xll.BDP($C89&amp;" Corp","ID_BB_GLOBAL"),""))</f>
        <v>BBG00HP9PC47</v>
      </c>
      <c r="E89" s="23" t="s">
        <v>478</v>
      </c>
      <c r="F89" s="7" t="s">
        <v>42</v>
      </c>
      <c r="G89" s="16" t="s">
        <v>467</v>
      </c>
      <c r="H89" s="16" t="s">
        <v>158</v>
      </c>
      <c r="I89" s="16" t="s">
        <v>2</v>
      </c>
      <c r="J89" s="44" cm="1">
        <f t="array" ref="J89">IF(OR(_xll.BDP($C89&amp;" Corp",$J$1)="#N/A N/A",_xll.BDP($C89&amp;" Corp",$J$1)="#N/A Field Not Applicable"),"",_xll.BDP($C89&amp;" Corp",$J$1))</f>
        <v>4.2759051186017478</v>
      </c>
      <c r="K89" s="16" t="str" cm="1">
        <f t="array" ref="K89">IFERROR(_xll.BDP($C89&amp;" Corp",$K$1),"")</f>
        <v>Medical Labs&amp;Testing Srv</v>
      </c>
      <c r="L89" s="28" cm="1">
        <f t="array" ref="L89">IF($C89="","",IFERROR(_xll.BDP($C89&amp;" Corp",L$1),""))</f>
        <v>99.432000000000002</v>
      </c>
      <c r="M89" s="28" cm="1">
        <f t="array" ref="M89">IF($C89="","",IFERROR(_xll.BDP($C89&amp;" Corp",M$1),""))</f>
        <v>100.01300000000001</v>
      </c>
      <c r="N89" s="28" cm="1">
        <f t="array" ref="N89">IF($C89="","",IFERROR(_xll.BDP($C89&amp;" Corp",N$1),""))</f>
        <v>2.0718966299999999</v>
      </c>
      <c r="O89" s="28" cm="1">
        <f t="array" ref="O89">IF($C89="","",IFERROR(_xll.BDP($C89&amp;" Corp",O$1),""))</f>
        <v>2.850581676795227</v>
      </c>
      <c r="P89" s="28" cm="1">
        <f t="array" ref="P89">IF($C89="","",IFERROR(_xll.BDP($C89&amp;" Corp",P$1),""))</f>
        <v>90.8464869874024</v>
      </c>
      <c r="Q89" s="28">
        <f t="shared" si="3"/>
        <v>99.722499999999997</v>
      </c>
      <c r="R89"/>
      <c r="S89"/>
      <c r="T89"/>
      <c r="U89"/>
      <c r="V89" s="24" t="str" cm="1">
        <f t="array" ref="V89">IF($C89="","",IFERROR(_xll.BDP($C89&amp;" Corp",V$1),""))</f>
        <v>Y</v>
      </c>
      <c r="W89" s="40" cm="1">
        <f t="array" ref="W89">IF($V89="Y",IFERROR(_xll.BDP($C89&amp;" Corp",W$1)*1,""),"")</f>
        <v>45697</v>
      </c>
      <c r="X89" s="41" cm="1">
        <f t="array" ref="X89">IF($V89="Y",IFERROR(_xll.BDP($C89&amp;" Corp",X$1),""),"")</f>
        <v>100</v>
      </c>
      <c r="Y89" s="42" cm="1">
        <f t="array" ref="Y89">IF($V89="Y",IFERROR(_xll.BDP($C89&amp;" Corp",Y$1)/100, ""),"")</f>
        <v>2.0718966260391273E-2</v>
      </c>
      <c r="Z89" s="17" cm="1">
        <f t="array" ref="Z89">IF($C89="","",IF(_xll.BDP($C89&amp;" Corp",Z$1)="#N/A N/A","",_xll.BDP($C89&amp;" Corp",Z$1)))</f>
        <v>-3.4999999999996589E-2</v>
      </c>
      <c r="AA89" s="14" cm="1">
        <f t="array" ref="AA89">IF($C89="","",IF(_xll.BDP($C89&amp;" Corp",AA$1)="#N/A N/A","",_xll.BDP($C89&amp;" Corp",AA$1)))</f>
        <v>5.1999999999992497E-2</v>
      </c>
      <c r="AB89" s="14" cm="1">
        <f t="array" ref="AB89">IF($C89="","",IF(_xll.BDP($C89&amp;" Corp",AB$1)="#N/A N/A","",_xll.BDP($C89&amp;" Corp",AB$1)))</f>
        <v>0.35599999999999454</v>
      </c>
      <c r="AC89" s="18" cm="1">
        <f t="array" ref="AC89">IF($C89="","",IF(_xll.BDP($C89&amp;" Corp",AC$1)="#N/A N/A","",_xll.BDP($C89&amp;" Corp",AC$1)))</f>
        <v>0.12099999999999511</v>
      </c>
      <c r="AD89" s="18" cm="1">
        <f t="array" ref="AD89">IF($C89="","",IF(_xll.BDP($C89&amp;" Corp",AD$1)="#N/A N/A","",_xll.BDP($C89&amp;" Corp",AD$1)))</f>
        <v>1.3089999999999975</v>
      </c>
      <c r="AE89" s="32" cm="1">
        <f t="array" ref="AE89">IF($C89="","",IF(_xll.BDP($C89&amp;" Corp",AE$1)="#N/A N/A","",_xll.BDP($C89&amp;" Corp",AE$1)/100))</f>
        <v>-3.5084905471236986E-4</v>
      </c>
      <c r="AF89" s="32" cm="1">
        <f t="array" ref="AF89">IF($C89="","",IF(_xll.BDP($C89&amp;" Corp",AF$1)="#N/A N/A","",_xll.BDP($C89&amp;" Corp",AF$1)/100))</f>
        <v>5.2171644711091988E-4</v>
      </c>
      <c r="AG89" s="32" cm="1">
        <f t="array" ref="AG89">IF($C89="","",IF(_xll.BDP($C89&amp;" Corp",AG$1)="#N/A N/A","",_xll.BDP($C89&amp;" Corp",AG$1)/100))</f>
        <v>3.5826783539806427E-3</v>
      </c>
      <c r="AH89" s="32" cm="1">
        <f t="array" ref="AH89">IF($C89="","",IF(_xll.BDP($C89&amp;" Corp",AH$1)="#N/A N/A","",_xll.BDP($C89&amp;" Corp",AH$1)/100))</f>
        <v>1.2148350434729735E-3</v>
      </c>
      <c r="AI89" s="32" cm="1">
        <f t="array" ref="AI89">IF($C89="","",IF(_xll.BDP($C89&amp;" Corp",AI$1)="#N/A N/A","",_xll.BDP($C89&amp;" Corp",AI$1)/100))</f>
        <v>1.3300953116426499E-2</v>
      </c>
      <c r="AJ89" s="8" cm="1">
        <f t="array" ref="AJ89">IF($C89="","",IF(_xll.BDP($C89&amp;" Corp",AJ$1)="#N/A Field Not Applicable","",_xll.BDP($C89&amp;" Corp",AJ$1)))</f>
        <v>98.147000000000006</v>
      </c>
      <c r="AK89" s="8" cm="1">
        <f t="array" ref="AK89">IF($C89="","",IF(_xll.BDP($C89&amp;" Corp",AK$1)="#N/A Field Not Applicable","",_xll.BDP($C89&amp;" Corp",AK$1)))</f>
        <v>99.799000000000007</v>
      </c>
      <c r="AL89" s="9" t="s">
        <v>43</v>
      </c>
      <c r="AM89" s="9" t="s">
        <v>171</v>
      </c>
      <c r="AN89" s="10">
        <v>36526</v>
      </c>
      <c r="AO89" s="11">
        <v>417.25635</v>
      </c>
      <c r="AP89" s="12">
        <v>8.4391468388914797E-5</v>
      </c>
      <c r="AQ89" s="9" t="s">
        <v>86</v>
      </c>
      <c r="AR89" s="10">
        <v>32518</v>
      </c>
      <c r="AS89" s="11">
        <v>0.6947916666666667</v>
      </c>
      <c r="AT89" s="9" t="s">
        <v>43</v>
      </c>
      <c r="AU89" s="34">
        <f t="shared" si="2"/>
        <v>0.3943429055690077</v>
      </c>
    </row>
    <row r="90" spans="2:47" s="2" customFormat="1" x14ac:dyDescent="0.3">
      <c r="B90" s="22">
        <v>51278</v>
      </c>
      <c r="C90" s="23" t="s">
        <v>481</v>
      </c>
      <c r="D90" s="24" t="str" cm="1">
        <f t="array" ref="D90">IF($C90="","",IFERROR(_xll.BDP($C90&amp;" Corp","ID_BB_GLOBAL"),""))</f>
        <v>BBG00LPCPCV1</v>
      </c>
      <c r="E90" s="23" t="s">
        <v>480</v>
      </c>
      <c r="F90" s="7" t="s">
        <v>34</v>
      </c>
      <c r="G90" s="16" t="s">
        <v>197</v>
      </c>
      <c r="H90" s="16" t="s">
        <v>83</v>
      </c>
      <c r="I90" s="16" t="s">
        <v>84</v>
      </c>
      <c r="J90" s="44" cm="1">
        <f t="array" ref="J90">IF(OR(_xll.BDP($C90&amp;" Corp",$J$1)="#N/A N/A",_xll.BDP($C90&amp;" Corp",$J$1)="#N/A Field Not Applicable"),"",_xll.BDP($C90&amp;" Corp",$J$1))</f>
        <v>3.2393390576520673</v>
      </c>
      <c r="K90" s="16" t="str" cm="1">
        <f t="array" ref="K90">IFERROR(_xll.BDP($C90&amp;" Corp",$K$1),"")</f>
        <v>Medical-Hospitals</v>
      </c>
      <c r="L90" s="28" cm="1">
        <f t="array" ref="L90">IF($C90="","",IFERROR(_xll.BDP($C90&amp;" Corp",L$1),""))</f>
        <v>100.453</v>
      </c>
      <c r="M90" s="28" cm="1">
        <f t="array" ref="M90">IF($C90="","",IFERROR(_xll.BDP($C90&amp;" Corp",M$1),""))</f>
        <v>100.494</v>
      </c>
      <c r="N90" s="28" cm="1">
        <f t="array" ref="N90">IF($C90="","",IFERROR(_xll.BDP($C90&amp;" Corp",N$1),""))</f>
        <v>4.8968978700000001</v>
      </c>
      <c r="O90" s="28" cm="1">
        <f t="array" ref="O90">IF($C90="","",IFERROR(_xll.BDP($C90&amp;" Corp",O$1),""))</f>
        <v>5.0433620310591758</v>
      </c>
      <c r="P90" s="28" cm="1">
        <f t="array" ref="P90">IF($C90="","",IFERROR(_xll.BDP($C90&amp;" Corp",P$1),""))</f>
        <v>68.679854943463496</v>
      </c>
      <c r="Q90" s="28">
        <f t="shared" si="3"/>
        <v>100.4735</v>
      </c>
      <c r="R90"/>
      <c r="S90"/>
      <c r="T90"/>
      <c r="U90"/>
      <c r="V90" s="24" t="str" cm="1">
        <f t="array" ref="V90">IF($C90="","",IFERROR(_xll.BDP($C90&amp;" Corp",V$1),""))</f>
        <v>Y</v>
      </c>
      <c r="W90" s="40" cm="1">
        <f t="array" ref="W90">IF($V90="Y",IFERROR(_xll.BDP($C90&amp;" Corp",W$1)*1,""),"")</f>
        <v>46082</v>
      </c>
      <c r="X90" s="41" cm="1">
        <f t="array" ref="X90">IF($V90="Y",IFERROR(_xll.BDP($C90&amp;" Corp",X$1),""),"")</f>
        <v>100</v>
      </c>
      <c r="Y90" s="42" cm="1">
        <f t="array" ref="Y90">IF($V90="Y",IFERROR(_xll.BDP($C90&amp;" Corp",Y$1)/100, ""),"")</f>
        <v>4.8968978654601578E-2</v>
      </c>
      <c r="Z90" s="17" cm="1">
        <f t="array" ref="Z90">IF($C90="","",IF(_xll.BDP($C90&amp;" Corp",Z$1)="#N/A N/A","",_xll.BDP($C90&amp;" Corp",Z$1)))</f>
        <v>-3.3599999999992747E-2</v>
      </c>
      <c r="AA90" s="14" cm="1">
        <f t="array" ref="AA90">IF($C90="","",IF(_xll.BDP($C90&amp;" Corp",AA$1)="#N/A N/A","",_xll.BDP($C90&amp;" Corp",AA$1)))</f>
        <v>8.9600000000004343E-2</v>
      </c>
      <c r="AB90" s="14" cm="1">
        <f t="array" ref="AB90">IF($C90="","",IF(_xll.BDP($C90&amp;" Corp",AB$1)="#N/A N/A","",_xll.BDP($C90&amp;" Corp",AB$1)))</f>
        <v>4.590000000000316E-2</v>
      </c>
      <c r="AC90" s="18" cm="1">
        <f t="array" ref="AC90">IF($C90="","",IF(_xll.BDP($C90&amp;" Corp",AC$1)="#N/A N/A","",_xll.BDP($C90&amp;" Corp",AC$1)))</f>
        <v>-7.4899999999999523E-2</v>
      </c>
      <c r="AD90" s="18" cm="1">
        <f t="array" ref="AD90">IF($C90="","",IF(_xll.BDP($C90&amp;" Corp",AD$1)="#N/A N/A","",_xll.BDP($C90&amp;" Corp",AD$1)))</f>
        <v>0.10020000000000095</v>
      </c>
      <c r="AE90" s="32" cm="1">
        <f t="array" ref="AE90">IF($C90="","",IF(_xll.BDP($C90&amp;" Corp",AE$1)="#N/A N/A","",_xll.BDP($C90&amp;" Corp",AE$1)/100))</f>
        <v>-3.3431006263331606E-4</v>
      </c>
      <c r="AF90" s="32" cm="1">
        <f t="array" ref="AF90">IF($C90="","",IF(_xll.BDP($C90&amp;" Corp",AF$1)="#N/A N/A","",_xll.BDP($C90&amp;" Corp",AF$1)/100))</f>
        <v>8.9258763746202622E-4</v>
      </c>
      <c r="AG90" s="32" cm="1">
        <f t="array" ref="AG90">IF($C90="","",IF(_xll.BDP($C90&amp;" Corp",AG$1)="#N/A N/A","",_xll.BDP($C90&amp;" Corp",AG$1)/100))</f>
        <v>4.5705295441422701E-4</v>
      </c>
      <c r="AH90" s="32" cm="1">
        <f t="array" ref="AH90">IF($C90="","",IF(_xll.BDP($C90&amp;" Corp",AH$1)="#N/A N/A","",_xll.BDP($C90&amp;" Corp",AH$1)/100))</f>
        <v>-7.4492674058249011E-4</v>
      </c>
      <c r="AI90" s="32" cm="1">
        <f t="array" ref="AI90">IF($C90="","",IF(_xll.BDP($C90&amp;" Corp",AI$1)="#N/A N/A","",_xll.BDP($C90&amp;" Corp",AI$1)/100))</f>
        <v>9.9828935845463367E-4</v>
      </c>
      <c r="AJ90" s="8" cm="1">
        <f t="array" ref="AJ90">IF($C90="","",IF(_xll.BDP($C90&amp;" Corp",AJ$1)="#N/A Field Not Applicable","",_xll.BDP($C90&amp;" Corp",AJ$1)))</f>
        <v>99.093000000000004</v>
      </c>
      <c r="AK90" s="8" cm="1">
        <f t="array" ref="AK90">IF($C90="","",IF(_xll.BDP($C90&amp;" Corp",AK$1)="#N/A Field Not Applicable","",_xll.BDP($C90&amp;" Corp",AK$1)))</f>
        <v>101.291</v>
      </c>
      <c r="AL90" s="9" t="s">
        <v>35</v>
      </c>
      <c r="AM90" s="9" t="s">
        <v>85</v>
      </c>
      <c r="AN90" s="10">
        <v>2892</v>
      </c>
      <c r="AO90" s="11">
        <v>1006.3267</v>
      </c>
      <c r="AP90" s="12">
        <v>2.0353288306330374E-4</v>
      </c>
      <c r="AQ90" s="9" t="s">
        <v>86</v>
      </c>
      <c r="AR90" s="10">
        <v>2838</v>
      </c>
      <c r="AS90" s="11">
        <v>1.4930555555555556</v>
      </c>
      <c r="AT90" s="9" t="s">
        <v>35</v>
      </c>
      <c r="AU90" s="34">
        <f t="shared" si="2"/>
        <v>0.55579671519563101</v>
      </c>
    </row>
    <row r="91" spans="2:47" s="2" customFormat="1" x14ac:dyDescent="0.3">
      <c r="B91" s="22">
        <v>51279</v>
      </c>
      <c r="C91" s="23" t="s">
        <v>483</v>
      </c>
      <c r="D91" s="24" t="str" cm="1">
        <f t="array" ref="D91">IF($C91="","",IFERROR(_xll.BDP($C91&amp;" Corp","ID_BB_GLOBAL"),""))</f>
        <v>BBG00LPD4NB0</v>
      </c>
      <c r="E91" s="23" t="s">
        <v>482</v>
      </c>
      <c r="F91" s="7" t="s">
        <v>34</v>
      </c>
      <c r="G91" s="16" t="s">
        <v>180</v>
      </c>
      <c r="H91" s="16" t="s">
        <v>83</v>
      </c>
      <c r="I91" s="16" t="s">
        <v>84</v>
      </c>
      <c r="J91" s="44" cm="1">
        <f t="array" ref="J91">IF(OR(_xll.BDP($C91&amp;" Corp",$J$1)="#N/A N/A",_xll.BDP($C91&amp;" Corp",$J$1)="#N/A Field Not Applicable"),"",_xll.BDP($C91&amp;" Corp",$J$1))</f>
        <v>3.2393390576520673</v>
      </c>
      <c r="K91" s="16" t="str" cm="1">
        <f t="array" ref="K91">IFERROR(_xll.BDP($C91&amp;" Corp",$K$1),"")</f>
        <v>Medical-Hospitals</v>
      </c>
      <c r="L91" s="28" cm="1">
        <f t="array" ref="L91">IF($C91="","",IFERROR(_xll.BDP($C91&amp;" Corp",L$1),""))</f>
        <v>101.524</v>
      </c>
      <c r="M91" s="28" cm="1">
        <f t="array" ref="M91">IF($C91="","",IFERROR(_xll.BDP($C91&amp;" Corp",M$1),""))</f>
        <v>101.657</v>
      </c>
      <c r="N91" s="28" cm="1">
        <f t="array" ref="N91">IF($C91="","",IFERROR(_xll.BDP($C91&amp;" Corp",N$1),""))</f>
        <v>5.0363387499999996</v>
      </c>
      <c r="O91" s="28" cm="1">
        <f t="array" ref="O91">IF($C91="","",IFERROR(_xll.BDP($C91&amp;" Corp",O$1),""))</f>
        <v>5.1115449779204374</v>
      </c>
      <c r="P91" s="28" cm="1">
        <f t="array" ref="P91">IF($C91="","",IFERROR(_xll.BDP($C91&amp;" Corp",P$1),""))</f>
        <v>72.667184579297711</v>
      </c>
      <c r="Q91" s="28">
        <f t="shared" si="3"/>
        <v>101.59049999999999</v>
      </c>
      <c r="R91"/>
      <c r="S91"/>
      <c r="T91"/>
      <c r="U91"/>
      <c r="V91" s="24" t="str" cm="1">
        <f t="array" ref="V91">IF($C91="","",IFERROR(_xll.BDP($C91&amp;" Corp",V$1),""))</f>
        <v>Y</v>
      </c>
      <c r="W91" s="40" cm="1">
        <f t="array" ref="W91">IF($V91="Y",IFERROR(_xll.BDP($C91&amp;" Corp",W$1)*1,""),"")</f>
        <v>46813</v>
      </c>
      <c r="X91" s="41" cm="1">
        <f t="array" ref="X91">IF($V91="Y",IFERROR(_xll.BDP($C91&amp;" Corp",X$1),""),"")</f>
        <v>100</v>
      </c>
      <c r="Y91" s="42" cm="1">
        <f t="array" ref="Y91">IF($V91="Y",IFERROR(_xll.BDP($C91&amp;" Corp",Y$1)/100, ""),"")</f>
        <v>5.0363387470420191E-2</v>
      </c>
      <c r="Z91" s="17" cm="1">
        <f t="array" ref="Z91">IF($C91="","",IF(_xll.BDP($C91&amp;" Corp",Z$1)="#N/A N/A","",_xll.BDP($C91&amp;" Corp",Z$1)))</f>
        <v>-3.6100000000004684E-2</v>
      </c>
      <c r="AA91" s="14" cm="1">
        <f t="array" ref="AA91">IF($C91="","",IF(_xll.BDP($C91&amp;" Corp",AA$1)="#N/A N/A","",_xll.BDP($C91&amp;" Corp",AA$1)))</f>
        <v>0.38620000000000232</v>
      </c>
      <c r="AB91" s="14" cm="1">
        <f t="array" ref="AB91">IF($C91="","",IF(_xll.BDP($C91&amp;" Corp",AB$1)="#N/A N/A","",_xll.BDP($C91&amp;" Corp",AB$1)))</f>
        <v>0.14629999999999654</v>
      </c>
      <c r="AC91" s="18" cm="1">
        <f t="array" ref="AC91">IF($C91="","",IF(_xll.BDP($C91&amp;" Corp",AC$1)="#N/A N/A","",_xll.BDP($C91&amp;" Corp",AC$1)))</f>
        <v>-0.47350000000000136</v>
      </c>
      <c r="AD91" s="18" cm="1">
        <f t="array" ref="AD91">IF($C91="","",IF(_xll.BDP($C91&amp;" Corp",AD$1)="#N/A N/A","",_xll.BDP($C91&amp;" Corp",AD$1)))</f>
        <v>2.7000000000001023E-2</v>
      </c>
      <c r="AE91" s="32" cm="1">
        <f t="array" ref="AE91">IF($C91="","",IF(_xll.BDP($C91&amp;" Corp",AE$1)="#N/A N/A","",_xll.BDP($C91&amp;" Corp",AE$1)/100))</f>
        <v>-3.5524538008800129E-4</v>
      </c>
      <c r="AF91" s="32" cm="1">
        <f t="array" ref="AF91">IF($C91="","",IF(_xll.BDP($C91&amp;" Corp",AF$1)="#N/A N/A","",_xll.BDP($C91&amp;" Corp",AF$1)/100))</f>
        <v>3.8162960386412558E-3</v>
      </c>
      <c r="AG91" s="32" cm="1">
        <f t="array" ref="AG91">IF($C91="","",IF(_xll.BDP($C91&amp;" Corp",AG$1)="#N/A N/A","",_xll.BDP($C91&amp;" Corp",AG$1)/100))</f>
        <v>1.4422674060381667E-3</v>
      </c>
      <c r="AH91" s="32" cm="1">
        <f t="array" ref="AH91">IF($C91="","",IF(_xll.BDP($C91&amp;" Corp",AH$1)="#N/A N/A","",_xll.BDP($C91&amp;" Corp",AH$1)/100))</f>
        <v>-4.639550527007881E-3</v>
      </c>
      <c r="AI91" s="32" cm="1">
        <f t="array" ref="AI91">IF($C91="","",IF(_xll.BDP($C91&amp;" Corp",AI$1)="#N/A N/A","",_xll.BDP($C91&amp;" Corp",AI$1)/100))</f>
        <v>2.6586107478771508E-4</v>
      </c>
      <c r="AJ91" s="8" cm="1">
        <f t="array" ref="AJ91">IF($C91="","",IF(_xll.BDP($C91&amp;" Corp",AJ$1)="#N/A Field Not Applicable","",_xll.BDP($C91&amp;" Corp",AJ$1)))</f>
        <v>99.128</v>
      </c>
      <c r="AK91" s="8" cm="1">
        <f t="array" ref="AK91">IF($C91="","",IF(_xll.BDP($C91&amp;" Corp",AK$1)="#N/A Field Not Applicable","",_xll.BDP($C91&amp;" Corp",AK$1)))</f>
        <v>104.122</v>
      </c>
      <c r="AL91" s="9" t="s">
        <v>35</v>
      </c>
      <c r="AM91" s="9" t="s">
        <v>85</v>
      </c>
      <c r="AN91" s="10">
        <v>2892</v>
      </c>
      <c r="AO91" s="11">
        <v>1531.614</v>
      </c>
      <c r="AP91" s="12">
        <v>3.0977396620811005E-4</v>
      </c>
      <c r="AQ91" s="9" t="s">
        <v>86</v>
      </c>
      <c r="AR91" s="10">
        <v>2838</v>
      </c>
      <c r="AS91" s="11">
        <v>1.5625</v>
      </c>
      <c r="AT91" s="9" t="s">
        <v>35</v>
      </c>
      <c r="AU91" s="34">
        <f t="shared" si="2"/>
        <v>0.83779488986784145</v>
      </c>
    </row>
    <row r="92" spans="2:47" s="2" customFormat="1" x14ac:dyDescent="0.3">
      <c r="B92" s="22">
        <v>49479</v>
      </c>
      <c r="C92" s="23" t="s">
        <v>485</v>
      </c>
      <c r="D92" s="24" t="str" cm="1">
        <f t="array" ref="D92">IF($C92="","",IFERROR(_xll.BDP($C92&amp;" Corp","ID_BB_GLOBAL"),""))</f>
        <v>BBG00K9MVW93</v>
      </c>
      <c r="E92" s="23" t="s">
        <v>484</v>
      </c>
      <c r="F92" s="7" t="s">
        <v>12</v>
      </c>
      <c r="G92" s="16" t="s">
        <v>181</v>
      </c>
      <c r="H92" s="16" t="s">
        <v>159</v>
      </c>
      <c r="I92" s="16" t="s">
        <v>16</v>
      </c>
      <c r="J92" s="44" cm="1">
        <f t="array" ref="J92">IF(OR(_xll.BDP($C92&amp;" Corp",$J$1)="#N/A N/A",_xll.BDP($C92&amp;" Corp",$J$1)="#N/A Field Not Applicable"),"",_xll.BDP($C92&amp;" Corp",$J$1))</f>
        <v>8.1496779082985977</v>
      </c>
      <c r="K92" s="16" t="str" cm="1">
        <f t="array" ref="K92">IFERROR(_xll.BDP($C92&amp;" Corp",$K$1),"")</f>
        <v>Medical-Drugs</v>
      </c>
      <c r="L92" s="28" cm="1">
        <f t="array" ref="L92">IF($C92="","",IFERROR(_xll.BDP($C92&amp;" Corp",L$1),""))</f>
        <v>96.613</v>
      </c>
      <c r="M92" s="28" cm="1">
        <f t="array" ref="M92">IF($C92="","",IFERROR(_xll.BDP($C92&amp;" Corp",M$1),""))</f>
        <v>96.622</v>
      </c>
      <c r="N92" s="28" cm="1">
        <f t="array" ref="N92">IF($C92="","",IFERROR(_xll.BDP($C92&amp;" Corp",N$1),""))</f>
        <v>12.419691793479592</v>
      </c>
      <c r="O92" s="28" cm="1">
        <f t="array" ref="O92">IF($C92="","",IFERROR(_xll.BDP($C92&amp;" Corp",O$1),""))</f>
        <v>12.419691793479592</v>
      </c>
      <c r="P92" s="28" cm="1">
        <f t="array" ref="P92">IF($C92="","",IFERROR(_xll.BDP($C92&amp;" Corp",P$1),""))</f>
        <v>834.59434706858849</v>
      </c>
      <c r="Q92" s="28">
        <f t="shared" si="3"/>
        <v>96.617500000000007</v>
      </c>
      <c r="R92"/>
      <c r="S92"/>
      <c r="T92"/>
      <c r="U92"/>
      <c r="V92" s="24" t="str" cm="1">
        <f t="array" ref="V92">IF($C92="","",IFERROR(_xll.BDP($C92&amp;" Corp",V$1),""))</f>
        <v>Y</v>
      </c>
      <c r="W92" s="40" cm="1">
        <f t="array" ref="W92">IF($V92="Y",IFERROR(_xll.BDP($C92&amp;" Corp",W$1)*1,""),"")</f>
        <v>45718</v>
      </c>
      <c r="X92" s="41" cm="1">
        <f t="array" ref="X92">IF($V92="Y",IFERROR(_xll.BDP($C92&amp;" Corp",X$1),""),"")</f>
        <v>100</v>
      </c>
      <c r="Y92" s="42" cm="1">
        <f t="array" ref="Y92">IF($V92="Y",IFERROR(_xll.BDP($C92&amp;" Corp",Y$1)/100, ""),"")</f>
        <v>0.48621658918386967</v>
      </c>
      <c r="Z92" s="17" cm="1">
        <f t="array" ref="Z92">IF($C92="","",IF(_xll.BDP($C92&amp;" Corp",Z$1)="#N/A N/A","",_xll.BDP($C92&amp;" Corp",Z$1)))</f>
        <v>0.27012000000000569</v>
      </c>
      <c r="AA92" s="14" cm="1">
        <f t="array" ref="AA92">IF($C92="","",IF(_xll.BDP($C92&amp;" Corp",AA$1)="#N/A N/A","",_xll.BDP($C92&amp;" Corp",AA$1)))</f>
        <v>0.58035999999999888</v>
      </c>
      <c r="AB92" s="14" cm="1">
        <f t="array" ref="AB92">IF($C92="","",IF(_xll.BDP($C92&amp;" Corp",AB$1)="#N/A N/A","",_xll.BDP($C92&amp;" Corp",AB$1)))</f>
        <v>0.71459000000000117</v>
      </c>
      <c r="AC92" s="18" cm="1">
        <f t="array" ref="AC92">IF($C92="","",IF(_xll.BDP($C92&amp;" Corp",AC$1)="#N/A N/A","",_xll.BDP($C92&amp;" Corp",AC$1)))</f>
        <v>0.18742000000000303</v>
      </c>
      <c r="AD92" s="18" cm="1">
        <f t="array" ref="AD92">IF($C92="","",IF(_xll.BDP($C92&amp;" Corp",AD$1)="#N/A N/A","",_xll.BDP($C92&amp;" Corp",AD$1)))</f>
        <v>2.4993199999999973</v>
      </c>
      <c r="AE92" s="32" cm="1">
        <f t="array" ref="AE92">IF($C92="","",IF(_xll.BDP($C92&amp;" Corp",AE$1)="#N/A N/A","",_xll.BDP($C92&amp;" Corp",AE$1)/100))</f>
        <v>2.8035887430494701E-3</v>
      </c>
      <c r="AF92" s="32" cm="1">
        <f t="array" ref="AF92">IF($C92="","",IF(_xll.BDP($C92&amp;" Corp",AF$1)="#N/A N/A","",_xll.BDP($C92&amp;" Corp",AF$1)/100))</f>
        <v>6.0430435131203566E-3</v>
      </c>
      <c r="AG92" s="32" cm="1">
        <f t="array" ref="AG92">IF($C92="","",IF(_xll.BDP($C92&amp;" Corp",AG$1)="#N/A N/A","",_xll.BDP($C92&amp;" Corp",AG$1)/100))</f>
        <v>7.4511381079329165E-3</v>
      </c>
      <c r="AH92" s="32" cm="1">
        <f t="array" ref="AH92">IF($C92="","",IF(_xll.BDP($C92&amp;" Corp",AH$1)="#N/A N/A","",_xll.BDP($C92&amp;" Corp",AH$1)/100))</f>
        <v>1.9435731215721791E-3</v>
      </c>
      <c r="AI92" s="32" cm="1">
        <f t="array" ref="AI92">IF($C92="","",IF(_xll.BDP($C92&amp;" Corp",AI$1)="#N/A N/A","",_xll.BDP($C92&amp;" Corp",AI$1)/100))</f>
        <v>2.6554966630449973E-2</v>
      </c>
      <c r="AJ92" s="8" cm="1">
        <f t="array" ref="AJ92">IF($C92="","",IF(_xll.BDP($C92&amp;" Corp",AJ$1)="#N/A Field Not Applicable","",_xll.BDP($C92&amp;" Corp",AJ$1)))</f>
        <v>83.183999999999997</v>
      </c>
      <c r="AK92" s="8" cm="1">
        <f t="array" ref="AK92">IF($C92="","",IF(_xll.BDP($C92&amp;" Corp",AK$1)="#N/A Field Not Applicable","",_xll.BDP($C92&amp;" Corp",AK$1)))</f>
        <v>97.686999999999998</v>
      </c>
      <c r="AL92" s="9" t="s">
        <v>13</v>
      </c>
      <c r="AM92" s="9" t="s">
        <v>85</v>
      </c>
      <c r="AN92" s="10">
        <v>37546</v>
      </c>
      <c r="AO92" s="11">
        <v>583.83815000000004</v>
      </c>
      <c r="AP92" s="12">
        <v>1.1808318502514701E-4</v>
      </c>
      <c r="AQ92" s="9" t="s">
        <v>86</v>
      </c>
      <c r="AR92" s="10">
        <v>33538</v>
      </c>
      <c r="AS92" s="11">
        <v>1.7986111111111112</v>
      </c>
      <c r="AT92" s="9" t="s">
        <v>379</v>
      </c>
      <c r="AU92" s="34">
        <f t="shared" si="2"/>
        <v>0.9102510246155967</v>
      </c>
    </row>
    <row r="93" spans="2:47" s="2" customFormat="1" x14ac:dyDescent="0.3">
      <c r="B93" s="22">
        <v>51643</v>
      </c>
      <c r="C93" s="23" t="s">
        <v>491</v>
      </c>
      <c r="D93" s="24" t="str" cm="1">
        <f t="array" ref="D93">IF($C93="","",IFERROR(_xll.BDP($C93&amp;" Corp","ID_BB_GLOBAL"),""))</f>
        <v>BBG00LK8HBM6</v>
      </c>
      <c r="E93" s="23" t="s">
        <v>487</v>
      </c>
      <c r="F93" s="7" t="s">
        <v>488</v>
      </c>
      <c r="G93" s="16" t="s">
        <v>489</v>
      </c>
      <c r="H93" s="16" t="s">
        <v>83</v>
      </c>
      <c r="I93" s="16" t="s">
        <v>84</v>
      </c>
      <c r="J93" s="44" t="str" cm="1">
        <f t="array" ref="J93">IF(OR(_xll.BDP($C93&amp;" Corp",$J$1)="#N/A N/A",_xll.BDP($C93&amp;" Corp",$J$1)="#N/A Field Not Applicable"),"",_xll.BDP($C93&amp;" Corp",$J$1))</f>
        <v/>
      </c>
      <c r="K93" s="16" t="str" cm="1">
        <f t="array" ref="K93">IFERROR(_xll.BDP($C93&amp;" Corp",$K$1),"")</f>
        <v>Medical-Hospitals</v>
      </c>
      <c r="L93" s="28" cm="1">
        <f t="array" ref="L93">IF($C93="","",IFERROR(_xll.BDP($C93&amp;" Corp",L$1),""))</f>
        <v>81.153000000000006</v>
      </c>
      <c r="M93" s="28" cm="1">
        <f t="array" ref="M93">IF($C93="","",IFERROR(_xll.BDP($C93&amp;" Corp",M$1),""))</f>
        <v>81.784999999999997</v>
      </c>
      <c r="N93" s="28" cm="1">
        <f t="array" ref="N93">IF($C93="","",IFERROR(_xll.BDP($C93&amp;" Corp",N$1),""))</f>
        <v>6.9953437859980045</v>
      </c>
      <c r="O93" s="28" cm="1">
        <f t="array" ref="O93">IF($C93="","",IFERROR(_xll.BDP($C93&amp;" Corp",O$1),""))</f>
        <v>6.8019820329103418</v>
      </c>
      <c r="P93" s="28" cm="1">
        <f t="array" ref="P93">IF($C93="","",IFERROR(_xll.BDP($C93&amp;" Corp",P$1),""))</f>
        <v>230.44174146971574</v>
      </c>
      <c r="Q93" s="28">
        <f t="shared" si="3"/>
        <v>81.468999999999994</v>
      </c>
      <c r="R93"/>
      <c r="S93"/>
      <c r="T93"/>
      <c r="U93"/>
      <c r="V93" s="24" t="str" cm="1">
        <f t="array" ref="V93">IF($C93="","",IFERROR(_xll.BDP($C93&amp;" Corp",V$1),""))</f>
        <v>N</v>
      </c>
      <c r="W93" s="40" t="str" cm="1">
        <f t="array" ref="W93">IF($V93="Y",IFERROR(_xll.BDP($C93&amp;" Corp",W$1)*1,""),"")</f>
        <v/>
      </c>
      <c r="X93" s="41" t="str" cm="1">
        <f t="array" ref="X93">IF($V93="Y",IFERROR(_xll.BDP($C93&amp;" Corp",X$1),""),"")</f>
        <v/>
      </c>
      <c r="Y93" s="42" t="str" cm="1">
        <f t="array" ref="Y93">IF($V93="Y",IFERROR(_xll.BDP($C93&amp;" Corp",Y$1)/100, ""),"")</f>
        <v/>
      </c>
      <c r="Z93" s="17" cm="1">
        <f t="array" ref="Z93">IF($C93="","",IF(_xll.BDP($C93&amp;" Corp",Z$1)="#N/A N/A","",_xll.BDP($C93&amp;" Corp",Z$1)))</f>
        <v>-0.81199999999999761</v>
      </c>
      <c r="AA93" s="14" t="str" cm="1">
        <f t="array" ref="AA93">IF($C93="","",IF(_xll.BDP($C93&amp;" Corp",AA$1)="#N/A N/A","",_xll.BDP($C93&amp;" Corp",AA$1)))</f>
        <v/>
      </c>
      <c r="AB93" s="14" cm="1">
        <f t="array" ref="AB93">IF($C93="","",IF(_xll.BDP($C93&amp;" Corp",AB$1)="#N/A N/A","",_xll.BDP($C93&amp;" Corp",AB$1)))</f>
        <v>-1.8325999999999993</v>
      </c>
      <c r="AC93" s="18" cm="1">
        <f t="array" ref="AC93">IF($C93="","",IF(_xll.BDP($C93&amp;" Corp",AC$1)="#N/A N/A","",_xll.BDP($C93&amp;" Corp",AC$1)))</f>
        <v>-6.364379999999997</v>
      </c>
      <c r="AD93" s="18" cm="1">
        <f t="array" ref="AD93">IF($C93="","",IF(_xll.BDP($C93&amp;" Corp",AD$1)="#N/A N/A","",_xll.BDP($C93&amp;" Corp",AD$1)))</f>
        <v>5.8411600000000021</v>
      </c>
      <c r="AE93" s="32" cm="1">
        <f t="array" ref="AE93">IF($C93="","",IF(_xll.BDP($C93&amp;" Corp",AE$1)="#N/A N/A","",_xll.BDP($C93&amp;" Corp",AE$1)/100))</f>
        <v>-9.8687420841932234E-3</v>
      </c>
      <c r="AF93" s="32" t="str" cm="1">
        <f t="array" ref="AF93">IF($C93="","",IF(_xll.BDP($C93&amp;" Corp",AF$1)="#N/A N/A","",_xll.BDP($C93&amp;" Corp",AF$1)/100))</f>
        <v/>
      </c>
      <c r="AG93" s="32" cm="1">
        <f t="array" ref="AG93">IF($C93="","",IF(_xll.BDP($C93&amp;" Corp",AG$1)="#N/A N/A","",_xll.BDP($C93&amp;" Corp",AG$1)/100))</f>
        <v>-2.1999844178774715E-2</v>
      </c>
      <c r="AH93" s="32" cm="1">
        <f t="array" ref="AH93">IF($C93="","",IF(_xll.BDP($C93&amp;" Corp",AH$1)="#N/A N/A","",_xll.BDP($C93&amp;" Corp",AH$1)/100))</f>
        <v>-7.2460529073734403E-2</v>
      </c>
      <c r="AI93" s="32" cm="1">
        <f t="array" ref="AI93">IF($C93="","",IF(_xll.BDP($C93&amp;" Corp",AI$1)="#N/A N/A","",_xll.BDP($C93&amp;" Corp",AI$1)/100))</f>
        <v>7.7236610340536582E-2</v>
      </c>
      <c r="AJ93" s="8" cm="1">
        <f t="array" ref="AJ93">IF($C93="","",IF(_xll.BDP($C93&amp;" Corp",AJ$1)="#N/A Field Not Applicable","",_xll.BDP($C93&amp;" Corp",AJ$1)))</f>
        <v>72.182000000000002</v>
      </c>
      <c r="AK93" s="8" cm="1">
        <f t="array" ref="AK93">IF($C93="","",IF(_xll.BDP($C93&amp;" Corp",AK$1)="#N/A Field Not Applicable","",_xll.BDP($C93&amp;" Corp",AK$1)))</f>
        <v>88.745000000000005</v>
      </c>
      <c r="AL93" s="9" t="s">
        <v>490</v>
      </c>
      <c r="AM93" s="9" t="s">
        <v>85</v>
      </c>
      <c r="AN93" s="10">
        <v>37594</v>
      </c>
      <c r="AO93" s="11">
        <v>418.42662844500001</v>
      </c>
      <c r="AP93" s="12">
        <v>8.4628161051345088E-5</v>
      </c>
      <c r="AQ93" s="9" t="s">
        <v>86</v>
      </c>
      <c r="AR93" s="10">
        <v>33586</v>
      </c>
      <c r="AS93" s="11">
        <v>0.5828888888888889</v>
      </c>
      <c r="AT93" s="9" t="s">
        <v>1</v>
      </c>
      <c r="AU93" s="34">
        <f t="shared" si="2"/>
        <v>0.83826265471231065</v>
      </c>
    </row>
    <row r="94" spans="2:47" s="2" customFormat="1" x14ac:dyDescent="0.3">
      <c r="B94" s="22">
        <v>48382</v>
      </c>
      <c r="C94" s="23" t="s">
        <v>493</v>
      </c>
      <c r="D94" s="24" t="str" cm="1">
        <f t="array" ref="D94">IF($C94="","",IFERROR(_xll.BDP($C94&amp;" Corp","ID_BB_GLOBAL"),""))</f>
        <v>BBG00JDYTSN1</v>
      </c>
      <c r="E94" s="23" t="s">
        <v>492</v>
      </c>
      <c r="F94" s="7" t="s">
        <v>12</v>
      </c>
      <c r="G94" s="16" t="s">
        <v>138</v>
      </c>
      <c r="H94" s="16" t="s">
        <v>159</v>
      </c>
      <c r="I94" s="16" t="s">
        <v>16</v>
      </c>
      <c r="J94" s="44" cm="1">
        <f t="array" ref="J94">IF(OR(_xll.BDP($C94&amp;" Corp",$J$1)="#N/A N/A",_xll.BDP($C94&amp;" Corp",$J$1)="#N/A Field Not Applicable"),"",_xll.BDP($C94&amp;" Corp",$J$1))</f>
        <v>8.1496779082985977</v>
      </c>
      <c r="K94" s="16" t="str" cm="1">
        <f t="array" ref="K94">IFERROR(_xll.BDP($C94&amp;" Corp",$K$1),"")</f>
        <v>Medical-Drugs</v>
      </c>
      <c r="L94" s="28" cm="1">
        <f t="array" ref="L94">IF($C94="","",IFERROR(_xll.BDP($C94&amp;" Corp",L$1),""))</f>
        <v>97.230999999999995</v>
      </c>
      <c r="M94" s="28" cm="1">
        <f t="array" ref="M94">IF($C94="","",IFERROR(_xll.BDP($C94&amp;" Corp",M$1),""))</f>
        <v>97.234999999999999</v>
      </c>
      <c r="N94" s="28" cm="1">
        <f t="array" ref="N94">IF($C94="","",IFERROR(_xll.BDP($C94&amp;" Corp",N$1),""))</f>
        <v>12.410080659066121</v>
      </c>
      <c r="O94" s="28" cm="1">
        <f t="array" ref="O94">IF($C94="","",IFERROR(_xll.BDP($C94&amp;" Corp",O$1),""))</f>
        <v>12.410080659066121</v>
      </c>
      <c r="P94" s="28" cm="1">
        <f t="array" ref="P94">IF($C94="","",IFERROR(_xll.BDP($C94&amp;" Corp",P$1),""))</f>
        <v>830.85751194978116</v>
      </c>
      <c r="Q94" s="28">
        <f t="shared" si="3"/>
        <v>97.233000000000004</v>
      </c>
      <c r="R94"/>
      <c r="S94"/>
      <c r="T94"/>
      <c r="U94"/>
      <c r="V94" s="24" t="str" cm="1">
        <f t="array" ref="V94">IF($C94="","",IFERROR(_xll.BDP($C94&amp;" Corp",V$1),""))</f>
        <v>Y</v>
      </c>
      <c r="W94" s="40" cm="1">
        <f t="array" ref="W94">IF($V94="Y",IFERROR(_xll.BDP($C94&amp;" Corp",W$1)*1,""),"")</f>
        <v>45718</v>
      </c>
      <c r="X94" s="41" cm="1">
        <f t="array" ref="X94">IF($V94="Y",IFERROR(_xll.BDP($C94&amp;" Corp",X$1),""),"")</f>
        <v>100</v>
      </c>
      <c r="Y94" s="42" cm="1">
        <f t="array" ref="Y94">IF($V94="Y",IFERROR(_xll.BDP($C94&amp;" Corp",Y$1)/100, ""),"")</f>
        <v>0.41784497046658275</v>
      </c>
      <c r="Z94" s="17" cm="1">
        <f t="array" ref="Z94">IF($C94="","",IF(_xll.BDP($C94&amp;" Corp",Z$1)="#N/A N/A","",_xll.BDP($C94&amp;" Corp",Z$1)))</f>
        <v>0.5531999999999897</v>
      </c>
      <c r="AA94" s="14" cm="1">
        <f t="array" ref="AA94">IF($C94="","",IF(_xll.BDP($C94&amp;" Corp",AA$1)="#N/A N/A","",_xll.BDP($C94&amp;" Corp",AA$1)))</f>
        <v>0.14464999999999861</v>
      </c>
      <c r="AB94" s="14" cm="1">
        <f t="array" ref="AB94">IF($C94="","",IF(_xll.BDP($C94&amp;" Corp",AB$1)="#N/A N/A","",_xll.BDP($C94&amp;" Corp",AB$1)))</f>
        <v>0.55491999999999564</v>
      </c>
      <c r="AC94" s="18" cm="1">
        <f t="array" ref="AC94">IF($C94="","",IF(_xll.BDP($C94&amp;" Corp",AC$1)="#N/A N/A","",_xll.BDP($C94&amp;" Corp",AC$1)))</f>
        <v>-0.8565100000000001</v>
      </c>
      <c r="AD94" s="18" cm="1">
        <f t="array" ref="AD94">IF($C94="","",IF(_xll.BDP($C94&amp;" Corp",AD$1)="#N/A N/A","",_xll.BDP($C94&amp;" Corp",AD$1)))</f>
        <v>2.4092199999999906</v>
      </c>
      <c r="AE94" s="32" cm="1">
        <f t="array" ref="AE94">IF($C94="","",IF(_xll.BDP($C94&amp;" Corp",AE$1)="#N/A N/A","",_xll.BDP($C94&amp;" Corp",AE$1)/100))</f>
        <v>5.7219960167376625E-3</v>
      </c>
      <c r="AF94" s="32" cm="1">
        <f t="array" ref="AF94">IF($C94="","",IF(_xll.BDP($C94&amp;" Corp",AF$1)="#N/A N/A","",_xll.BDP($C94&amp;" Corp",AF$1)/100))</f>
        <v>1.4898839301623846E-3</v>
      </c>
      <c r="AG94" s="32" cm="1">
        <f t="array" ref="AG94">IF($C94="","",IF(_xll.BDP($C94&amp;" Corp",AG$1)="#N/A N/A","",_xll.BDP($C94&amp;" Corp",AG$1)/100))</f>
        <v>5.7398888659374713E-3</v>
      </c>
      <c r="AH94" s="32" cm="1">
        <f t="array" ref="AH94">IF($C94="","",IF(_xll.BDP($C94&amp;" Corp",AH$1)="#N/A N/A","",_xll.BDP($C94&amp;" Corp",AH$1)/100))</f>
        <v>-8.7319447613326898E-3</v>
      </c>
      <c r="AI94" s="32" cm="1">
        <f t="array" ref="AI94">IF($C94="","",IF(_xll.BDP($C94&amp;" Corp",AI$1)="#N/A N/A","",_xll.BDP($C94&amp;" Corp",AI$1)/100))</f>
        <v>2.5407406790276532E-2</v>
      </c>
      <c r="AJ94" s="8" cm="1">
        <f t="array" ref="AJ94">IF($C94="","",IF(_xll.BDP($C94&amp;" Corp",AJ$1)="#N/A Field Not Applicable","",_xll.BDP($C94&amp;" Corp",AJ$1)))</f>
        <v>88.840999999999994</v>
      </c>
      <c r="AK94" s="8" cm="1">
        <f t="array" ref="AK94">IF($C94="","",IF(_xll.BDP($C94&amp;" Corp",AK$1)="#N/A Field Not Applicable","",_xll.BDP($C94&amp;" Corp",AK$1)))</f>
        <v>98.887</v>
      </c>
      <c r="AL94" s="9" t="s">
        <v>13</v>
      </c>
      <c r="AM94" s="9" t="s">
        <v>85</v>
      </c>
      <c r="AN94" s="10">
        <v>37546</v>
      </c>
      <c r="AO94" s="11">
        <v>522.88039000000003</v>
      </c>
      <c r="AP94" s="12">
        <v>1.0575427768533286E-4</v>
      </c>
      <c r="AQ94" s="9" t="s">
        <v>86</v>
      </c>
      <c r="AR94" s="10">
        <v>33538</v>
      </c>
      <c r="AS94" s="11">
        <v>4.3999999999999995</v>
      </c>
      <c r="AT94" s="9" t="s">
        <v>379</v>
      </c>
      <c r="AU94" s="34">
        <f t="shared" si="2"/>
        <v>0.89208222377065516</v>
      </c>
    </row>
    <row r="95" spans="2:47" s="2" customFormat="1" x14ac:dyDescent="0.3">
      <c r="B95" s="22">
        <v>51378</v>
      </c>
      <c r="C95" s="23" t="s">
        <v>495</v>
      </c>
      <c r="D95" s="24" t="str" cm="1">
        <f t="array" ref="D95">IF($C95="","",IFERROR(_xll.BDP($C95&amp;" Corp","ID_BB_GLOBAL"),""))</f>
        <v>BBG00P9KKX05</v>
      </c>
      <c r="E95" s="23" t="s">
        <v>494</v>
      </c>
      <c r="F95" s="7" t="s">
        <v>22</v>
      </c>
      <c r="G95" s="16" t="s">
        <v>244</v>
      </c>
      <c r="H95" s="16" t="s">
        <v>136</v>
      </c>
      <c r="I95" s="16" t="s">
        <v>110</v>
      </c>
      <c r="J95" s="44" cm="1">
        <f t="array" ref="J95">IF(OR(_xll.BDP($C95&amp;" Corp",$J$1)="#N/A N/A",_xll.BDP($C95&amp;" Corp",$J$1)="#N/A Field Not Applicable"),"",_xll.BDP($C95&amp;" Corp",$J$1))</f>
        <v>3.1503976861894434</v>
      </c>
      <c r="K95" s="16" t="str" cm="1">
        <f t="array" ref="K95">IFERROR(_xll.BDP($C95&amp;" Corp",$K$1),"")</f>
        <v>Veterinary Diagnostics</v>
      </c>
      <c r="L95" s="28" cm="1">
        <f t="array" ref="L95">IF($C95="","",IFERROR(_xll.BDP($C95&amp;" Corp",L$1),""))</f>
        <v>102.60599999999999</v>
      </c>
      <c r="M95" s="28" cm="1">
        <f t="array" ref="M95">IF($C95="","",IFERROR(_xll.BDP($C95&amp;" Corp",M$1),""))</f>
        <v>102.792</v>
      </c>
      <c r="N95" s="28" cm="1">
        <f t="array" ref="N95">IF($C95="","",IFERROR(_xll.BDP($C95&amp;" Corp",N$1),""))</f>
        <v>5.7172935999999996</v>
      </c>
      <c r="O95" s="28" cm="1">
        <f t="array" ref="O95">IF($C95="","",IFERROR(_xll.BDP($C95&amp;" Corp",O$1),""))</f>
        <v>5.7725901982685981</v>
      </c>
      <c r="P95" s="28" cm="1">
        <f t="array" ref="P95">IF($C95="","",IFERROR(_xll.BDP($C95&amp;" Corp",P$1),""))</f>
        <v>146.06150169695675</v>
      </c>
      <c r="Q95" s="28">
        <f t="shared" si="3"/>
        <v>102.699</v>
      </c>
      <c r="R95"/>
      <c r="S95"/>
      <c r="T95"/>
      <c r="U95"/>
      <c r="V95" s="24" t="str" cm="1">
        <f t="array" ref="V95">IF($C95="","",IFERROR(_xll.BDP($C95&amp;" Corp",V$1),""))</f>
        <v>Y</v>
      </c>
      <c r="W95" s="40" cm="1">
        <f t="array" ref="W95">IF($V95="Y",IFERROR(_xll.BDP($C95&amp;" Corp",W$1)*1,""),"")</f>
        <v>46901</v>
      </c>
      <c r="X95" s="41" cm="1">
        <f t="array" ref="X95">IF($V95="Y",IFERROR(_xll.BDP($C95&amp;" Corp",X$1),""),"")</f>
        <v>100</v>
      </c>
      <c r="Y95" s="42" cm="1">
        <f t="array" ref="Y95">IF($V95="Y",IFERROR(_xll.BDP($C95&amp;" Corp",Y$1)/100, ""),"")</f>
        <v>5.7172936359691881E-2</v>
      </c>
      <c r="Z95" s="17" cm="1">
        <f t="array" ref="Z95">IF($C95="","",IF(_xll.BDP($C95&amp;" Corp",Z$1)="#N/A N/A","",_xll.BDP($C95&amp;" Corp",Z$1)))</f>
        <v>0.19879999999999143</v>
      </c>
      <c r="AA95" s="14" cm="1">
        <f t="array" ref="AA95">IF($C95="","",IF(_xll.BDP($C95&amp;" Corp",AA$1)="#N/A N/A","",_xll.BDP($C95&amp;" Corp",AA$1)))</f>
        <v>0.6366999999999905</v>
      </c>
      <c r="AB95" s="14" cm="1">
        <f t="array" ref="AB95">IF($C95="","",IF(_xll.BDP($C95&amp;" Corp",AB$1)="#N/A N/A","",_xll.BDP($C95&amp;" Corp",AB$1)))</f>
        <v>0.74239999999998929</v>
      </c>
      <c r="AC95" s="18" cm="1">
        <f t="array" ref="AC95">IF($C95="","",IF(_xll.BDP($C95&amp;" Corp",AC$1)="#N/A N/A","",_xll.BDP($C95&amp;" Corp",AC$1)))</f>
        <v>-0.23290000000000077</v>
      </c>
      <c r="AD95" s="18" cm="1">
        <f t="array" ref="AD95">IF($C95="","",IF(_xll.BDP($C95&amp;" Corp",AD$1)="#N/A N/A","",_xll.BDP($C95&amp;" Corp",AD$1)))</f>
        <v>0.35289999999999111</v>
      </c>
      <c r="AE95" s="32" cm="1">
        <f t="array" ref="AE95">IF($C95="","",IF(_xll.BDP($C95&amp;" Corp",AE$1)="#N/A N/A","",_xll.BDP($C95&amp;" Corp",AE$1)/100))</f>
        <v>1.9394535384782649E-3</v>
      </c>
      <c r="AF95" s="32" cm="1">
        <f t="array" ref="AF95">IF($C95="","",IF(_xll.BDP($C95&amp;" Corp",AF$1)="#N/A N/A","",_xll.BDP($C95&amp;" Corp",AF$1)/100))</f>
        <v>6.238169327057513E-3</v>
      </c>
      <c r="AG95" s="32" cm="1">
        <f t="array" ref="AG95">IF($C95="","",IF(_xll.BDP($C95&amp;" Corp",AG$1)="#N/A N/A","",_xll.BDP($C95&amp;" Corp",AG$1)/100))</f>
        <v>7.2813224858888992E-3</v>
      </c>
      <c r="AH95" s="32" cm="1">
        <f t="array" ref="AH95">IF($C95="","",IF(_xll.BDP($C95&amp;" Corp",AH$1)="#N/A N/A","",_xll.BDP($C95&amp;" Corp",AH$1)/100))</f>
        <v>-2.2625972945981418E-3</v>
      </c>
      <c r="AI95" s="32" cm="1">
        <f t="array" ref="AI95">IF($C95="","",IF(_xll.BDP($C95&amp;" Corp",AI$1)="#N/A N/A","",_xll.BDP($C95&amp;" Corp",AI$1)/100))</f>
        <v>3.4480063312781863E-3</v>
      </c>
      <c r="AJ95" s="8" cm="1">
        <f t="array" ref="AJ95">IF($C95="","",IF(_xll.BDP($C95&amp;" Corp",AJ$1)="#N/A Field Not Applicable","",_xll.BDP($C95&amp;" Corp",AJ$1)))</f>
        <v>99.326999999999998</v>
      </c>
      <c r="AK95" s="8" cm="1">
        <f t="array" ref="AK95">IF($C95="","",IF(_xll.BDP($C95&amp;" Corp",AK$1)="#N/A Field Not Applicable","",_xll.BDP($C95&amp;" Corp",AK$1)))</f>
        <v>104.682</v>
      </c>
      <c r="AL95" s="9" t="s">
        <v>23</v>
      </c>
      <c r="AM95" s="9" t="s">
        <v>85</v>
      </c>
      <c r="AN95" s="10">
        <v>37309</v>
      </c>
      <c r="AO95" s="11">
        <v>769.6875</v>
      </c>
      <c r="AP95" s="12">
        <v>1.556718269850006E-4</v>
      </c>
      <c r="AQ95" s="9" t="s">
        <v>86</v>
      </c>
      <c r="AR95" s="10">
        <v>33301</v>
      </c>
      <c r="AS95" s="11">
        <v>1.4019444444444444</v>
      </c>
      <c r="AT95" s="9" t="s">
        <v>23</v>
      </c>
      <c r="AU95" s="34">
        <f t="shared" si="2"/>
        <v>0.85503848739495825</v>
      </c>
    </row>
    <row r="96" spans="2:47" s="2" customFormat="1" x14ac:dyDescent="0.3">
      <c r="B96" s="22">
        <v>48736</v>
      </c>
      <c r="C96" s="23" t="s">
        <v>499</v>
      </c>
      <c r="D96" s="24" t="str" cm="1">
        <f t="array" ref="D96">IF($C96="","",IFERROR(_xll.BDP($C96&amp;" Corp","ID_BB_GLOBAL"),""))</f>
        <v>BBG00JRP7050</v>
      </c>
      <c r="E96" s="23" t="s">
        <v>496</v>
      </c>
      <c r="F96" s="7" t="s">
        <v>497</v>
      </c>
      <c r="G96" s="16" t="s">
        <v>199</v>
      </c>
      <c r="H96" s="16" t="s">
        <v>158</v>
      </c>
      <c r="I96" s="16" t="s">
        <v>95</v>
      </c>
      <c r="J96" s="44" cm="1">
        <f t="array" ref="J96">IF(OR(_xll.BDP($C96&amp;" Corp",$J$1)="#N/A N/A",_xll.BDP($C96&amp;" Corp",$J$1)="#N/A Field Not Applicable"),"",_xll.BDP($C96&amp;" Corp",$J$1))</f>
        <v>2.2304271209196944</v>
      </c>
      <c r="K96" s="16" t="str" cm="1">
        <f t="array" ref="K96">IFERROR(_xll.BDP($C96&amp;" Corp",$K$1),"")</f>
        <v>Diagnostic Kits</v>
      </c>
      <c r="L96" s="28" cm="1">
        <f t="array" ref="L96">IF($C96="","",IFERROR(_xll.BDP($C96&amp;" Corp",L$1),""))</f>
        <v>97.703000000000003</v>
      </c>
      <c r="M96" s="28" cm="1">
        <f t="array" ref="M96">IF($C96="","",IFERROR(_xll.BDP($C96&amp;" Corp",M$1),""))</f>
        <v>97.980999999999995</v>
      </c>
      <c r="N96" s="28" cm="1">
        <f t="array" ref="N96">IF($C96="","",IFERROR(_xll.BDP($C96&amp;" Corp",N$1),""))</f>
        <v>5.3625494243379936</v>
      </c>
      <c r="O96" s="28" cm="1">
        <f t="array" ref="O96">IF($C96="","",IFERROR(_xll.BDP($C96&amp;" Corp",O$1),""))</f>
        <v>5.3625494243379936</v>
      </c>
      <c r="P96" s="28" cm="1">
        <f t="array" ref="P96">IF($C96="","",IFERROR(_xll.BDP($C96&amp;" Corp",P$1),""))</f>
        <v>107.33091219487207</v>
      </c>
      <c r="Q96" s="28">
        <f t="shared" si="3"/>
        <v>97.841999999999999</v>
      </c>
      <c r="R96"/>
      <c r="S96"/>
      <c r="T96"/>
      <c r="U96"/>
      <c r="V96" s="24" t="str" cm="1">
        <f t="array" ref="V96">IF($C96="","",IFERROR(_xll.BDP($C96&amp;" Corp",V$1),""))</f>
        <v>Y</v>
      </c>
      <c r="W96" s="40" cm="1">
        <f t="array" ref="W96">IF($V96="Y",IFERROR(_xll.BDP($C96&amp;" Corp",W$1)*1,""),"")</f>
        <v>45718</v>
      </c>
      <c r="X96" s="41" cm="1">
        <f t="array" ref="X96">IF($V96="Y",IFERROR(_xll.BDP($C96&amp;" Corp",X$1),""),"")</f>
        <v>100.77</v>
      </c>
      <c r="Y96" s="42" cm="1">
        <f t="array" ref="Y96">IF($V96="Y",IFERROR(_xll.BDP($C96&amp;" Corp",Y$1)/100, ""),"")</f>
        <v>0.4085395441554901</v>
      </c>
      <c r="Z96" s="17" cm="1">
        <f t="array" ref="Z96">IF($C96="","",IF(_xll.BDP($C96&amp;" Corp",Z$1)="#N/A N/A","",_xll.BDP($C96&amp;" Corp",Z$1)))</f>
        <v>-0.18509000000000242</v>
      </c>
      <c r="AA96" s="14" cm="1">
        <f t="array" ref="AA96">IF($C96="","",IF(_xll.BDP($C96&amp;" Corp",AA$1)="#N/A N/A","",_xll.BDP($C96&amp;" Corp",AA$1)))</f>
        <v>0.26702000000000226</v>
      </c>
      <c r="AB96" s="14" cm="1">
        <f t="array" ref="AB96">IF($C96="","",IF(_xll.BDP($C96&amp;" Corp",AB$1)="#N/A N/A","",_xll.BDP($C96&amp;" Corp",AB$1)))</f>
        <v>0.94898999999999489</v>
      </c>
      <c r="AC96" s="18" cm="1">
        <f t="array" ref="AC96">IF($C96="","",IF(_xll.BDP($C96&amp;" Corp",AC$1)="#N/A N/A","",_xll.BDP($C96&amp;" Corp",AC$1)))</f>
        <v>-0.1754099999999994</v>
      </c>
      <c r="AD96" s="18" cm="1">
        <f t="array" ref="AD96">IF($C96="","",IF(_xll.BDP($C96&amp;" Corp",AD$1)="#N/A N/A","",_xll.BDP($C96&amp;" Corp",AD$1)))</f>
        <v>1.2634400000000028</v>
      </c>
      <c r="AE96" s="32" cm="1">
        <f t="array" ref="AE96">IF($C96="","",IF(_xll.BDP($C96&amp;" Corp",AE$1)="#N/A N/A","",_xll.BDP($C96&amp;" Corp",AE$1)/100))</f>
        <v>-1.888200841156825E-3</v>
      </c>
      <c r="AF96" s="32" cm="1">
        <f t="array" ref="AF96">IF($C96="","",IF(_xll.BDP($C96&amp;" Corp",AF$1)="#N/A N/A","",_xll.BDP($C96&amp;" Corp",AF$1)/100))</f>
        <v>2.7366339791510983E-3</v>
      </c>
      <c r="AG96" s="32" cm="1">
        <f t="array" ref="AG96">IF($C96="","",IF(_xll.BDP($C96&amp;" Corp",AG$1)="#N/A N/A","",_xll.BDP($C96&amp;" Corp",AG$1)/100))</f>
        <v>9.7944637474590614E-3</v>
      </c>
      <c r="AH96" s="32" cm="1">
        <f t="array" ref="AH96">IF($C96="","",IF(_xll.BDP($C96&amp;" Corp",AH$1)="#N/A N/A","",_xll.BDP($C96&amp;" Corp",AH$1)/100))</f>
        <v>-1.7896267759426191E-3</v>
      </c>
      <c r="AI96" s="32" cm="1">
        <f t="array" ref="AI96">IF($C96="","",IF(_xll.BDP($C96&amp;" Corp",AI$1)="#N/A N/A","",_xll.BDP($C96&amp;" Corp",AI$1)/100))</f>
        <v>1.3082339297548075E-2</v>
      </c>
      <c r="AJ96" s="8" cm="1">
        <f t="array" ref="AJ96">IF($C96="","",IF(_xll.BDP($C96&amp;" Corp",AJ$1)="#N/A Field Not Applicable","",_xll.BDP($C96&amp;" Corp",AJ$1)))</f>
        <v>94.751000000000005</v>
      </c>
      <c r="AK96" s="8" cm="1">
        <f t="array" ref="AK96">IF($C96="","",IF(_xll.BDP($C96&amp;" Corp",AK$1)="#N/A Field Not Applicable","",_xll.BDP($C96&amp;" Corp",AK$1)))</f>
        <v>98.551000000000002</v>
      </c>
      <c r="AL96" s="9" t="s">
        <v>498</v>
      </c>
      <c r="AM96" s="9" t="s">
        <v>85</v>
      </c>
      <c r="AN96" s="10">
        <v>19733</v>
      </c>
      <c r="AO96" s="11">
        <v>390.5</v>
      </c>
      <c r="AP96" s="12">
        <v>7.8979908648175708E-5</v>
      </c>
      <c r="AQ96" s="9" t="s">
        <v>86</v>
      </c>
      <c r="AR96" s="10">
        <v>15706</v>
      </c>
      <c r="AS96" s="11">
        <v>1.6701388888888886</v>
      </c>
      <c r="AT96" s="9" t="s">
        <v>498</v>
      </c>
      <c r="AU96" s="34">
        <f t="shared" si="2"/>
        <v>0.72803105263157875</v>
      </c>
    </row>
    <row r="97" spans="2:47" s="2" customFormat="1" x14ac:dyDescent="0.3">
      <c r="B97" s="22">
        <v>48511</v>
      </c>
      <c r="C97" s="23" t="s">
        <v>504</v>
      </c>
      <c r="D97" s="24" t="str" cm="1">
        <f t="array" ref="D97">IF($C97="","",IFERROR(_xll.BDP($C97&amp;" Corp","ID_BB_GLOBAL"),""))</f>
        <v>BBG00J7JF878</v>
      </c>
      <c r="E97" s="23" t="s">
        <v>501</v>
      </c>
      <c r="F97" s="7" t="s">
        <v>502</v>
      </c>
      <c r="G97" s="16" t="s">
        <v>273</v>
      </c>
      <c r="H97" s="16" t="s">
        <v>94</v>
      </c>
      <c r="I97" s="16" t="s">
        <v>116</v>
      </c>
      <c r="J97" s="44" cm="1">
        <f t="array" ref="J97">IF(OR(_xll.BDP($C97&amp;" Corp",$J$1)="#N/A N/A",_xll.BDP($C97&amp;" Corp",$J$1)="#N/A Field Not Applicable"),"",_xll.BDP($C97&amp;" Corp",$J$1))</f>
        <v>2.97958404884564</v>
      </c>
      <c r="K97" s="16" t="str" cm="1">
        <f t="array" ref="K97">IFERROR(_xll.BDP($C97&amp;" Corp",$K$1),"")</f>
        <v>Medical-HMO</v>
      </c>
      <c r="L97" s="28" cm="1">
        <f t="array" ref="L97">IF($C97="","",IFERROR(_xll.BDP($C97&amp;" Corp",L$1),""))</f>
        <v>97.335999999999999</v>
      </c>
      <c r="M97" s="28" cm="1">
        <f t="array" ref="M97">IF($C97="","",IFERROR(_xll.BDP($C97&amp;" Corp",M$1),""))</f>
        <v>97.388999999999996</v>
      </c>
      <c r="N97" s="28" cm="1">
        <f t="array" ref="N97">IF($C97="","",IFERROR(_xll.BDP($C97&amp;" Corp",N$1),""))</f>
        <v>4.642333038117159</v>
      </c>
      <c r="O97" s="28" cm="1">
        <f t="array" ref="O97">IF($C97="","",IFERROR(_xll.BDP($C97&amp;" Corp",O$1),""))</f>
        <v>4.642333038117159</v>
      </c>
      <c r="P97" s="28" cm="1">
        <f t="array" ref="P97">IF($C97="","",IFERROR(_xll.BDP($C97&amp;" Corp",P$1),""))</f>
        <v>39.801022882164787</v>
      </c>
      <c r="Q97" s="28">
        <f t="shared" si="3"/>
        <v>97.362499999999997</v>
      </c>
      <c r="R97"/>
      <c r="S97"/>
      <c r="T97"/>
      <c r="U97"/>
      <c r="V97" s="24" t="str" cm="1">
        <f t="array" ref="V97">IF($C97="","",IFERROR(_xll.BDP($C97&amp;" Corp",V$1),""))</f>
        <v>Y</v>
      </c>
      <c r="W97" s="40" cm="1">
        <f t="array" ref="W97">IF($V97="Y",IFERROR(_xll.BDP($C97&amp;" Corp",W$1)*1,""),"")</f>
        <v>46631</v>
      </c>
      <c r="X97" s="41" cm="1">
        <f t="array" ref="X97">IF($V97="Y",IFERROR(_xll.BDP($C97&amp;" Corp",X$1),""),"")</f>
        <v>100</v>
      </c>
      <c r="Y97" s="42" cm="1">
        <f t="array" ref="Y97">IF($V97="Y",IFERROR(_xll.BDP($C97&amp;" Corp",Y$1)/100, ""),"")</f>
        <v>4.7356955334162842E-2</v>
      </c>
      <c r="Z97" s="17" cm="1">
        <f t="array" ref="Z97">IF($C97="","",IF(_xll.BDP($C97&amp;" Corp",Z$1)="#N/A N/A","",_xll.BDP($C97&amp;" Corp",Z$1)))</f>
        <v>-3.6940000000001305E-2</v>
      </c>
      <c r="AA97" s="14" cm="1">
        <f t="array" ref="AA97">IF($C97="","",IF(_xll.BDP($C97&amp;" Corp",AA$1)="#N/A N/A","",_xll.BDP($C97&amp;" Corp",AA$1)))</f>
        <v>0.31647999999999854</v>
      </c>
      <c r="AB97" s="14" cm="1">
        <f t="array" ref="AB97">IF($C97="","",IF(_xll.BDP($C97&amp;" Corp",AB$1)="#N/A N/A","",_xll.BDP($C97&amp;" Corp",AB$1)))</f>
        <v>-5.1010000000005107E-2</v>
      </c>
      <c r="AC97" s="18" cm="1">
        <f t="array" ref="AC97">IF($C97="","",IF(_xll.BDP($C97&amp;" Corp",AC$1)="#N/A N/A","",_xll.BDP($C97&amp;" Corp",AC$1)))</f>
        <v>0.28470000000000084</v>
      </c>
      <c r="AD97" s="18" cm="1">
        <f t="array" ref="AD97">IF($C97="","",IF(_xll.BDP($C97&amp;" Corp",AD$1)="#N/A N/A","",_xll.BDP($C97&amp;" Corp",AD$1)))</f>
        <v>1.2700499999999977</v>
      </c>
      <c r="AE97" s="32" cm="1">
        <f t="array" ref="AE97">IF($C97="","",IF(_xll.BDP($C97&amp;" Corp",AE$1)="#N/A N/A","",_xll.BDP($C97&amp;" Corp",AE$1)/100))</f>
        <v>-3.7926335024448117E-4</v>
      </c>
      <c r="AF97" s="32" cm="1">
        <f t="array" ref="AF97">IF($C97="","",IF(_xll.BDP($C97&amp;" Corp",AF$1)="#N/A N/A","",_xll.BDP($C97&amp;" Corp",AF$1)/100))</f>
        <v>3.2611365835884553E-3</v>
      </c>
      <c r="AG97" s="32" cm="1">
        <f t="array" ref="AG97">IF($C97="","",IF(_xll.BDP($C97&amp;" Corp",AG$1)="#N/A N/A","",_xll.BDP($C97&amp;" Corp",AG$1)/100))</f>
        <v>-5.2364453723573688E-4</v>
      </c>
      <c r="AH97" s="32" cm="1">
        <f t="array" ref="AH97">IF($C97="","",IF(_xll.BDP($C97&amp;" Corp",AH$1)="#N/A N/A","",_xll.BDP($C97&amp;" Corp",AH$1)/100))</f>
        <v>2.9327023610983866E-3</v>
      </c>
      <c r="AI97" s="32" cm="1">
        <f t="array" ref="AI97">IF($C97="","",IF(_xll.BDP($C97&amp;" Corp",AI$1)="#N/A N/A","",_xll.BDP($C97&amp;" Corp",AI$1)/100))</f>
        <v>1.3216973047282097E-2</v>
      </c>
      <c r="AJ97" s="8" cm="1">
        <f t="array" ref="AJ97">IF($C97="","",IF(_xll.BDP($C97&amp;" Corp",AJ$1)="#N/A Field Not Applicable","",_xll.BDP($C97&amp;" Corp",AJ$1)))</f>
        <v>94.260999999999996</v>
      </c>
      <c r="AK97" s="8" cm="1">
        <f t="array" ref="AK97">IF($C97="","",IF(_xll.BDP($C97&amp;" Corp",AK$1)="#N/A Field Not Applicable","",_xll.BDP($C97&amp;" Corp",AK$1)))</f>
        <v>98.998999999999995</v>
      </c>
      <c r="AL97" s="9" t="s">
        <v>503</v>
      </c>
      <c r="AM97" s="9" t="s">
        <v>85</v>
      </c>
      <c r="AN97" s="10">
        <v>25257</v>
      </c>
      <c r="AO97" s="11">
        <v>1558.54928</v>
      </c>
      <c r="AP97" s="12">
        <v>3.1522171512952631E-4</v>
      </c>
      <c r="AQ97" s="9" t="s">
        <v>86</v>
      </c>
      <c r="AR97" s="10">
        <v>21249</v>
      </c>
      <c r="AS97" s="11">
        <v>0.10138888888888889</v>
      </c>
      <c r="AT97" s="9" t="s">
        <v>1</v>
      </c>
      <c r="AU97" s="34">
        <f t="shared" si="2"/>
        <v>0.78449717602363866</v>
      </c>
    </row>
    <row r="98" spans="2:47" s="2" customFormat="1" x14ac:dyDescent="0.3">
      <c r="B98" s="22">
        <v>54179</v>
      </c>
      <c r="C98" s="23" t="s">
        <v>506</v>
      </c>
      <c r="D98" s="24" t="str" cm="1">
        <f t="array" ref="D98">IF($C98="","",IFERROR(_xll.BDP($C98&amp;" Corp","ID_BB_GLOBAL"),""))</f>
        <v>BBG00P33VBR6</v>
      </c>
      <c r="E98" s="23" t="s">
        <v>505</v>
      </c>
      <c r="F98" s="7" t="s">
        <v>42</v>
      </c>
      <c r="G98" s="16" t="s">
        <v>219</v>
      </c>
      <c r="H98" s="16" t="s">
        <v>158</v>
      </c>
      <c r="I98" s="16" t="s">
        <v>2</v>
      </c>
      <c r="J98" s="44" cm="1">
        <f t="array" ref="J98">IF(OR(_xll.BDP($C98&amp;" Corp",$J$1)="#N/A N/A",_xll.BDP($C98&amp;" Corp",$J$1)="#N/A Field Not Applicable"),"",_xll.BDP($C98&amp;" Corp",$J$1))</f>
        <v>4.2759051186017478</v>
      </c>
      <c r="K98" s="16" t="str" cm="1">
        <f t="array" ref="K98">IFERROR(_xll.BDP($C98&amp;" Corp",$K$1),"")</f>
        <v>Medical Labs&amp;Testing Srv</v>
      </c>
      <c r="L98" s="28" cm="1">
        <f t="array" ref="L98">IF($C98="","",IFERROR(_xll.BDP($C98&amp;" Corp",L$1),""))</f>
        <v>98.87</v>
      </c>
      <c r="M98" s="28" cm="1">
        <f t="array" ref="M98">IF($C98="","",IFERROR(_xll.BDP($C98&amp;" Corp",M$1),""))</f>
        <v>98.87</v>
      </c>
      <c r="N98" s="28" cm="1">
        <f t="array" ref="N98">IF($C98="","",IFERROR(_xll.BDP($C98&amp;" Corp",N$1),""))</f>
        <v>5.5284526233939832</v>
      </c>
      <c r="O98" s="28" cm="1">
        <f t="array" ref="O98">IF($C98="","",IFERROR(_xll.BDP($C98&amp;" Corp",O$1),""))</f>
        <v>5.5284526233939832</v>
      </c>
      <c r="P98" s="28" cm="1">
        <f t="array" ref="P98">IF($C98="","",IFERROR(_xll.BDP($C98&amp;" Corp",P$1),""))</f>
        <v>119.58814711222843</v>
      </c>
      <c r="Q98" s="28">
        <f t="shared" si="3"/>
        <v>98.87</v>
      </c>
      <c r="R98"/>
      <c r="S98"/>
      <c r="T98"/>
      <c r="U98"/>
      <c r="V98" s="24" t="str" cm="1">
        <f t="array" ref="V98">IF($C98="","",IFERROR(_xll.BDP($C98&amp;" Corp",V$1),""))</f>
        <v>Y</v>
      </c>
      <c r="W98" s="40" cm="1">
        <f t="array" ref="W98">IF($V98="Y",IFERROR(_xll.BDP($C98&amp;" Corp",W$1)*1,""),"")</f>
        <v>45718</v>
      </c>
      <c r="X98" s="41" cm="1">
        <f t="array" ref="X98">IF($V98="Y",IFERROR(_xll.BDP($C98&amp;" Corp",X$1),""),"")</f>
        <v>100</v>
      </c>
      <c r="Y98" s="42" cm="1">
        <f t="array" ref="Y98">IF($V98="Y",IFERROR(_xll.BDP($C98&amp;" Corp",Y$1)/100, ""),"")</f>
        <v>0.18136081950613359</v>
      </c>
      <c r="Z98" s="17" cm="1">
        <f t="array" ref="Z98">IF($C98="","",IF(_xll.BDP($C98&amp;" Corp",Z$1)="#N/A N/A","",_xll.BDP($C98&amp;" Corp",Z$1)))</f>
        <v>-9.2999999999960892E-3</v>
      </c>
      <c r="AA98" s="14" cm="1">
        <f t="array" ref="AA98">IF($C98="","",IF(_xll.BDP($C98&amp;" Corp",AA$1)="#N/A N/A","",_xll.BDP($C98&amp;" Corp",AA$1)))</f>
        <v>0.15837999999999397</v>
      </c>
      <c r="AB98" s="14" cm="1">
        <f t="array" ref="AB98">IF($C98="","",IF(_xll.BDP($C98&amp;" Corp",AB$1)="#N/A N/A","",_xll.BDP($C98&amp;" Corp",AB$1)))</f>
        <v>0.67690999999999235</v>
      </c>
      <c r="AC98" s="18" cm="1">
        <f t="array" ref="AC98">IF($C98="","",IF(_xll.BDP($C98&amp;" Corp",AC$1)="#N/A N/A","",_xll.BDP($C98&amp;" Corp",AC$1)))</f>
        <v>-0.18363000000000795</v>
      </c>
      <c r="AD98" s="18" cm="1">
        <f t="array" ref="AD98">IF($C98="","",IF(_xll.BDP($C98&amp;" Corp",AD$1)="#N/A N/A","",_xll.BDP($C98&amp;" Corp",AD$1)))</f>
        <v>0.96674000000000149</v>
      </c>
      <c r="AE98" s="32" cm="1">
        <f t="array" ref="AE98">IF($C98="","",IF(_xll.BDP($C98&amp;" Corp",AE$1)="#N/A N/A","",_xll.BDP($C98&amp;" Corp",AE$1)/100))</f>
        <v>-9.4054339743046472E-5</v>
      </c>
      <c r="AF98" s="32" cm="1">
        <f t="array" ref="AF98">IF($C98="","",IF(_xll.BDP($C98&amp;" Corp",AF$1)="#N/A N/A","",_xll.BDP($C98&amp;" Corp",AF$1)/100))</f>
        <v>1.6044764061024603E-3</v>
      </c>
      <c r="AG98" s="32" cm="1">
        <f t="array" ref="AG98">IF($C98="","",IF(_xll.BDP($C98&amp;" Corp",AG$1)="#N/A N/A","",_xll.BDP($C98&amp;" Corp",AG$1)/100))</f>
        <v>6.8936826325350972E-3</v>
      </c>
      <c r="AH98" s="32" cm="1">
        <f t="array" ref="AH98">IF($C98="","",IF(_xll.BDP($C98&amp;" Corp",AH$1)="#N/A N/A","",_xll.BDP($C98&amp;" Corp",AH$1)/100))</f>
        <v>-1.8538496531263658E-3</v>
      </c>
      <c r="AI98" s="32" cm="1">
        <f t="array" ref="AI98">IF($C98="","",IF(_xll.BDP($C98&amp;" Corp",AI$1)="#N/A N/A","",_xll.BDP($C98&amp;" Corp",AI$1)/100))</f>
        <v>9.8744706110550223E-3</v>
      </c>
      <c r="AJ98" s="8" cm="1">
        <f t="array" ref="AJ98">IF($C98="","",IF(_xll.BDP($C98&amp;" Corp",AJ$1)="#N/A Field Not Applicable","",_xll.BDP($C98&amp;" Corp",AJ$1)))</f>
        <v>96.146000000000001</v>
      </c>
      <c r="AK98" s="8" cm="1">
        <f t="array" ref="AK98">IF($C98="","",IF(_xll.BDP($C98&amp;" Corp",AK$1)="#N/A Field Not Applicable","",_xll.BDP($C98&amp;" Corp",AK$1)))</f>
        <v>99.789000000000001</v>
      </c>
      <c r="AL98" s="9" t="s">
        <v>43</v>
      </c>
      <c r="AM98" s="9" t="s">
        <v>85</v>
      </c>
      <c r="AN98" s="10">
        <v>36526</v>
      </c>
      <c r="AO98" s="11">
        <v>1090.8699999999999</v>
      </c>
      <c r="AP98" s="12">
        <v>2.2063204339829815E-4</v>
      </c>
      <c r="AQ98" s="9" t="s">
        <v>86</v>
      </c>
      <c r="AR98" s="10">
        <v>32518</v>
      </c>
      <c r="AS98" s="11">
        <v>0.3611111111111111</v>
      </c>
      <c r="AT98" s="9" t="s">
        <v>43</v>
      </c>
      <c r="AU98" s="34">
        <f t="shared" si="2"/>
        <v>0.72649279989020044</v>
      </c>
    </row>
    <row r="99" spans="2:47" s="2" customFormat="1" x14ac:dyDescent="0.3">
      <c r="B99" s="22">
        <v>55361</v>
      </c>
      <c r="C99" s="23" t="s">
        <v>508</v>
      </c>
      <c r="D99" s="24" t="str" cm="1">
        <f t="array" ref="D99">IF($C99="","",IFERROR(_xll.BDP($C99&amp;" Corp","ID_BB_GLOBAL"),""))</f>
        <v>BBG00Q6XM0Z0</v>
      </c>
      <c r="E99" s="23" t="s">
        <v>507</v>
      </c>
      <c r="F99" s="7" t="s">
        <v>322</v>
      </c>
      <c r="G99" s="16" t="s">
        <v>189</v>
      </c>
      <c r="H99" s="16" t="s">
        <v>158</v>
      </c>
      <c r="I99" s="16" t="s">
        <v>122</v>
      </c>
      <c r="J99" s="44" cm="1">
        <f t="array" ref="J99">IF(OR(_xll.BDP($C99&amp;" Corp",$J$1)="#N/A N/A",_xll.BDP($C99&amp;" Corp",$J$1)="#N/A Field Not Applicable"),"",_xll.BDP($C99&amp;" Corp",$J$1))</f>
        <v>2.5134674088705333</v>
      </c>
      <c r="K99" s="16" t="str" cm="1">
        <f t="array" ref="K99">IFERROR(_xll.BDP($C99&amp;" Corp",$K$1),"")</f>
        <v>Phys Therapy/Rehab Cntrs</v>
      </c>
      <c r="L99" s="28" cm="1">
        <f t="array" ref="L99">IF($C99="","",IFERROR(_xll.BDP($C99&amp;" Corp",L$1),""))</f>
        <v>97.465000000000003</v>
      </c>
      <c r="M99" s="28" cm="1">
        <f t="array" ref="M99">IF($C99="","",IFERROR(_xll.BDP($C99&amp;" Corp",M$1),""))</f>
        <v>97.625</v>
      </c>
      <c r="N99" s="28" cm="1">
        <f t="array" ref="N99">IF($C99="","",IFERROR(_xll.BDP($C99&amp;" Corp",N$1),""))</f>
        <v>5.3676718372621286</v>
      </c>
      <c r="O99" s="28" cm="1">
        <f t="array" ref="O99">IF($C99="","",IFERROR(_xll.BDP($C99&amp;" Corp",O$1),""))</f>
        <v>5.3676718372621286</v>
      </c>
      <c r="P99" s="28" cm="1">
        <f t="array" ref="P99">IF($C99="","",IFERROR(_xll.BDP($C99&amp;" Corp",P$1),""))</f>
        <v>107.27762001484497</v>
      </c>
      <c r="Q99" s="28">
        <f t="shared" si="3"/>
        <v>97.545000000000002</v>
      </c>
      <c r="R99"/>
      <c r="S99"/>
      <c r="T99"/>
      <c r="U99"/>
      <c r="V99" s="24" t="str" cm="1">
        <f t="array" ref="V99">IF($C99="","",IFERROR(_xll.BDP($C99&amp;" Corp",V$1),""))</f>
        <v>Y</v>
      </c>
      <c r="W99" s="40" cm="1">
        <f t="array" ref="W99">IF($V99="Y",IFERROR(_xll.BDP($C99&amp;" Corp",W$1)*1,""),"")</f>
        <v>45718</v>
      </c>
      <c r="X99" s="41" cm="1">
        <f t="array" ref="X99">IF($V99="Y",IFERROR(_xll.BDP($C99&amp;" Corp",X$1),""),"")</f>
        <v>100</v>
      </c>
      <c r="Y99" s="42" cm="1">
        <f t="array" ref="Y99">IF($V99="Y",IFERROR(_xll.BDP($C99&amp;" Corp",Y$1)/100, ""),"")</f>
        <v>0.35177632406196579</v>
      </c>
      <c r="Z99" s="17" cm="1">
        <f t="array" ref="Z99">IF($C99="","",IF(_xll.BDP($C99&amp;" Corp",Z$1)="#N/A N/A","",_xll.BDP($C99&amp;" Corp",Z$1)))</f>
        <v>-0.18050999999999817</v>
      </c>
      <c r="AA99" s="14" cm="1">
        <f t="array" ref="AA99">IF($C99="","",IF(_xll.BDP($C99&amp;" Corp",AA$1)="#N/A N/A","",_xll.BDP($C99&amp;" Corp",AA$1)))</f>
        <v>-4.4699999999991746E-2</v>
      </c>
      <c r="AB99" s="14" cm="1">
        <f t="array" ref="AB99">IF($C99="","",IF(_xll.BDP($C99&amp;" Corp",AB$1)="#N/A N/A","",_xll.BDP($C99&amp;" Corp",AB$1)))</f>
        <v>1.027000000000001</v>
      </c>
      <c r="AC99" s="18" cm="1">
        <f t="array" ref="AC99">IF($C99="","",IF(_xll.BDP($C99&amp;" Corp",AC$1)="#N/A N/A","",_xll.BDP($C99&amp;" Corp",AC$1)))</f>
        <v>1.4500000000012392E-2</v>
      </c>
      <c r="AD99" s="18" cm="1">
        <f t="array" ref="AD99">IF($C99="","",IF(_xll.BDP($C99&amp;" Corp",AD$1)="#N/A N/A","",_xll.BDP($C99&amp;" Corp",AD$1)))</f>
        <v>2.2630000000000052</v>
      </c>
      <c r="AE99" s="32" cm="1">
        <f t="array" ref="AE99">IF($C99="","",IF(_xll.BDP($C99&amp;" Corp",AE$1)="#N/A N/A","",_xll.BDP($C99&amp;" Corp",AE$1)/100))</f>
        <v>-1.8469953965806198E-3</v>
      </c>
      <c r="AF99" s="32" cm="1">
        <f t="array" ref="AF99">IF($C99="","",IF(_xll.BDP($C99&amp;" Corp",AF$1)="#N/A N/A","",_xll.BDP($C99&amp;" Corp",AF$1)/100))</f>
        <v>-4.5801109042595695E-4</v>
      </c>
      <c r="AG99" s="32" cm="1">
        <f t="array" ref="AG99">IF($C99="","",IF(_xll.BDP($C99&amp;" Corp",AG$1)="#N/A N/A","",_xll.BDP($C99&amp;" Corp",AG$1)/100))</f>
        <v>1.0639819924932818E-2</v>
      </c>
      <c r="AH99" s="32" cm="1">
        <f t="array" ref="AH99">IF($C99="","",IF(_xll.BDP($C99&amp;" Corp",AH$1)="#N/A N/A","",_xll.BDP($C99&amp;" Corp",AH$1)/100))</f>
        <v>1.4866200606164094E-4</v>
      </c>
      <c r="AI99" s="32" cm="1">
        <f t="array" ref="AI99">IF($C99="","",IF(_xll.BDP($C99&amp;" Corp",AI$1)="#N/A N/A","",_xll.BDP($C99&amp;" Corp",AI$1)/100))</f>
        <v>2.3749008140463213E-2</v>
      </c>
      <c r="AJ99" s="8" cm="1">
        <f t="array" ref="AJ99">IF($C99="","",IF(_xll.BDP($C99&amp;" Corp",AJ$1)="#N/A Field Not Applicable","",_xll.BDP($C99&amp;" Corp",AJ$1)))</f>
        <v>93.322999999999993</v>
      </c>
      <c r="AK99" s="8" cm="1">
        <f t="array" ref="AK99">IF($C99="","",IF(_xll.BDP($C99&amp;" Corp",AK$1)="#N/A Field Not Applicable","",_xll.BDP($C99&amp;" Corp",AK$1)))</f>
        <v>98.412999999999997</v>
      </c>
      <c r="AL99" s="9" t="s">
        <v>323</v>
      </c>
      <c r="AM99" s="9" t="s">
        <v>85</v>
      </c>
      <c r="AN99" s="10">
        <v>35091</v>
      </c>
      <c r="AO99" s="11">
        <v>782</v>
      </c>
      <c r="AP99" s="12">
        <v>1.5816207058354264E-4</v>
      </c>
      <c r="AQ99" s="9" t="s">
        <v>86</v>
      </c>
      <c r="AR99" s="10">
        <v>31083</v>
      </c>
      <c r="AS99" s="11">
        <v>1.625</v>
      </c>
      <c r="AT99" s="9" t="s">
        <v>323</v>
      </c>
      <c r="AU99" s="34">
        <f t="shared" si="2"/>
        <v>0.79248952848722998</v>
      </c>
    </row>
    <row r="100" spans="2:47" s="2" customFormat="1" x14ac:dyDescent="0.3">
      <c r="B100" s="22">
        <v>55097</v>
      </c>
      <c r="C100" s="23" t="s">
        <v>511</v>
      </c>
      <c r="D100" s="24" t="str" cm="1">
        <f t="array" ref="D100">IF($C100="","",IFERROR(_xll.BDP($C100&amp;" Corp","ID_BB_GLOBAL"),""))</f>
        <v>BBG00PC757V0</v>
      </c>
      <c r="E100" s="23" t="s">
        <v>510</v>
      </c>
      <c r="F100" s="7" t="s">
        <v>34</v>
      </c>
      <c r="G100" s="16" t="s">
        <v>231</v>
      </c>
      <c r="H100" s="16" t="s">
        <v>83</v>
      </c>
      <c r="I100" s="16" t="s">
        <v>84</v>
      </c>
      <c r="J100" s="44" cm="1">
        <f t="array" ref="J100">IF(OR(_xll.BDP($C100&amp;" Corp",$J$1)="#N/A N/A",_xll.BDP($C100&amp;" Corp",$J$1)="#N/A Field Not Applicable"),"",_xll.BDP($C100&amp;" Corp",$J$1))</f>
        <v>3.2393390576520673</v>
      </c>
      <c r="K100" s="16" t="str" cm="1">
        <f t="array" ref="K100">IFERROR(_xll.BDP($C100&amp;" Corp",$K$1),"")</f>
        <v>Medical-Hospitals</v>
      </c>
      <c r="L100" s="28" cm="1">
        <f t="array" ref="L100">IF($C100="","",IFERROR(_xll.BDP($C100&amp;" Corp",L$1),""))</f>
        <v>91.971000000000004</v>
      </c>
      <c r="M100" s="28" cm="1">
        <f t="array" ref="M100">IF($C100="","",IFERROR(_xll.BDP($C100&amp;" Corp",M$1),""))</f>
        <v>92.488</v>
      </c>
      <c r="N100" s="28" cm="1">
        <f t="array" ref="N100">IF($C100="","",IFERROR(_xll.BDP($C100&amp;" Corp",N$1),""))</f>
        <v>5.9070721740363537</v>
      </c>
      <c r="O100" s="28" cm="1">
        <f t="array" ref="O100">IF($C100="","",IFERROR(_xll.BDP($C100&amp;" Corp",O$1),""))</f>
        <v>5.9070721740363537</v>
      </c>
      <c r="P100" s="28" cm="1">
        <f t="array" ref="P100">IF($C100="","",IFERROR(_xll.BDP($C100&amp;" Corp",P$1),""))</f>
        <v>129.07225571899664</v>
      </c>
      <c r="Q100" s="28">
        <f t="shared" si="3"/>
        <v>92.229500000000002</v>
      </c>
      <c r="R100"/>
      <c r="S100"/>
      <c r="T100"/>
      <c r="U100"/>
      <c r="V100" s="24" t="str" cm="1">
        <f t="array" ref="V100">IF($C100="","",IFERROR(_xll.BDP($C100&amp;" Corp",V$1),""))</f>
        <v>Y</v>
      </c>
      <c r="W100" s="40" cm="1">
        <f t="array" ref="W100">IF($V100="Y",IFERROR(_xll.BDP($C100&amp;" Corp",W$1)*1,""),"")</f>
        <v>50754</v>
      </c>
      <c r="X100" s="41" cm="1">
        <f t="array" ref="X100">IF($V100="Y",IFERROR(_xll.BDP($C100&amp;" Corp",X$1),""),"")</f>
        <v>100</v>
      </c>
      <c r="Y100" s="42" cm="1">
        <f t="array" ref="Y100">IF($V100="Y",IFERROR(_xll.BDP($C100&amp;" Corp",Y$1)/100, ""),"")</f>
        <v>5.9260518084481191E-2</v>
      </c>
      <c r="Z100" s="17" cm="1">
        <f t="array" ref="Z100">IF($C100="","",IF(_xll.BDP($C100&amp;" Corp",Z$1)="#N/A N/A","",_xll.BDP($C100&amp;" Corp",Z$1)))</f>
        <v>0.21880999999999062</v>
      </c>
      <c r="AA100" s="14" cm="1">
        <f t="array" ref="AA100">IF($C100="","",IF(_xll.BDP($C100&amp;" Corp",AA$1)="#N/A N/A","",_xll.BDP($C100&amp;" Corp",AA$1)))</f>
        <v>1.2402999999999906</v>
      </c>
      <c r="AB100" s="14" cm="1">
        <f t="array" ref="AB100">IF($C100="","",IF(_xll.BDP($C100&amp;" Corp",AB$1)="#N/A N/A","",_xll.BDP($C100&amp;" Corp",AB$1)))</f>
        <v>0.46465999999999497</v>
      </c>
      <c r="AC100" s="18" cm="1">
        <f t="array" ref="AC100">IF($C100="","",IF(_xll.BDP($C100&amp;" Corp",AC$1)="#N/A N/A","",_xll.BDP($C100&amp;" Corp",AC$1)))</f>
        <v>-2.1227600000000137</v>
      </c>
      <c r="AD100" s="18" cm="1">
        <f t="array" ref="AD100">IF($C100="","",IF(_xll.BDP($C100&amp;" Corp",AD$1)="#N/A N/A","",_xll.BDP($C100&amp;" Corp",AD$1)))</f>
        <v>-2.9496400000000023</v>
      </c>
      <c r="AE100" s="32" cm="1">
        <f t="array" ref="AE100">IF($C100="","",IF(_xll.BDP($C100&amp;" Corp",AE$1)="#N/A N/A","",_xll.BDP($C100&amp;" Corp",AE$1)/100))</f>
        <v>2.3782061927918713E-3</v>
      </c>
      <c r="AF100" s="32" cm="1">
        <f t="array" ref="AF100">IF($C100="","",IF(_xll.BDP($C100&amp;" Corp",AF$1)="#N/A N/A","",_xll.BDP($C100&amp;" Corp",AF$1)/100))</f>
        <v>1.3631942819478705E-2</v>
      </c>
      <c r="AG100" s="32" cm="1">
        <f t="array" ref="AG100">IF($C100="","",IF(_xll.BDP($C100&amp;" Corp",AG$1)="#N/A N/A","",_xll.BDP($C100&amp;" Corp",AG$1)/100))</f>
        <v>5.0638363120850951E-3</v>
      </c>
      <c r="AH100" s="32" cm="1">
        <f t="array" ref="AH100">IF($C100="","",IF(_xll.BDP($C100&amp;" Corp",AH$1)="#N/A N/A","",_xll.BDP($C100&amp;" Corp",AH$1)/100))</f>
        <v>-2.2499284297719999E-2</v>
      </c>
      <c r="AI100" s="32" cm="1">
        <f t="array" ref="AI100">IF($C100="","",IF(_xll.BDP($C100&amp;" Corp",AI$1)="#N/A N/A","",_xll.BDP($C100&amp;" Corp",AI$1)/100))</f>
        <v>-3.0991826930603587E-2</v>
      </c>
      <c r="AJ100" s="8" cm="1">
        <f t="array" ref="AJ100">IF($C100="","",IF(_xll.BDP($C100&amp;" Corp",AJ$1)="#N/A Field Not Applicable","",_xll.BDP($C100&amp;" Corp",AJ$1)))</f>
        <v>88.435000000000002</v>
      </c>
      <c r="AK100" s="8" cm="1">
        <f t="array" ref="AK100">IF($C100="","",IF(_xll.BDP($C100&amp;" Corp",AK$1)="#N/A Field Not Applicable","",_xll.BDP($C100&amp;" Corp",AK$1)))</f>
        <v>99.756</v>
      </c>
      <c r="AL100" s="9" t="s">
        <v>35</v>
      </c>
      <c r="AM100" s="9" t="s">
        <v>85</v>
      </c>
      <c r="AN100" s="10">
        <v>2892</v>
      </c>
      <c r="AO100" s="11">
        <v>953.61</v>
      </c>
      <c r="AP100" s="12">
        <v>1.9287075719842979E-4</v>
      </c>
      <c r="AQ100" s="9" t="s">
        <v>86</v>
      </c>
      <c r="AR100" s="10">
        <v>2838</v>
      </c>
      <c r="AS100" s="11">
        <v>2.5055555555555555</v>
      </c>
      <c r="AT100" s="9" t="s">
        <v>35</v>
      </c>
      <c r="AU100" s="34">
        <f t="shared" si="2"/>
        <v>0.91609237346524153</v>
      </c>
    </row>
    <row r="101" spans="2:47" s="2" customFormat="1" x14ac:dyDescent="0.3">
      <c r="B101" s="22">
        <v>55166</v>
      </c>
      <c r="C101" s="23" t="s">
        <v>514</v>
      </c>
      <c r="D101" s="24" t="str" cm="1">
        <f t="array" ref="D101">IF($C101="","",IFERROR(_xll.BDP($C101&amp;" Corp","ID_BB_GLOBAL"),""))</f>
        <v>BBG00PVJL7M5</v>
      </c>
      <c r="E101" s="23" t="s">
        <v>512</v>
      </c>
      <c r="F101" s="7" t="s">
        <v>42</v>
      </c>
      <c r="G101" s="16" t="s">
        <v>513</v>
      </c>
      <c r="H101" s="16" t="s">
        <v>158</v>
      </c>
      <c r="I101" s="16" t="s">
        <v>2</v>
      </c>
      <c r="J101" s="44" cm="1">
        <f t="array" ref="J101">IF(OR(_xll.BDP($C101&amp;" Corp",$J$1)="#N/A N/A",_xll.BDP($C101&amp;" Corp",$J$1)="#N/A Field Not Applicable"),"",_xll.BDP($C101&amp;" Corp",$J$1))</f>
        <v>4.2759051186017478</v>
      </c>
      <c r="K101" s="16" t="str" cm="1">
        <f t="array" ref="K101">IFERROR(_xll.BDP($C101&amp;" Corp",$K$1),"")</f>
        <v>Medical Labs&amp;Testing Srv</v>
      </c>
      <c r="L101" s="28" cm="1">
        <f t="array" ref="L101">IF($C101="","",IFERROR(_xll.BDP($C101&amp;" Corp",L$1),""))</f>
        <v>95.992999999999995</v>
      </c>
      <c r="M101" s="28" cm="1">
        <f t="array" ref="M101">IF($C101="","",IFERROR(_xll.BDP($C101&amp;" Corp",M$1),""))</f>
        <v>96.695999999999998</v>
      </c>
      <c r="N101" s="28" cm="1">
        <f t="array" ref="N101">IF($C101="","",IFERROR(_xll.BDP($C101&amp;" Corp",N$1),""))</f>
        <v>3.4370177597408755</v>
      </c>
      <c r="O101" s="28" cm="1">
        <f t="array" ref="O101">IF($C101="","",IFERROR(_xll.BDP($C101&amp;" Corp",O$1),""))</f>
        <v>3.4370177597408755</v>
      </c>
      <c r="P101" s="28" cm="1">
        <f t="array" ref="P101">IF($C101="","",IFERROR(_xll.BDP($C101&amp;" Corp",P$1),""))</f>
        <v>125.6503445468658</v>
      </c>
      <c r="Q101" s="28">
        <f t="shared" si="3"/>
        <v>96.344499999999996</v>
      </c>
      <c r="R101"/>
      <c r="S101"/>
      <c r="T101"/>
      <c r="U101"/>
      <c r="V101" s="24" t="str" cm="1">
        <f t="array" ref="V101">IF($C101="","",IFERROR(_xll.BDP($C101&amp;" Corp",V$1),""))</f>
        <v>Y</v>
      </c>
      <c r="W101" s="40" cm="1">
        <f t="array" ref="W101">IF($V101="Y",IFERROR(_xll.BDP($C101&amp;" Corp",W$1)*1,""),"")</f>
        <v>45697</v>
      </c>
      <c r="X101" s="41" cm="1">
        <f t="array" ref="X101">IF($V101="Y",IFERROR(_xll.BDP($C101&amp;" Corp",X$1),""),"")</f>
        <v>100</v>
      </c>
      <c r="Y101" s="42" cm="1">
        <f t="array" ref="Y101">IF($V101="Y",IFERROR(_xll.BDP($C101&amp;" Corp",Y$1)/100, ""),"")</f>
        <v>2.0709958319775716</v>
      </c>
      <c r="Z101" s="17" cm="1">
        <f t="array" ref="Z101">IF($C101="","",IF(_xll.BDP($C101&amp;" Corp",Z$1)="#N/A N/A","",_xll.BDP($C101&amp;" Corp",Z$1)))</f>
        <v>0.21800000000000352</v>
      </c>
      <c r="AA101" s="14" cm="1">
        <f t="array" ref="AA101">IF($C101="","",IF(_xll.BDP($C101&amp;" Corp",AA$1)="#N/A N/A","",_xll.BDP($C101&amp;" Corp",AA$1)))</f>
        <v>0.35599999999999454</v>
      </c>
      <c r="AB101" s="14" cm="1">
        <f t="array" ref="AB101">IF($C101="","",IF(_xll.BDP($C101&amp;" Corp",AB$1)="#N/A N/A","",_xll.BDP($C101&amp;" Corp",AB$1)))</f>
        <v>6.6999999999993065E-2</v>
      </c>
      <c r="AC101" s="18" cm="1">
        <f t="array" ref="AC101">IF($C101="","",IF(_xll.BDP($C101&amp;" Corp",AC$1)="#N/A N/A","",_xll.BDP($C101&amp;" Corp",AC$1)))</f>
        <v>0.21599999999999397</v>
      </c>
      <c r="AD101" s="18" cm="1">
        <f t="array" ref="AD101">IF($C101="","",IF(_xll.BDP($C101&amp;" Corp",AD$1)="#N/A N/A","",_xll.BDP($C101&amp;" Corp",AD$1)))</f>
        <v>2.5480000000000018</v>
      </c>
      <c r="AE101" s="32" cm="1">
        <f t="array" ref="AE101">IF($C101="","",IF(_xll.BDP($C101&amp;" Corp",AE$1)="#N/A N/A","",_xll.BDP($C101&amp;" Corp",AE$1)/100))</f>
        <v>2.2678331790236201E-3</v>
      </c>
      <c r="AF101" s="32" cm="1">
        <f t="array" ref="AF101">IF($C101="","",IF(_xll.BDP($C101&amp;" Corp",AF$1)="#N/A N/A","",_xll.BDP($C101&amp;" Corp",AF$1)/100))</f>
        <v>3.7087582952212705E-3</v>
      </c>
      <c r="AG101" s="32" cm="1">
        <f t="array" ref="AG101">IF($C101="","",IF(_xll.BDP($C101&amp;" Corp",AG$1)="#N/A N/A","",_xll.BDP($C101&amp;" Corp",AG$1)/100))</f>
        <v>6.959014520450473E-4</v>
      </c>
      <c r="AH101" s="32" cm="1">
        <f t="array" ref="AH101">IF($C101="","",IF(_xll.BDP($C101&amp;" Corp",AH$1)="#N/A N/A","",_xll.BDP($C101&amp;" Corp",AH$1)/100))</f>
        <v>2.2469806197920913E-3</v>
      </c>
      <c r="AI101" s="32" cm="1">
        <f t="array" ref="AI101">IF($C101="","",IF(_xll.BDP($C101&amp;" Corp",AI$1)="#N/A N/A","",_xll.BDP($C101&amp;" Corp",AI$1)/100))</f>
        <v>2.7165047922641468E-2</v>
      </c>
      <c r="AJ101" s="8" cm="1">
        <f t="array" ref="AJ101">IF($C101="","",IF(_xll.BDP($C101&amp;" Corp",AJ$1)="#N/A Field Not Applicable","",_xll.BDP($C101&amp;" Corp",AJ$1)))</f>
        <v>92.195999999999998</v>
      </c>
      <c r="AK101" s="8" cm="1">
        <f t="array" ref="AK101">IF($C101="","",IF(_xll.BDP($C101&amp;" Corp",AK$1)="#N/A Field Not Applicable","",_xll.BDP($C101&amp;" Corp",AK$1)))</f>
        <v>96.760999999999996</v>
      </c>
      <c r="AL101" s="9" t="s">
        <v>43</v>
      </c>
      <c r="AM101" s="9" t="s">
        <v>171</v>
      </c>
      <c r="AN101" s="10">
        <v>36526</v>
      </c>
      <c r="AO101" s="11">
        <v>692.721</v>
      </c>
      <c r="AP101" s="12">
        <v>1.4010509935639671E-4</v>
      </c>
      <c r="AQ101" s="9" t="s">
        <v>86</v>
      </c>
      <c r="AR101" s="10">
        <v>32518</v>
      </c>
      <c r="AS101" s="11">
        <v>2.0437500000000002</v>
      </c>
      <c r="AT101" s="9" t="s">
        <v>43</v>
      </c>
      <c r="AU101" s="34">
        <f t="shared" si="2"/>
        <v>0.75655961664841176</v>
      </c>
    </row>
    <row r="102" spans="2:47" s="2" customFormat="1" x14ac:dyDescent="0.3">
      <c r="B102" s="22">
        <v>58553</v>
      </c>
      <c r="C102" s="23" t="s">
        <v>519</v>
      </c>
      <c r="D102" s="24" t="str" cm="1">
        <f t="array" ref="D102">IF($C102="","",IFERROR(_xll.BDP($C102&amp;" Corp","ID_BB_GLOBAL"),""))</f>
        <v>BBG00XK3C4M2</v>
      </c>
      <c r="E102" s="23" t="s">
        <v>516</v>
      </c>
      <c r="F102" s="7" t="s">
        <v>517</v>
      </c>
      <c r="G102" s="16" t="s">
        <v>145</v>
      </c>
      <c r="H102" s="16" t="s">
        <v>143</v>
      </c>
      <c r="I102" s="16" t="s">
        <v>122</v>
      </c>
      <c r="J102" s="44" cm="1">
        <f t="array" ref="J102">IF(OR(_xll.BDP($C102&amp;" Corp",$J$1)="#N/A N/A",_xll.BDP($C102&amp;" Corp",$J$1)="#N/A Field Not Applicable"),"",_xll.BDP($C102&amp;" Corp",$J$1))</f>
        <v>6.8589928057553955</v>
      </c>
      <c r="K102" s="16" t="str" cm="1">
        <f t="array" ref="K102">IFERROR(_xll.BDP($C102&amp;" Corp",$K$1),"")</f>
        <v>X-Ray Equipment</v>
      </c>
      <c r="L102" s="28" cm="1">
        <f t="array" ref="L102">IF($C102="","",IFERROR(_xll.BDP($C102&amp;" Corp",L$1),""))</f>
        <v>103.185</v>
      </c>
      <c r="M102" s="28" cm="1">
        <f t="array" ref="M102">IF($C102="","",IFERROR(_xll.BDP($C102&amp;" Corp",M$1),""))</f>
        <v>103.402</v>
      </c>
      <c r="N102" s="28" cm="1">
        <f t="array" ref="N102">IF($C102="","",IFERROR(_xll.BDP($C102&amp;" Corp",N$1),""))</f>
        <v>5.6441554800000002</v>
      </c>
      <c r="O102" s="28" cm="1">
        <f t="array" ref="O102">IF($C102="","",IFERROR(_xll.BDP($C102&amp;" Corp",O$1),""))</f>
        <v>6.4777618927948097</v>
      </c>
      <c r="P102" s="28" cm="1">
        <f t="array" ref="P102">IF($C102="","",IFERROR(_xll.BDP($C102&amp;" Corp",P$1),""))</f>
        <v>134.20856977752987</v>
      </c>
      <c r="Q102" s="28">
        <f t="shared" si="3"/>
        <v>103.29349999999999</v>
      </c>
      <c r="R102"/>
      <c r="S102"/>
      <c r="T102"/>
      <c r="U102"/>
      <c r="V102" s="24" t="str" cm="1">
        <f t="array" ref="V102">IF($C102="","",IFERROR(_xll.BDP($C102&amp;" Corp",V$1),""))</f>
        <v>Y</v>
      </c>
      <c r="W102" s="40" cm="1">
        <f t="array" ref="W102">IF($V102="Y",IFERROR(_xll.BDP($C102&amp;" Corp",W$1)*1,""),"")</f>
        <v>45718</v>
      </c>
      <c r="X102" s="41" cm="1">
        <f t="array" ref="X102">IF($V102="Y",IFERROR(_xll.BDP($C102&amp;" Corp",X$1),""),"")</f>
        <v>103.938</v>
      </c>
      <c r="Y102" s="42" cm="1">
        <f t="array" ref="Y102">IF($V102="Y",IFERROR(_xll.BDP($C102&amp;" Corp",Y$1)/100, ""),"")</f>
        <v>0.13336564609154122</v>
      </c>
      <c r="Z102" s="17" cm="1">
        <f t="array" ref="Z102">IF($C102="","",IF(_xll.BDP($C102&amp;" Corp",Z$1)="#N/A N/A","",_xll.BDP($C102&amp;" Corp",Z$1)))</f>
        <v>-1.2699999999995271E-2</v>
      </c>
      <c r="AA102" s="14" cm="1">
        <f t="array" ref="AA102">IF($C102="","",IF(_xll.BDP($C102&amp;" Corp",AA$1)="#N/A N/A","",_xll.BDP($C102&amp;" Corp",AA$1)))</f>
        <v>0.27429999999999666</v>
      </c>
      <c r="AB102" s="14" cm="1">
        <f t="array" ref="AB102">IF($C102="","",IF(_xll.BDP($C102&amp;" Corp",AB$1)="#N/A N/A","",_xll.BDP($C102&amp;" Corp",AB$1)))</f>
        <v>0.88450000000000273</v>
      </c>
      <c r="AC102" s="18" cm="1">
        <f t="array" ref="AC102">IF($C102="","",IF(_xll.BDP($C102&amp;" Corp",AC$1)="#N/A N/A","",_xll.BDP($C102&amp;" Corp",AC$1)))</f>
        <v>1.6225000000000023</v>
      </c>
      <c r="AD102" s="18" cm="1">
        <f t="array" ref="AD102">IF($C102="","",IF(_xll.BDP($C102&amp;" Corp",AD$1)="#N/A N/A","",_xll.BDP($C102&amp;" Corp",AD$1)))</f>
        <v>1.3462999999999994</v>
      </c>
      <c r="AE102" s="32" cm="1">
        <f t="array" ref="AE102">IF($C102="","",IF(_xll.BDP($C102&amp;" Corp",AE$1)="#N/A N/A","",_xll.BDP($C102&amp;" Corp",AE$1)/100))</f>
        <v>-1.2294395594923162E-4</v>
      </c>
      <c r="AF102" s="32" cm="1">
        <f t="array" ref="AF102">IF($C102="","",IF(_xll.BDP($C102&amp;" Corp",AF$1)="#N/A N/A","",_xll.BDP($C102&amp;" Corp",AF$1)/100))</f>
        <v>2.662793982454456E-3</v>
      </c>
      <c r="AG102" s="32" cm="1">
        <f t="array" ref="AG102">IF($C102="","",IF(_xll.BDP($C102&amp;" Corp",AG$1)="#N/A N/A","",_xll.BDP($C102&amp;" Corp",AG$1)/100))</f>
        <v>8.6375350457364823E-3</v>
      </c>
      <c r="AH102" s="32" cm="1">
        <f t="array" ref="AH102">IF($C102="","",IF(_xll.BDP($C102&amp;" Corp",AH$1)="#N/A N/A","",_xll.BDP($C102&amp;" Corp",AH$1)/100))</f>
        <v>1.5959450699805953E-2</v>
      </c>
      <c r="AI102" s="32" cm="1">
        <f t="array" ref="AI102">IF($C102="","",IF(_xll.BDP($C102&amp;" Corp",AI$1)="#N/A N/A","",_xll.BDP($C102&amp;" Corp",AI$1)/100))</f>
        <v>1.3206775351407341E-2</v>
      </c>
      <c r="AJ102" s="8" cm="1">
        <f t="array" ref="AJ102">IF($C102="","",IF(_xll.BDP($C102&amp;" Corp",AJ$1)="#N/A Field Not Applicable","",_xll.BDP($C102&amp;" Corp",AJ$1)))</f>
        <v>100.753</v>
      </c>
      <c r="AK102" s="8" cm="1">
        <f t="array" ref="AK102">IF($C102="","",IF(_xll.BDP($C102&amp;" Corp",AK$1)="#N/A Field Not Applicable","",_xll.BDP($C102&amp;" Corp",AK$1)))</f>
        <v>103.321</v>
      </c>
      <c r="AL102" s="9" t="s">
        <v>518</v>
      </c>
      <c r="AM102" s="9" t="s">
        <v>85</v>
      </c>
      <c r="AN102" s="10">
        <v>42432</v>
      </c>
      <c r="AO102" s="11">
        <v>248.4675</v>
      </c>
      <c r="AP102" s="12">
        <v>5.025336863518719E-5</v>
      </c>
      <c r="AQ102" s="9" t="s">
        <v>86</v>
      </c>
      <c r="AR102" s="10">
        <v>38424</v>
      </c>
      <c r="AS102" s="11">
        <v>1.2250000000000001</v>
      </c>
      <c r="AT102" s="9" t="s">
        <v>518</v>
      </c>
      <c r="AU102" s="34">
        <f t="shared" si="2"/>
        <v>0.63097674454828623</v>
      </c>
    </row>
    <row r="103" spans="2:47" s="2" customFormat="1" x14ac:dyDescent="0.3">
      <c r="B103" s="22">
        <v>56236</v>
      </c>
      <c r="C103" s="23" t="s">
        <v>522</v>
      </c>
      <c r="D103" s="24" t="str" cm="1">
        <f t="array" ref="D103">IF($C103="","",IFERROR(_xll.BDP($C103&amp;" Corp","ID_BB_GLOBAL"),""))</f>
        <v>BBG00XY98CK3</v>
      </c>
      <c r="E103" s="23" t="s">
        <v>521</v>
      </c>
      <c r="F103" s="7" t="s">
        <v>193</v>
      </c>
      <c r="G103" s="16" t="s">
        <v>202</v>
      </c>
      <c r="H103" s="16" t="s">
        <v>106</v>
      </c>
      <c r="I103" s="16" t="s">
        <v>125</v>
      </c>
      <c r="J103" s="44" cm="1">
        <f t="array" ref="J103">IF(OR(_xll.BDP($C103&amp;" Corp",$J$1)="#N/A N/A",_xll.BDP($C103&amp;" Corp",$J$1)="#N/A Field Not Applicable"),"",_xll.BDP($C103&amp;" Corp",$J$1))</f>
        <v>3.20435488233703</v>
      </c>
      <c r="K103" s="16" t="str" cm="1">
        <f t="array" ref="K103">IFERROR(_xll.BDP($C103&amp;" Corp",$K$1),"")</f>
        <v>Medical-Drugs</v>
      </c>
      <c r="L103" s="28" cm="1">
        <f t="array" ref="L103">IF($C103="","",IFERROR(_xll.BDP($C103&amp;" Corp",L$1),""))</f>
        <v>82.091999999999999</v>
      </c>
      <c r="M103" s="28" cm="1">
        <f t="array" ref="M103">IF($C103="","",IFERROR(_xll.BDP($C103&amp;" Corp",M$1),""))</f>
        <v>82.325999999999993</v>
      </c>
      <c r="N103" s="28" cm="1">
        <f t="array" ref="N103">IF($C103="","",IFERROR(_xll.BDP($C103&amp;" Corp",N$1),""))</f>
        <v>5.5729387863445208</v>
      </c>
      <c r="O103" s="28" cm="1">
        <f t="array" ref="O103">IF($C103="","",IFERROR(_xll.BDP($C103&amp;" Corp",O$1),""))</f>
        <v>5.5729387863445208</v>
      </c>
      <c r="P103" s="28" cm="1">
        <f t="array" ref="P103">IF($C103="","",IFERROR(_xll.BDP($C103&amp;" Corp",P$1),""))</f>
        <v>79.944412592882784</v>
      </c>
      <c r="Q103" s="28">
        <f t="shared" si="3"/>
        <v>82.209000000000003</v>
      </c>
      <c r="R103"/>
      <c r="S103"/>
      <c r="T103"/>
      <c r="U103"/>
      <c r="V103" s="24" t="str" cm="1">
        <f t="array" ref="V103">IF($C103="","",IFERROR(_xll.BDP($C103&amp;" Corp",V$1),""))</f>
        <v>Y</v>
      </c>
      <c r="W103" s="40" cm="1">
        <f t="array" ref="W103">IF($V103="Y",IFERROR(_xll.BDP($C103&amp;" Corp",W$1)*1,""),"")</f>
        <v>54564</v>
      </c>
      <c r="X103" s="41" cm="1">
        <f t="array" ref="X103">IF($V103="Y",IFERROR(_xll.BDP($C103&amp;" Corp",X$1),""),"")</f>
        <v>100</v>
      </c>
      <c r="Y103" s="42" cm="1">
        <f t="array" ref="Y103">IF($V103="Y",IFERROR(_xll.BDP($C103&amp;" Corp",Y$1)/100, ""),"")</f>
        <v>5.5875903349045221E-2</v>
      </c>
      <c r="Z103" s="17" cm="1">
        <f t="array" ref="Z103">IF($C103="","",IF(_xll.BDP($C103&amp;" Corp",Z$1)="#N/A N/A","",_xll.BDP($C103&amp;" Corp",Z$1)))</f>
        <v>1.8370000000004438E-2</v>
      </c>
      <c r="AA103" s="14" cm="1">
        <f t="array" ref="AA103">IF($C103="","",IF(_xll.BDP($C103&amp;" Corp",AA$1)="#N/A N/A","",_xll.BDP($C103&amp;" Corp",AA$1)))</f>
        <v>0.61068000000000211</v>
      </c>
      <c r="AB103" s="14" cm="1">
        <f t="array" ref="AB103">IF($C103="","",IF(_xll.BDP($C103&amp;" Corp",AB$1)="#N/A N/A","",_xll.BDP($C103&amp;" Corp",AB$1)))</f>
        <v>0.20226999999999862</v>
      </c>
      <c r="AC103" s="18" cm="1">
        <f t="array" ref="AC103">IF($C103="","",IF(_xll.BDP($C103&amp;" Corp",AC$1)="#N/A N/A","",_xll.BDP($C103&amp;" Corp",AC$1)))</f>
        <v>-2.8288999999999902</v>
      </c>
      <c r="AD103" s="18" cm="1">
        <f t="array" ref="AD103">IF($C103="","",IF(_xll.BDP($C103&amp;" Corp",AD$1)="#N/A N/A","",_xll.BDP($C103&amp;" Corp",AD$1)))</f>
        <v>-5.5850899999999939</v>
      </c>
      <c r="AE103" s="32" cm="1">
        <f t="array" ref="AE103">IF($C103="","",IF(_xll.BDP($C103&amp;" Corp",AE$1)="#N/A N/A","",_xll.BDP($C103&amp;" Corp",AE$1)/100))</f>
        <v>2.2350150574563653E-4</v>
      </c>
      <c r="AF103" s="32" cm="1">
        <f t="array" ref="AF103">IF($C103="","",IF(_xll.BDP($C103&amp;" Corp",AF$1)="#N/A N/A","",_xll.BDP($C103&amp;" Corp",AF$1)/100))</f>
        <v>7.4838666350161833E-3</v>
      </c>
      <c r="AG103" s="32" cm="1">
        <f t="array" ref="AG103">IF($C103="","",IF(_xll.BDP($C103&amp;" Corp",AG$1)="#N/A N/A","",_xll.BDP($C103&amp;" Corp",AG$1)/100))</f>
        <v>2.4664684907339291E-3</v>
      </c>
      <c r="AH103" s="32" cm="1">
        <f t="array" ref="AH103">IF($C103="","",IF(_xll.BDP($C103&amp;" Corp",AH$1)="#N/A N/A","",_xll.BDP($C103&amp;" Corp",AH$1)/100))</f>
        <v>-3.3265870256638276E-2</v>
      </c>
      <c r="AI103" s="32" cm="1">
        <f t="array" ref="AI103">IF($C103="","",IF(_xll.BDP($C103&amp;" Corp",AI$1)="#N/A N/A","",_xll.BDP($C103&amp;" Corp",AI$1)/100))</f>
        <v>-6.3614908770742787E-2</v>
      </c>
      <c r="AJ103" s="8" cm="1">
        <f t="array" ref="AJ103">IF($C103="","",IF(_xll.BDP($C103&amp;" Corp",AJ$1)="#N/A Field Not Applicable","",_xll.BDP($C103&amp;" Corp",AJ$1)))</f>
        <v>79.244</v>
      </c>
      <c r="AK103" s="8" cm="1">
        <f t="array" ref="AK103">IF($C103="","",IF(_xll.BDP($C103&amp;" Corp",AK$1)="#N/A Field Not Applicable","",_xll.BDP($C103&amp;" Corp",AK$1)))</f>
        <v>91.801000000000002</v>
      </c>
      <c r="AL103" s="9" t="s">
        <v>195</v>
      </c>
      <c r="AM103" s="9" t="s">
        <v>85</v>
      </c>
      <c r="AN103" s="10">
        <v>26626</v>
      </c>
      <c r="AO103" s="11">
        <v>4942.9875000000002</v>
      </c>
      <c r="AP103" s="12">
        <v>9.9973547042016492E-4</v>
      </c>
      <c r="AQ103" s="9" t="s">
        <v>86</v>
      </c>
      <c r="AR103" s="10">
        <v>22618</v>
      </c>
      <c r="AS103" s="11">
        <v>0.2361111111111111</v>
      </c>
      <c r="AT103" s="9" t="s">
        <v>195</v>
      </c>
      <c r="AU103" s="34">
        <f t="shared" si="2"/>
        <v>0.85254133710281121</v>
      </c>
    </row>
    <row r="104" spans="2:47" s="2" customFormat="1" x14ac:dyDescent="0.3">
      <c r="B104" s="22">
        <v>52876</v>
      </c>
      <c r="C104" s="23" t="s">
        <v>524</v>
      </c>
      <c r="D104" s="24" t="str" cm="1">
        <f t="array" ref="D104">IF($C104="","",IFERROR(_xll.BDP($C104&amp;" Corp","ID_BB_GLOBAL"),""))</f>
        <v>BBG00N5C1TS2</v>
      </c>
      <c r="E104" s="23" t="s">
        <v>523</v>
      </c>
      <c r="F104" s="7" t="s">
        <v>148</v>
      </c>
      <c r="G104" s="16" t="s">
        <v>162</v>
      </c>
      <c r="H104" s="16" t="s">
        <v>143</v>
      </c>
      <c r="I104" s="16" t="s">
        <v>137</v>
      </c>
      <c r="J104" s="44" cm="1">
        <f t="array" ref="J104">IF(OR(_xll.BDP($C104&amp;" Corp",$J$1)="#N/A N/A",_xll.BDP($C104&amp;" Corp",$J$1)="#N/A Field Not Applicable"),"",_xll.BDP($C104&amp;" Corp",$J$1))</f>
        <v>1.993649318463445</v>
      </c>
      <c r="K104" s="16" t="str" cm="1">
        <f t="array" ref="K104">IFERROR(_xll.BDP($C104&amp;" Corp",$K$1),"")</f>
        <v>Medical-Hospitals</v>
      </c>
      <c r="L104" s="28" cm="1">
        <f t="array" ref="L104">IF($C104="","",IFERROR(_xll.BDP($C104&amp;" Corp",L$1),""))</f>
        <v>100.131</v>
      </c>
      <c r="M104" s="28" cm="1">
        <f t="array" ref="M104">IF($C104="","",IFERROR(_xll.BDP($C104&amp;" Corp",M$1),""))</f>
        <v>100.199</v>
      </c>
      <c r="N104" s="28" cm="1">
        <f t="array" ref="N104">IF($C104="","",IFERROR(_xll.BDP($C104&amp;" Corp",N$1),""))</f>
        <v>1.13355907</v>
      </c>
      <c r="O104" s="28" cm="1">
        <f t="array" ref="O104">IF($C104="","",IFERROR(_xll.BDP($C104&amp;" Corp",O$1),""))</f>
        <v>6.1427444302717866</v>
      </c>
      <c r="P104" s="28" cm="1">
        <f t="array" ref="P104">IF($C104="","",IFERROR(_xll.BDP($C104&amp;" Corp",P$1),""))</f>
        <v>-235.27141675769502</v>
      </c>
      <c r="Q104" s="28">
        <f t="shared" si="3"/>
        <v>100.16499999999999</v>
      </c>
      <c r="R104"/>
      <c r="S104"/>
      <c r="T104"/>
      <c r="U104"/>
      <c r="V104" s="24" t="str" cm="1">
        <f t="array" ref="V104">IF($C104="","",IFERROR(_xll.BDP($C104&amp;" Corp",V$1),""))</f>
        <v>Y</v>
      </c>
      <c r="W104" s="40" cm="1">
        <f t="array" ref="W104">IF($V104="Y",IFERROR(_xll.BDP($C104&amp;" Corp",W$1)*1,""),"")</f>
        <v>45703</v>
      </c>
      <c r="X104" s="41" cm="1">
        <f t="array" ref="X104">IF($V104="Y",IFERROR(_xll.BDP($C104&amp;" Corp",X$1),""),"")</f>
        <v>100</v>
      </c>
      <c r="Y104" s="42" cm="1">
        <f t="array" ref="Y104">IF($V104="Y",IFERROR(_xll.BDP($C104&amp;" Corp",Y$1)/100, ""),"")</f>
        <v>1.133559070722882E-2</v>
      </c>
      <c r="Z104" s="17" cm="1">
        <f t="array" ref="Z104">IF($C104="","",IF(_xll.BDP($C104&amp;" Corp",Z$1)="#N/A N/A","",_xll.BDP($C104&amp;" Corp",Z$1)))</f>
        <v>-2.2400000000004638E-2</v>
      </c>
      <c r="AA104" s="14" cm="1">
        <f t="array" ref="AA104">IF($C104="","",IF(_xll.BDP($C104&amp;" Corp",AA$1)="#N/A N/A","",_xll.BDP($C104&amp;" Corp",AA$1)))</f>
        <v>5.31999999999897E-2</v>
      </c>
      <c r="AB104" s="14" cm="1">
        <f t="array" ref="AB104">IF($C104="","",IF(_xll.BDP($C104&amp;" Corp",AB$1)="#N/A N/A","",_xll.BDP($C104&amp;" Corp",AB$1)))</f>
        <v>0.17172999999999661</v>
      </c>
      <c r="AC104" s="18" cm="1">
        <f t="array" ref="AC104">IF($C104="","",IF(_xll.BDP($C104&amp;" Corp",AC$1)="#N/A N/A","",_xll.BDP($C104&amp;" Corp",AC$1)))</f>
        <v>2.9999999999574811E-4</v>
      </c>
      <c r="AD104" s="18" cm="1">
        <f t="array" ref="AD104">IF($C104="","",IF(_xll.BDP($C104&amp;" Corp",AD$1)="#N/A N/A","",_xll.BDP($C104&amp;" Corp",AD$1)))</f>
        <v>0.44271999999999423</v>
      </c>
      <c r="AE104" s="32" cm="1">
        <f t="array" ref="AE104">IF($C104="","",IF(_xll.BDP($C104&amp;" Corp",AE$1)="#N/A N/A","",_xll.BDP($C104&amp;" Corp",AE$1)/100))</f>
        <v>-2.2360667585721354E-4</v>
      </c>
      <c r="AF104" s="32" cm="1">
        <f t="array" ref="AF104">IF($C104="","",IF(_xll.BDP($C104&amp;" Corp",AF$1)="#N/A N/A","",_xll.BDP($C104&amp;" Corp",AF$1)/100))</f>
        <v>5.3146693866042063E-4</v>
      </c>
      <c r="AG104" s="32" cm="1">
        <f t="array" ref="AG104">IF($C104="","",IF(_xll.BDP($C104&amp;" Corp",AG$1)="#N/A N/A","",_xll.BDP($C104&amp;" Corp",AG$1)/100))</f>
        <v>1.7176131208719012E-3</v>
      </c>
      <c r="AH104" s="32" cm="1">
        <f t="array" ref="AH104">IF($C104="","",IF(_xll.BDP($C104&amp;" Corp",AH$1)="#N/A N/A","",_xll.BDP($C104&amp;" Corp",AH$1)/100))</f>
        <v>2.995411030259124E-6</v>
      </c>
      <c r="AI104" s="32" cm="1">
        <f t="array" ref="AI104">IF($C104="","",IF(_xll.BDP($C104&amp;" Corp",AI$1)="#N/A N/A","",_xll.BDP($C104&amp;" Corp",AI$1)/100))</f>
        <v>4.4400414879915114E-3</v>
      </c>
      <c r="AJ104" s="8" cm="1">
        <f t="array" ref="AJ104">IF($C104="","",IF(_xll.BDP($C104&amp;" Corp",AJ$1)="#N/A Field Not Applicable","",_xll.BDP($C104&amp;" Corp",AJ$1)))</f>
        <v>99.533000000000001</v>
      </c>
      <c r="AK104" s="8" cm="1">
        <f t="array" ref="AK104">IF($C104="","",IF(_xll.BDP($C104&amp;" Corp",AK$1)="#N/A Field Not Applicable","",_xll.BDP($C104&amp;" Corp",AK$1)))</f>
        <v>100.682</v>
      </c>
      <c r="AL104" s="9" t="s">
        <v>149</v>
      </c>
      <c r="AM104" s="9" t="s">
        <v>85</v>
      </c>
      <c r="AN104" s="10">
        <v>2276</v>
      </c>
      <c r="AO104" s="11">
        <v>1500</v>
      </c>
      <c r="AP104" s="12">
        <v>3.0337993078684647E-4</v>
      </c>
      <c r="AQ104" s="9" t="s">
        <v>86</v>
      </c>
      <c r="AR104" s="10">
        <v>2307</v>
      </c>
      <c r="AS104" s="11">
        <v>2.2569444444444442</v>
      </c>
      <c r="AT104" s="9" t="s">
        <v>149</v>
      </c>
      <c r="AU104" s="34">
        <f t="shared" si="2"/>
        <v>0.13506194952132361</v>
      </c>
    </row>
    <row r="105" spans="2:47" s="2" customFormat="1" x14ac:dyDescent="0.3">
      <c r="B105" s="22">
        <v>58537</v>
      </c>
      <c r="C105" s="23" t="s">
        <v>527</v>
      </c>
      <c r="D105" s="24" t="str" cm="1">
        <f t="array" ref="D105">IF($C105="","",IFERROR(_xll.BDP($C105&amp;" Corp","ID_BB_GLOBAL"),""))</f>
        <v>BBG00XGCXMD4</v>
      </c>
      <c r="E105" s="23" t="s">
        <v>526</v>
      </c>
      <c r="F105" s="7" t="s">
        <v>6</v>
      </c>
      <c r="G105" s="16" t="s">
        <v>105</v>
      </c>
      <c r="H105" s="16" t="s">
        <v>134</v>
      </c>
      <c r="I105" s="16" t="s">
        <v>88</v>
      </c>
      <c r="J105" s="44" t="str" cm="1">
        <f t="array" ref="J105">IF(OR(_xll.BDP($C105&amp;" Corp",$J$1)="#N/A N/A",_xll.BDP($C105&amp;" Corp",$J$1)="#N/A Field Not Applicable"),"",_xll.BDP($C105&amp;" Corp",$J$1))</f>
        <v/>
      </c>
      <c r="K105" s="16" t="str" cm="1">
        <f t="array" ref="K105">IFERROR(_xll.BDP($C105&amp;" Corp",$K$1),"")</f>
        <v>Medical-Outptnt/Home Med</v>
      </c>
      <c r="L105" s="28" cm="1">
        <f t="array" ref="L105">IF($C105="","",IFERROR(_xll.BDP($C105&amp;" Corp",L$1),""))</f>
        <v>97.445999999999998</v>
      </c>
      <c r="M105" s="28" cm="1">
        <f t="array" ref="M105">IF($C105="","",IFERROR(_xll.BDP($C105&amp;" Corp",M$1),""))</f>
        <v>99.784999999999997</v>
      </c>
      <c r="N105" s="28" cm="1">
        <f t="array" ref="N105">IF($C105="","",IFERROR(_xll.BDP($C105&amp;" Corp",N$1),""))</f>
        <v>6.8164358144331834</v>
      </c>
      <c r="O105" s="28" cm="1">
        <f t="array" ref="O105">IF($C105="","",IFERROR(_xll.BDP($C105&amp;" Corp",O$1),""))</f>
        <v>6.8164358144331834</v>
      </c>
      <c r="P105" s="28" cm="1">
        <f t="array" ref="P105">IF($C105="","",IFERROR(_xll.BDP($C105&amp;" Corp",P$1),""))</f>
        <v>448.32378032309447</v>
      </c>
      <c r="Q105" s="28">
        <f t="shared" si="3"/>
        <v>98.615499999999997</v>
      </c>
      <c r="R105"/>
      <c r="S105"/>
      <c r="T105"/>
      <c r="U105"/>
      <c r="V105" s="24" t="str" cm="1">
        <f t="array" ref="V105">IF($C105="","",IFERROR(_xll.BDP($C105&amp;" Corp",V$1),""))</f>
        <v>Y</v>
      </c>
      <c r="W105" s="40" cm="1">
        <f t="array" ref="W105">IF($V105="Y",IFERROR(_xll.BDP($C105&amp;" Corp",W$1)*1,""),"")</f>
        <v>45718</v>
      </c>
      <c r="X105" s="41" cm="1">
        <f t="array" ref="X105">IF($V105="Y",IFERROR(_xll.BDP($C105&amp;" Corp",X$1),""),"")</f>
        <v>100</v>
      </c>
      <c r="Y105" s="42" cm="1">
        <f t="array" ref="Y105">IF($V105="Y",IFERROR(_xll.BDP($C105&amp;" Corp",Y$1)/100, ""),"")</f>
        <v>8.8245484234832888E-2</v>
      </c>
      <c r="Z105" s="17" cm="1">
        <f t="array" ref="Z105">IF($C105="","",IF(_xll.BDP($C105&amp;" Corp",Z$1)="#N/A N/A","",_xll.BDP($C105&amp;" Corp",Z$1)))</f>
        <v>-0.29097000000000151</v>
      </c>
      <c r="AA105" s="14" cm="1">
        <f t="array" ref="AA105">IF($C105="","",IF(_xll.BDP($C105&amp;" Corp",AA$1)="#N/A N/A","",_xll.BDP($C105&amp;" Corp",AA$1)))</f>
        <v>-1.030469999999994</v>
      </c>
      <c r="AB105" s="14" cm="1">
        <f t="array" ref="AB105">IF($C105="","",IF(_xll.BDP($C105&amp;" Corp",AB$1)="#N/A N/A","",_xll.BDP($C105&amp;" Corp",AB$1)))</f>
        <v>0.32097000000000264</v>
      </c>
      <c r="AC105" s="18" cm="1">
        <f t="array" ref="AC105">IF($C105="","",IF(_xll.BDP($C105&amp;" Corp",AC$1)="#N/A N/A","",_xll.BDP($C105&amp;" Corp",AC$1)))</f>
        <v>0.72230999999999312</v>
      </c>
      <c r="AD105" s="18" cm="1">
        <f t="array" ref="AD105">IF($C105="","",IF(_xll.BDP($C105&amp;" Corp",AD$1)="#N/A N/A","",_xll.BDP($C105&amp;" Corp",AD$1)))</f>
        <v>12.390289999999993</v>
      </c>
      <c r="AE105" s="32" cm="1">
        <f t="array" ref="AE105">IF($C105="","",IF(_xll.BDP($C105&amp;" Corp",AE$1)="#N/A N/A","",_xll.BDP($C105&amp;" Corp",AE$1)/100))</f>
        <v>-2.9418752900472619E-3</v>
      </c>
      <c r="AF105" s="32" cm="1">
        <f t="array" ref="AF105">IF($C105="","",IF(_xll.BDP($C105&amp;" Corp",AF$1)="#N/A N/A","",_xll.BDP($C105&amp;" Corp",AF$1)/100))</f>
        <v>-1.0341328987272863E-2</v>
      </c>
      <c r="AG105" s="32" cm="1">
        <f t="array" ref="AG105">IF($C105="","",IF(_xll.BDP($C105&amp;" Corp",AG$1)="#N/A N/A","",_xll.BDP($C105&amp;" Corp",AG$1)/100))</f>
        <v>3.2653958986049929E-3</v>
      </c>
      <c r="AH105" s="32" cm="1">
        <f t="array" ref="AH105">IF($C105="","",IF(_xll.BDP($C105&amp;" Corp",AH$1)="#N/A N/A","",_xll.BDP($C105&amp;" Corp",AH$1)/100))</f>
        <v>7.3785648864443353E-3</v>
      </c>
      <c r="AI105" s="32" cm="1">
        <f t="array" ref="AI105">IF($C105="","",IF(_xll.BDP($C105&amp;" Corp",AI$1)="#N/A N/A","",_xll.BDP($C105&amp;" Corp",AI$1)/100))</f>
        <v>0.14369712092914066</v>
      </c>
      <c r="AJ105" s="8" cm="1">
        <f t="array" ref="AJ105">IF($C105="","",IF(_xll.BDP($C105&amp;" Corp",AJ$1)="#N/A Field Not Applicable","",_xll.BDP($C105&amp;" Corp",AJ$1)))</f>
        <v>85.248999999999995</v>
      </c>
      <c r="AK105" s="8" cm="1">
        <f t="array" ref="AK105">IF($C105="","",IF(_xll.BDP($C105&amp;" Corp",AK$1)="#N/A Field Not Applicable","",_xll.BDP($C105&amp;" Corp",AK$1)))</f>
        <v>100.274</v>
      </c>
      <c r="AL105" s="9" t="s">
        <v>7</v>
      </c>
      <c r="AM105" s="9" t="s">
        <v>85</v>
      </c>
      <c r="AN105" s="10">
        <v>22480</v>
      </c>
      <c r="AO105" s="11">
        <v>19.762833749999999</v>
      </c>
      <c r="AP105" s="12">
        <v>3.9970980901513028E-6</v>
      </c>
      <c r="AQ105" s="9" t="s">
        <v>86</v>
      </c>
      <c r="AR105" s="10">
        <v>18452</v>
      </c>
      <c r="AS105" s="11">
        <v>1.2638888888888888</v>
      </c>
      <c r="AT105" s="9" t="s">
        <v>1</v>
      </c>
      <c r="AU105" s="34">
        <f t="shared" si="2"/>
        <v>0.93710572379367718</v>
      </c>
    </row>
    <row r="106" spans="2:47" s="2" customFormat="1" x14ac:dyDescent="0.3">
      <c r="B106" s="22">
        <v>53696</v>
      </c>
      <c r="C106" s="23" t="s">
        <v>529</v>
      </c>
      <c r="D106" s="24" t="str" cm="1">
        <f t="array" ref="D106">IF($C106="","",IFERROR(_xll.BDP($C106&amp;" Corp","ID_BB_GLOBAL"),""))</f>
        <v>BBG00MS93CM7</v>
      </c>
      <c r="E106" s="23" t="s">
        <v>528</v>
      </c>
      <c r="F106" s="7" t="s">
        <v>349</v>
      </c>
      <c r="G106" s="16" t="s">
        <v>258</v>
      </c>
      <c r="H106" s="16" t="s">
        <v>83</v>
      </c>
      <c r="I106" s="16" t="s">
        <v>84</v>
      </c>
      <c r="J106" s="44" cm="1">
        <f t="array" ref="J106">IF(OR(_xll.BDP($C106&amp;" Corp",$J$1)="#N/A N/A",_xll.BDP($C106&amp;" Corp",$J$1)="#N/A Field Not Applicable"),"",_xll.BDP($C106&amp;" Corp",$J$1))</f>
        <v>6.3409846446097822</v>
      </c>
      <c r="K106" s="16" t="str" cm="1">
        <f t="array" ref="K106">IFERROR(_xll.BDP($C106&amp;" Corp",$K$1),"")</f>
        <v>Medical-Generic Drugs</v>
      </c>
      <c r="L106" s="28" cm="1">
        <f t="array" ref="L106">IF($C106="","",IFERROR(_xll.BDP($C106&amp;" Corp",L$1),""))</f>
        <v>98.212999999999994</v>
      </c>
      <c r="M106" s="28" cm="1">
        <f t="array" ref="M106">IF($C106="","",IFERROR(_xll.BDP($C106&amp;" Corp",M$1),""))</f>
        <v>98.355999999999995</v>
      </c>
      <c r="N106" s="28" cm="1">
        <f t="array" ref="N106">IF($C106="","",IFERROR(_xll.BDP($C106&amp;" Corp",N$1),""))</f>
        <v>5.1101422057499448</v>
      </c>
      <c r="O106" s="28" cm="1">
        <f t="array" ref="O106">IF($C106="","",IFERROR(_xll.BDP($C106&amp;" Corp",O$1),""))</f>
        <v>5.1101422057499448</v>
      </c>
      <c r="P106" s="28" cm="1">
        <f t="array" ref="P106">IF($C106="","",IFERROR(_xll.BDP($C106&amp;" Corp",P$1),""))</f>
        <v>85.539761685911941</v>
      </c>
      <c r="Q106" s="28">
        <f t="shared" si="3"/>
        <v>98.284499999999994</v>
      </c>
      <c r="R106"/>
      <c r="S106"/>
      <c r="T106"/>
      <c r="U106"/>
      <c r="V106" s="24" t="str" cm="1">
        <f t="array" ref="V106">IF($C106="","",IFERROR(_xll.BDP($C106&amp;" Corp",V$1),""))</f>
        <v>Y</v>
      </c>
      <c r="W106" s="40" cm="1">
        <f t="array" ref="W106">IF($V106="Y",IFERROR(_xll.BDP($C106&amp;" Corp",W$1)*1,""),"")</f>
        <v>46767</v>
      </c>
      <c r="X106" s="41" cm="1">
        <f t="array" ref="X106">IF($V106="Y",IFERROR(_xll.BDP($C106&amp;" Corp",X$1),""),"")</f>
        <v>100</v>
      </c>
      <c r="Y106" s="42" cm="1">
        <f t="array" ref="Y106">IF($V106="Y",IFERROR(_xll.BDP($C106&amp;" Corp",Y$1)/100, ""),"")</f>
        <v>5.1565394509294052E-2</v>
      </c>
      <c r="Z106" s="17" cm="1">
        <f t="array" ref="Z106">IF($C106="","",IF(_xll.BDP($C106&amp;" Corp",Z$1)="#N/A N/A","",_xll.BDP($C106&amp;" Corp",Z$1)))</f>
        <v>7.7099999999887814E-3</v>
      </c>
      <c r="AA106" s="14" cm="1">
        <f t="array" ref="AA106">IF($C106="","",IF(_xll.BDP($C106&amp;" Corp",AA$1)="#N/A N/A","",_xll.BDP($C106&amp;" Corp",AA$1)))</f>
        <v>0.42378999999999678</v>
      </c>
      <c r="AB106" s="14" cm="1">
        <f t="array" ref="AB106">IF($C106="","",IF(_xll.BDP($C106&amp;" Corp",AB$1)="#N/A N/A","",_xll.BDP($C106&amp;" Corp",AB$1)))</f>
        <v>0.17119999999999891</v>
      </c>
      <c r="AC106" s="18" cm="1">
        <f t="array" ref="AC106">IF($C106="","",IF(_xll.BDP($C106&amp;" Corp",AC$1)="#N/A N/A","",_xll.BDP($C106&amp;" Corp",AC$1)))</f>
        <v>0.25909000000000049</v>
      </c>
      <c r="AD106" s="18" cm="1">
        <f t="array" ref="AD106">IF($C106="","",IF(_xll.BDP($C106&amp;" Corp",AD$1)="#N/A N/A","",_xll.BDP($C106&amp;" Corp",AD$1)))</f>
        <v>0.87940999999999292</v>
      </c>
      <c r="AE106" s="32" cm="1">
        <f t="array" ref="AE106">IF($C106="","",IF(_xll.BDP($C106&amp;" Corp",AE$1)="#N/A N/A","",_xll.BDP($C106&amp;" Corp",AE$1)/100))</f>
        <v>7.8464401789729051E-5</v>
      </c>
      <c r="AF106" s="32" cm="1">
        <f t="array" ref="AF106">IF($C106="","",IF(_xll.BDP($C106&amp;" Corp",AF$1)="#N/A N/A","",_xll.BDP($C106&amp;" Corp",AF$1)/100))</f>
        <v>4.3312364121880558E-3</v>
      </c>
      <c r="AG106" s="32" cm="1">
        <f t="array" ref="AG106">IF($C106="","",IF(_xll.BDP($C106&amp;" Corp",AG$1)="#N/A N/A","",_xll.BDP($C106&amp;" Corp",AG$1)/100))</f>
        <v>1.7452001643668549E-3</v>
      </c>
      <c r="AH106" s="32" cm="1">
        <f t="array" ref="AH106">IF($C106="","",IF(_xll.BDP($C106&amp;" Corp",AH$1)="#N/A N/A","",_xll.BDP($C106&amp;" Corp",AH$1)/100))</f>
        <v>2.6435127774035571E-3</v>
      </c>
      <c r="AI106" s="32" cm="1">
        <f t="array" ref="AI106">IF($C106="","",IF(_xll.BDP($C106&amp;" Corp",AI$1)="#N/A N/A","",_xll.BDP($C106&amp;" Corp",AI$1)/100))</f>
        <v>9.0298309611043272E-3</v>
      </c>
      <c r="AJ106" s="8" cm="1">
        <f t="array" ref="AJ106">IF($C106="","",IF(_xll.BDP($C106&amp;" Corp",AJ$1)="#N/A Field Not Applicable","",_xll.BDP($C106&amp;" Corp",AJ$1)))</f>
        <v>94.88</v>
      </c>
      <c r="AK106" s="8" cm="1">
        <f t="array" ref="AK106">IF($C106="","",IF(_xll.BDP($C106&amp;" Corp",AK$1)="#N/A Field Not Applicable","",_xll.BDP($C106&amp;" Corp",AK$1)))</f>
        <v>100.14100000000001</v>
      </c>
      <c r="AL106" s="9" t="s">
        <v>350</v>
      </c>
      <c r="AM106" s="9" t="s">
        <v>85</v>
      </c>
      <c r="AN106" s="10">
        <v>21884</v>
      </c>
      <c r="AO106" s="11">
        <v>740.09062500000005</v>
      </c>
      <c r="AP106" s="12">
        <v>1.4968576172566265E-4</v>
      </c>
      <c r="AQ106" s="9" t="s">
        <v>86</v>
      </c>
      <c r="AR106" s="10">
        <v>17856</v>
      </c>
      <c r="AS106" s="11">
        <v>0.70777777777777773</v>
      </c>
      <c r="AT106" s="9" t="s">
        <v>350</v>
      </c>
      <c r="AU106" s="34">
        <f t="shared" si="2"/>
        <v>0.81459285497053824</v>
      </c>
    </row>
    <row r="107" spans="2:47" s="2" customFormat="1" x14ac:dyDescent="0.3">
      <c r="B107" s="22">
        <v>58523</v>
      </c>
      <c r="C107" s="23" t="s">
        <v>533</v>
      </c>
      <c r="D107" s="24" t="str" cm="1">
        <f t="array" ref="D107">IF($C107="","",IFERROR(_xll.BDP($C107&amp;" Corp","ID_BB_GLOBAL"),""))</f>
        <v>BBG00XKL2YC8</v>
      </c>
      <c r="E107" s="23" t="s">
        <v>530</v>
      </c>
      <c r="F107" s="7" t="s">
        <v>531</v>
      </c>
      <c r="G107" s="16" t="s">
        <v>278</v>
      </c>
      <c r="H107" s="16" t="s">
        <v>114</v>
      </c>
      <c r="I107" s="16" t="s">
        <v>84</v>
      </c>
      <c r="J107" s="44" cm="1">
        <f t="array" ref="J107">IF(OR(_xll.BDP($C107&amp;" Corp",$J$1)="#N/A N/A",_xll.BDP($C107&amp;" Corp",$J$1)="#N/A Field Not Applicable"),"",_xll.BDP($C107&amp;" Corp",$J$1))</f>
        <v>4.3490612648221347</v>
      </c>
      <c r="K107" s="16" t="str" cm="1">
        <f t="array" ref="K107">IFERROR(_xll.BDP($C107&amp;" Corp",$K$1),"")</f>
        <v>Medical-HMO</v>
      </c>
      <c r="L107" s="28" cm="1">
        <f t="array" ref="L107">IF($C107="","",IFERROR(_xll.BDP($C107&amp;" Corp",L$1),""))</f>
        <v>86.626000000000005</v>
      </c>
      <c r="M107" s="28" cm="1">
        <f t="array" ref="M107">IF($C107="","",IFERROR(_xll.BDP($C107&amp;" Corp",M$1),""))</f>
        <v>86.847999999999999</v>
      </c>
      <c r="N107" s="28" cm="1">
        <f t="array" ref="N107">IF($C107="","",IFERROR(_xll.BDP($C107&amp;" Corp",N$1),""))</f>
        <v>5.734266061929759</v>
      </c>
      <c r="O107" s="28" cm="1">
        <f t="array" ref="O107">IF($C107="","",IFERROR(_xll.BDP($C107&amp;" Corp",O$1),""))</f>
        <v>5.734266061929759</v>
      </c>
      <c r="P107" s="28" cm="1">
        <f t="array" ref="P107">IF($C107="","",IFERROR(_xll.BDP($C107&amp;" Corp",P$1),""))</f>
        <v>141.10092612282648</v>
      </c>
      <c r="Q107" s="28">
        <f t="shared" si="3"/>
        <v>86.736999999999995</v>
      </c>
      <c r="R107"/>
      <c r="S107"/>
      <c r="T107"/>
      <c r="U107"/>
      <c r="V107" s="24" t="str" cm="1">
        <f t="array" ref="V107">IF($C107="","",IFERROR(_xll.BDP($C107&amp;" Corp",V$1),""))</f>
        <v>Y</v>
      </c>
      <c r="W107" s="40" cm="1">
        <f t="array" ref="W107">IF($V107="Y",IFERROR(_xll.BDP($C107&amp;" Corp",W$1)*1,""),"")</f>
        <v>47679</v>
      </c>
      <c r="X107" s="41" cm="1">
        <f t="array" ref="X107">IF($V107="Y",IFERROR(_xll.BDP($C107&amp;" Corp",X$1),""),"")</f>
        <v>100</v>
      </c>
      <c r="Y107" s="42" cm="1">
        <f t="array" ref="Y107">IF($V107="Y",IFERROR(_xll.BDP($C107&amp;" Corp",Y$1)/100, ""),"")</f>
        <v>5.8504266052730562E-2</v>
      </c>
      <c r="Z107" s="17" cm="1">
        <f t="array" ref="Z107">IF($C107="","",IF(_xll.BDP($C107&amp;" Corp",Z$1)="#N/A N/A","",_xll.BDP($C107&amp;" Corp",Z$1)))</f>
        <v>-4.4280000000000541E-2</v>
      </c>
      <c r="AA107" s="14" cm="1">
        <f t="array" ref="AA107">IF($C107="","",IF(_xll.BDP($C107&amp;" Corp",AA$1)="#N/A N/A","",_xll.BDP($C107&amp;" Corp",AA$1)))</f>
        <v>0.5463799999999992</v>
      </c>
      <c r="AB107" s="14" cm="1">
        <f t="array" ref="AB107">IF($C107="","",IF(_xll.BDP($C107&amp;" Corp",AB$1)="#N/A N/A","",_xll.BDP($C107&amp;" Corp",AB$1)))</f>
        <v>0.25043999999999755</v>
      </c>
      <c r="AC107" s="18" cm="1">
        <f t="array" ref="AC107">IF($C107="","",IF(_xll.BDP($C107&amp;" Corp",AC$1)="#N/A N/A","",_xll.BDP($C107&amp;" Corp",AC$1)))</f>
        <v>-0.22035999999999945</v>
      </c>
      <c r="AD107" s="18" cm="1">
        <f t="array" ref="AD107">IF($C107="","",IF(_xll.BDP($C107&amp;" Corp",AD$1)="#N/A N/A","",_xll.BDP($C107&amp;" Corp",AD$1)))</f>
        <v>0.36583000000000254</v>
      </c>
      <c r="AE107" s="32" cm="1">
        <f t="array" ref="AE107">IF($C107="","",IF(_xll.BDP($C107&amp;" Corp",AE$1)="#N/A N/A","",_xll.BDP($C107&amp;" Corp",AE$1)/100))</f>
        <v>-5.1026846136428296E-4</v>
      </c>
      <c r="AF107" s="32" cm="1">
        <f t="array" ref="AF107">IF($C107="","",IF(_xll.BDP($C107&amp;" Corp",AF$1)="#N/A N/A","",_xll.BDP($C107&amp;" Corp",AF$1)/100))</f>
        <v>6.3394571745522647E-3</v>
      </c>
      <c r="AG107" s="32" cm="1">
        <f t="array" ref="AG107">IF($C107="","",IF(_xll.BDP($C107&amp;" Corp",AG$1)="#N/A N/A","",_xll.BDP($C107&amp;" Corp",AG$1)/100))</f>
        <v>2.8958248851538738E-3</v>
      </c>
      <c r="AH107" s="32" cm="1">
        <f t="array" ref="AH107">IF($C107="","",IF(_xll.BDP($C107&amp;" Corp",AH$1)="#N/A N/A","",_xll.BDP($C107&amp;" Corp",AH$1)/100))</f>
        <v>-2.5342155322939336E-3</v>
      </c>
      <c r="AI107" s="32" cm="1">
        <f t="array" ref="AI107">IF($C107="","",IF(_xll.BDP($C107&amp;" Corp",AI$1)="#N/A N/A","",_xll.BDP($C107&amp;" Corp",AI$1)/100))</f>
        <v>4.2357250519696656E-3</v>
      </c>
      <c r="AJ107" s="8" cm="1">
        <f t="array" ref="AJ107">IF($C107="","",IF(_xll.BDP($C107&amp;" Corp",AJ$1)="#N/A Field Not Applicable","",_xll.BDP($C107&amp;" Corp",AJ$1)))</f>
        <v>83.331999999999994</v>
      </c>
      <c r="AK107" s="8" cm="1">
        <f t="array" ref="AK107">IF($C107="","",IF(_xll.BDP($C107&amp;" Corp",AK$1)="#N/A Field Not Applicable","",_xll.BDP($C107&amp;" Corp",AK$1)))</f>
        <v>90.132000000000005</v>
      </c>
      <c r="AL107" s="9" t="s">
        <v>532</v>
      </c>
      <c r="AM107" s="9" t="s">
        <v>85</v>
      </c>
      <c r="AN107" s="10">
        <v>17359</v>
      </c>
      <c r="AO107" s="11">
        <v>1928.1679999999999</v>
      </c>
      <c r="AP107" s="12">
        <v>3.8997831625694151E-4</v>
      </c>
      <c r="AQ107" s="9" t="s">
        <v>86</v>
      </c>
      <c r="AR107" s="10">
        <v>13351</v>
      </c>
      <c r="AS107" s="11">
        <v>0.46666666666666662</v>
      </c>
      <c r="AT107" s="9" t="s">
        <v>532</v>
      </c>
      <c r="AU107" s="34">
        <f t="shared" si="2"/>
        <v>0.7737655882352944</v>
      </c>
    </row>
    <row r="108" spans="2:47" s="2" customFormat="1" x14ac:dyDescent="0.3">
      <c r="B108" s="22">
        <v>57399</v>
      </c>
      <c r="C108" s="23" t="s">
        <v>535</v>
      </c>
      <c r="D108" s="24" t="str" cm="1">
        <f t="array" ref="D108">IF($C108="","",IFERROR(_xll.BDP($C108&amp;" Corp","ID_BB_GLOBAL"),""))</f>
        <v>BBG00V30XND6</v>
      </c>
      <c r="E108" s="23" t="s">
        <v>534</v>
      </c>
      <c r="F108" s="7" t="s">
        <v>20</v>
      </c>
      <c r="G108" s="16" t="s">
        <v>199</v>
      </c>
      <c r="H108" s="16" t="s">
        <v>121</v>
      </c>
      <c r="I108" s="16" t="s">
        <v>122</v>
      </c>
      <c r="J108" s="44" cm="1">
        <f t="array" ref="J108">IF(OR(_xll.BDP($C108&amp;" Corp",$J$1)="#N/A N/A",_xll.BDP($C108&amp;" Corp",$J$1)="#N/A Field Not Applicable"),"",_xll.BDP($C108&amp;" Corp",$J$1))</f>
        <v>4.5857003494275528</v>
      </c>
      <c r="K108" s="16" t="str" cm="1">
        <f t="array" ref="K108">IFERROR(_xll.BDP($C108&amp;" Corp",$K$1),"")</f>
        <v>Dialysis Centers</v>
      </c>
      <c r="L108" s="28" cm="1">
        <f t="array" ref="L108">IF($C108="","",IFERROR(_xll.BDP($C108&amp;" Corp",L$1),""))</f>
        <v>92.74</v>
      </c>
      <c r="M108" s="28" cm="1">
        <f t="array" ref="M108">IF($C108="","",IFERROR(_xll.BDP($C108&amp;" Corp",M$1),""))</f>
        <v>92.972999999999999</v>
      </c>
      <c r="N108" s="28" cm="1">
        <f t="array" ref="N108">IF($C108="","",IFERROR(_xll.BDP($C108&amp;" Corp",N$1),""))</f>
        <v>6.1903701207304866</v>
      </c>
      <c r="O108" s="28" cm="1">
        <f t="array" ref="O108">IF($C108="","",IFERROR(_xll.BDP($C108&amp;" Corp",O$1),""))</f>
        <v>6.1903701207304866</v>
      </c>
      <c r="P108" s="28" cm="1">
        <f t="array" ref="P108">IF($C108="","",IFERROR(_xll.BDP($C108&amp;" Corp",P$1),""))</f>
        <v>184.58892325400342</v>
      </c>
      <c r="Q108" s="28">
        <f t="shared" si="3"/>
        <v>92.856499999999997</v>
      </c>
      <c r="R108"/>
      <c r="S108"/>
      <c r="T108"/>
      <c r="U108"/>
      <c r="V108" s="24" t="str" cm="1">
        <f t="array" ref="V108">IF($C108="","",IFERROR(_xll.BDP($C108&amp;" Corp",V$1),""))</f>
        <v>Y</v>
      </c>
      <c r="W108" s="40" cm="1">
        <f t="array" ref="W108">IF($V108="Y",IFERROR(_xll.BDP($C108&amp;" Corp",W$1)*1,""),"")</f>
        <v>45809</v>
      </c>
      <c r="X108" s="41" cm="1">
        <f t="array" ref="X108">IF($V108="Y",IFERROR(_xll.BDP($C108&amp;" Corp",X$1),""),"")</f>
        <v>102.313</v>
      </c>
      <c r="Y108" s="42" cm="1">
        <f t="array" ref="Y108">IF($V108="Y",IFERROR(_xll.BDP($C108&amp;" Corp",Y$1)/100, ""),"")</f>
        <v>0.34823623953931232</v>
      </c>
      <c r="Z108" s="17" cm="1">
        <f t="array" ref="Z108">IF($C108="","",IF(_xll.BDP($C108&amp;" Corp",Z$1)="#N/A N/A","",_xll.BDP($C108&amp;" Corp",Z$1)))</f>
        <v>-0.14981000000000222</v>
      </c>
      <c r="AA108" s="14" cm="1">
        <f t="array" ref="AA108">IF($C108="","",IF(_xll.BDP($C108&amp;" Corp",AA$1)="#N/A N/A","",_xll.BDP($C108&amp;" Corp",AA$1)))</f>
        <v>0.2509900000000016</v>
      </c>
      <c r="AB108" s="14" cm="1">
        <f t="array" ref="AB108">IF($C108="","",IF(_xll.BDP($C108&amp;" Corp",AB$1)="#N/A N/A","",_xll.BDP($C108&amp;" Corp",AB$1)))</f>
        <v>0.92616999999999905</v>
      </c>
      <c r="AC108" s="18" cm="1">
        <f t="array" ref="AC108">IF($C108="","",IF(_xll.BDP($C108&amp;" Corp",AC$1)="#N/A N/A","",_xll.BDP($C108&amp;" Corp",AC$1)))</f>
        <v>0.31946999999999548</v>
      </c>
      <c r="AD108" s="18" cm="1">
        <f t="array" ref="AD108">IF($C108="","",IF(_xll.BDP($C108&amp;" Corp",AD$1)="#N/A N/A","",_xll.BDP($C108&amp;" Corp",AD$1)))</f>
        <v>4.4317999999999955</v>
      </c>
      <c r="AE108" s="32" cm="1">
        <f t="array" ref="AE108">IF($C108="","",IF(_xll.BDP($C108&amp;" Corp",AE$1)="#N/A N/A","",_xll.BDP($C108&amp;" Corp",AE$1)/100))</f>
        <v>-1.6105879737317757E-3</v>
      </c>
      <c r="AF108" s="32" cm="1">
        <f t="array" ref="AF108">IF($C108="","",IF(_xll.BDP($C108&amp;" Corp",AF$1)="#N/A N/A","",_xll.BDP($C108&amp;" Corp",AF$1)/100))</f>
        <v>2.7100385121533507E-3</v>
      </c>
      <c r="AG108" s="32" cm="1">
        <f t="array" ref="AG108">IF($C108="","",IF(_xll.BDP($C108&amp;" Corp",AG$1)="#N/A N/A","",_xll.BDP($C108&amp;" Corp",AG$1)/100))</f>
        <v>1.0073663466962155E-2</v>
      </c>
      <c r="AH108" s="32" cm="1">
        <f t="array" ref="AH108">IF($C108="","",IF(_xll.BDP($C108&amp;" Corp",AH$1)="#N/A N/A","",_xll.BDP($C108&amp;" Corp",AH$1)/100))</f>
        <v>3.4519966408215752E-3</v>
      </c>
      <c r="AI108" s="32" cm="1">
        <f t="array" ref="AI108">IF($C108="","",IF(_xll.BDP($C108&amp;" Corp",AI$1)="#N/A N/A","",_xll.BDP($C108&amp;" Corp",AI$1)/100))</f>
        <v>5.0114147131689289E-2</v>
      </c>
      <c r="AJ108" s="8" cm="1">
        <f t="array" ref="AJ108">IF($C108="","",IF(_xll.BDP($C108&amp;" Corp",AJ$1)="#N/A Field Not Applicable","",_xll.BDP($C108&amp;" Corp",AJ$1)))</f>
        <v>86.629000000000005</v>
      </c>
      <c r="AK108" s="8" cm="1">
        <f t="array" ref="AK108">IF($C108="","",IF(_xll.BDP($C108&amp;" Corp",AK$1)="#N/A Field Not Applicable","",_xll.BDP($C108&amp;" Corp",AK$1)))</f>
        <v>95.68</v>
      </c>
      <c r="AL108" s="9" t="s">
        <v>21</v>
      </c>
      <c r="AM108" s="9" t="s">
        <v>85</v>
      </c>
      <c r="AN108" s="10">
        <v>3015</v>
      </c>
      <c r="AO108" s="11">
        <v>2567.8125</v>
      </c>
      <c r="AP108" s="12">
        <v>5.1934851901573283E-4</v>
      </c>
      <c r="AQ108" s="9" t="s">
        <v>86</v>
      </c>
      <c r="AR108" s="10">
        <v>2955</v>
      </c>
      <c r="AS108" s="11">
        <v>0.12847222222222221</v>
      </c>
      <c r="AT108" s="9" t="s">
        <v>21</v>
      </c>
      <c r="AU108" s="34">
        <f t="shared" si="2"/>
        <v>0.85420746878797926</v>
      </c>
    </row>
    <row r="109" spans="2:47" s="2" customFormat="1" x14ac:dyDescent="0.3">
      <c r="B109" s="22">
        <v>56196</v>
      </c>
      <c r="C109" s="23" t="s">
        <v>537</v>
      </c>
      <c r="D109" s="24" t="str" cm="1">
        <f t="array" ref="D109">IF($C109="","",IFERROR(_xll.BDP($C109&amp;" Corp","ID_BB_GLOBAL"),""))</f>
        <v>BBG00R45N6D1</v>
      </c>
      <c r="E109" s="23" t="s">
        <v>536</v>
      </c>
      <c r="F109" s="7" t="s">
        <v>12</v>
      </c>
      <c r="G109" s="16" t="s">
        <v>186</v>
      </c>
      <c r="H109" s="16" t="s">
        <v>159</v>
      </c>
      <c r="I109" s="16" t="s">
        <v>16</v>
      </c>
      <c r="J109" s="44" cm="1">
        <f t="array" ref="J109">IF(OR(_xll.BDP($C109&amp;" Corp",$J$1)="#N/A N/A",_xll.BDP($C109&amp;" Corp",$J$1)="#N/A Field Not Applicable"),"",_xll.BDP($C109&amp;" Corp",$J$1))</f>
        <v>8.1496779082985977</v>
      </c>
      <c r="K109" s="16" t="str" cm="1">
        <f t="array" ref="K109">IFERROR(_xll.BDP($C109&amp;" Corp",$K$1),"")</f>
        <v>Medical-Drugs</v>
      </c>
      <c r="L109" s="28" cm="1">
        <f t="array" ref="L109">IF($C109="","",IFERROR(_xll.BDP($C109&amp;" Corp",L$1),""))</f>
        <v>53.31</v>
      </c>
      <c r="M109" s="28" cm="1">
        <f t="array" ref="M109">IF($C109="","",IFERROR(_xll.BDP($C109&amp;" Corp",M$1),""))</f>
        <v>54.064</v>
      </c>
      <c r="N109" s="28" cm="1">
        <f t="array" ref="N109">IF($C109="","",IFERROR(_xll.BDP($C109&amp;" Corp",N$1),""))</f>
        <v>20.2973833371212</v>
      </c>
      <c r="O109" s="28" cm="1">
        <f t="array" ref="O109">IF($C109="","",IFERROR(_xll.BDP($C109&amp;" Corp",O$1),""))</f>
        <v>20.2973833371212</v>
      </c>
      <c r="P109" s="28" cm="1">
        <f t="array" ref="P109">IF($C109="","",IFERROR(_xll.BDP($C109&amp;" Corp",P$1),""))</f>
        <v>1619.1244616935403</v>
      </c>
      <c r="Q109" s="28">
        <f t="shared" si="3"/>
        <v>53.686999999999998</v>
      </c>
      <c r="R109"/>
      <c r="S109"/>
      <c r="T109"/>
      <c r="U109"/>
      <c r="V109" s="24" t="str" cm="1">
        <f t="array" ref="V109">IF($C109="","",IFERROR(_xll.BDP($C109&amp;" Corp",V$1),""))</f>
        <v>Y</v>
      </c>
      <c r="W109" s="40" cm="1">
        <f t="array" ref="W109">IF($V109="Y",IFERROR(_xll.BDP($C109&amp;" Corp",W$1)*1,""),"")</f>
        <v>45703</v>
      </c>
      <c r="X109" s="41" cm="1">
        <f t="array" ref="X109">IF($V109="Y",IFERROR(_xll.BDP($C109&amp;" Corp",X$1),""),"")</f>
        <v>102.625</v>
      </c>
      <c r="Y109" s="42" cm="1">
        <f t="array" ref="Y109">IF($V109="Y",IFERROR(_xll.BDP($C109&amp;" Corp",Y$1)/100, ""),"")</f>
        <v>21.654224622669435</v>
      </c>
      <c r="Z109" s="17" cm="1">
        <f t="array" ref="Z109">IF($C109="","",IF(_xll.BDP($C109&amp;" Corp",Z$1)="#N/A N/A","",_xll.BDP($C109&amp;" Corp",Z$1)))</f>
        <v>0.28638000000000119</v>
      </c>
      <c r="AA109" s="14" cm="1">
        <f t="array" ref="AA109">IF($C109="","",IF(_xll.BDP($C109&amp;" Corp",AA$1)="#N/A N/A","",_xll.BDP($C109&amp;" Corp",AA$1)))</f>
        <v>-1.1143299999999954</v>
      </c>
      <c r="AB109" s="14" cm="1">
        <f t="array" ref="AB109">IF($C109="","",IF(_xll.BDP($C109&amp;" Corp",AB$1)="#N/A N/A","",_xll.BDP($C109&amp;" Corp",AB$1)))</f>
        <v>-1.1764099999999971</v>
      </c>
      <c r="AC109" s="18" cm="1">
        <f t="array" ref="AC109">IF($C109="","",IF(_xll.BDP($C109&amp;" Corp",AC$1)="#N/A N/A","",_xll.BDP($C109&amp;" Corp",AC$1)))</f>
        <v>-0.61467999999999989</v>
      </c>
      <c r="AD109" s="18" cm="1">
        <f t="array" ref="AD109">IF($C109="","",IF(_xll.BDP($C109&amp;" Corp",AD$1)="#N/A N/A","",_xll.BDP($C109&amp;" Corp",AD$1)))</f>
        <v>12.603270000000002</v>
      </c>
      <c r="AE109" s="32" cm="1">
        <f t="array" ref="AE109">IF($C109="","",IF(_xll.BDP($C109&amp;" Corp",AE$1)="#N/A N/A","",_xll.BDP($C109&amp;" Corp",AE$1)/100))</f>
        <v>5.3631633937037456E-3</v>
      </c>
      <c r="AF109" s="32" cm="1">
        <f t="array" ref="AF109">IF($C109="","",IF(_xll.BDP($C109&amp;" Corp",AF$1)="#N/A N/A","",_xll.BDP($C109&amp;" Corp",AF$1)/100))</f>
        <v>-2.0335119885105845E-2</v>
      </c>
      <c r="AG109" s="32" cm="1">
        <f t="array" ref="AG109">IF($C109="","",IF(_xll.BDP($C109&amp;" Corp",AG$1)="#N/A N/A","",_xll.BDP($C109&amp;" Corp",AG$1)/100))</f>
        <v>-2.1443708556156502E-2</v>
      </c>
      <c r="AH109" s="32" cm="1">
        <f t="array" ref="AH109">IF($C109="","",IF(_xll.BDP($C109&amp;" Corp",AH$1)="#N/A N/A","",_xll.BDP($C109&amp;" Corp",AH$1)/100))</f>
        <v>-1.1320355110117837E-2</v>
      </c>
      <c r="AI109" s="32" cm="1">
        <f t="array" ref="AI109">IF($C109="","",IF(_xll.BDP($C109&amp;" Corp",AI$1)="#N/A N/A","",_xll.BDP($C109&amp;" Corp",AI$1)/100))</f>
        <v>0.30679297090848018</v>
      </c>
      <c r="AJ109" s="8" cm="1">
        <f t="array" ref="AJ109">IF($C109="","",IF(_xll.BDP($C109&amp;" Corp",AJ$1)="#N/A Field Not Applicable","",_xll.BDP($C109&amp;" Corp",AJ$1)))</f>
        <v>40.805999999999997</v>
      </c>
      <c r="AK109" s="8" cm="1">
        <f t="array" ref="AK109">IF($C109="","",IF(_xll.BDP($C109&amp;" Corp",AK$1)="#N/A Field Not Applicable","",_xll.BDP($C109&amp;" Corp",AK$1)))</f>
        <v>60.223999999999997</v>
      </c>
      <c r="AL109" s="9" t="s">
        <v>13</v>
      </c>
      <c r="AM109" s="9" t="s">
        <v>85</v>
      </c>
      <c r="AN109" s="10">
        <v>37546</v>
      </c>
      <c r="AO109" s="11">
        <v>441.76300687999998</v>
      </c>
      <c r="AP109" s="12">
        <v>8.9348020300962394E-5</v>
      </c>
      <c r="AQ109" s="9" t="s">
        <v>86</v>
      </c>
      <c r="AR109" s="10">
        <v>33538</v>
      </c>
      <c r="AS109" s="11">
        <v>1.9104166666666664</v>
      </c>
      <c r="AT109" s="9" t="s">
        <v>379</v>
      </c>
      <c r="AU109" s="34">
        <f t="shared" si="2"/>
        <v>0.57459194149757953</v>
      </c>
    </row>
    <row r="110" spans="2:47" s="2" customFormat="1" x14ac:dyDescent="0.3">
      <c r="B110" s="22">
        <v>58563</v>
      </c>
      <c r="C110" s="23" t="s">
        <v>539</v>
      </c>
      <c r="D110" s="24" t="str" cm="1">
        <f t="array" ref="D110">IF($C110="","",IFERROR(_xll.BDP($C110&amp;" Corp","ID_BB_GLOBAL"),""))</f>
        <v>BBG00XP7BXN4</v>
      </c>
      <c r="E110" s="23" t="s">
        <v>538</v>
      </c>
      <c r="F110" s="7" t="s">
        <v>4</v>
      </c>
      <c r="G110" s="16" t="s">
        <v>219</v>
      </c>
      <c r="H110" s="16" t="s">
        <v>121</v>
      </c>
      <c r="I110" s="16" t="s">
        <v>110</v>
      </c>
      <c r="J110" s="44" cm="1">
        <f t="array" ref="J110">IF(OR(_xll.BDP($C110&amp;" Corp",$J$1)="#N/A N/A",_xll.BDP($C110&amp;" Corp",$J$1)="#N/A Field Not Applicable"),"",_xll.BDP($C110&amp;" Corp",$J$1))</f>
        <v>3.1605069484514368</v>
      </c>
      <c r="K110" s="16" t="str" cm="1">
        <f t="array" ref="K110">IFERROR(_xll.BDP($C110&amp;" Corp",$K$1),"")</f>
        <v>Medical-Hospitals</v>
      </c>
      <c r="L110" s="28" cm="1">
        <f t="array" ref="L110">IF($C110="","",IFERROR(_xll.BDP($C110&amp;" Corp",L$1),""))</f>
        <v>94.822000000000003</v>
      </c>
      <c r="M110" s="28" cm="1">
        <f t="array" ref="M110">IF($C110="","",IFERROR(_xll.BDP($C110&amp;" Corp",M$1),""))</f>
        <v>95.272999999999996</v>
      </c>
      <c r="N110" s="28" cm="1">
        <f t="array" ref="N110">IF($C110="","",IFERROR(_xll.BDP($C110&amp;" Corp",N$1),""))</f>
        <v>6.2942286731427561</v>
      </c>
      <c r="O110" s="28" cm="1">
        <f t="array" ref="O110">IF($C110="","",IFERROR(_xll.BDP($C110&amp;" Corp",O$1),""))</f>
        <v>6.2942286731427561</v>
      </c>
      <c r="P110" s="28" cm="1">
        <f t="array" ref="P110">IF($C110="","",IFERROR(_xll.BDP($C110&amp;" Corp",P$1),""))</f>
        <v>201.93265038215307</v>
      </c>
      <c r="Q110" s="28">
        <f t="shared" si="3"/>
        <v>95.047499999999999</v>
      </c>
      <c r="R110"/>
      <c r="S110"/>
      <c r="T110"/>
      <c r="U110"/>
      <c r="V110" s="24" t="str" cm="1">
        <f t="array" ref="V110">IF($C110="","",IFERROR(_xll.BDP($C110&amp;" Corp",V$1),""))</f>
        <v>Y</v>
      </c>
      <c r="W110" s="40" cm="1">
        <f t="array" ref="W110">IF($V110="Y",IFERROR(_xll.BDP($C110&amp;" Corp",W$1)*1,""),"")</f>
        <v>45718</v>
      </c>
      <c r="X110" s="41" cm="1">
        <f t="array" ref="X110">IF($V110="Y",IFERROR(_xll.BDP($C110&amp;" Corp",X$1),""),"")</f>
        <v>101.25</v>
      </c>
      <c r="Y110" s="42" cm="1">
        <f t="array" ref="Y110">IF($V110="Y",IFERROR(_xll.BDP($C110&amp;" Corp",Y$1)/100, ""),"")</f>
        <v>0.769136923472312</v>
      </c>
      <c r="Z110" s="17" cm="1">
        <f t="array" ref="Z110">IF($C110="","",IF(_xll.BDP($C110&amp;" Corp",Z$1)="#N/A N/A","",_xll.BDP($C110&amp;" Corp",Z$1)))</f>
        <v>-6.0439999999999827E-2</v>
      </c>
      <c r="AA110" s="14" cm="1">
        <f t="array" ref="AA110">IF($C110="","",IF(_xll.BDP($C110&amp;" Corp",AA$1)="#N/A N/A","",_xll.BDP($C110&amp;" Corp",AA$1)))</f>
        <v>0.26556000000000779</v>
      </c>
      <c r="AB110" s="14" cm="1">
        <f t="array" ref="AB110">IF($C110="","",IF(_xll.BDP($C110&amp;" Corp",AB$1)="#N/A N/A","",_xll.BDP($C110&amp;" Corp",AB$1)))</f>
        <v>1.5464800000000025</v>
      </c>
      <c r="AC110" s="18" cm="1">
        <f t="array" ref="AC110">IF($C110="","",IF(_xll.BDP($C110&amp;" Corp",AC$1)="#N/A N/A","",_xll.BDP($C110&amp;" Corp",AC$1)))</f>
        <v>-1.0111699999999928</v>
      </c>
      <c r="AD110" s="18" cm="1">
        <f t="array" ref="AD110">IF($C110="","",IF(_xll.BDP($C110&amp;" Corp",AD$1)="#N/A N/A","",_xll.BDP($C110&amp;" Corp",AD$1)))</f>
        <v>-0.57536000000000342</v>
      </c>
      <c r="AE110" s="32" cm="1">
        <f t="array" ref="AE110">IF($C110="","",IF(_xll.BDP($C110&amp;" Corp",AE$1)="#N/A N/A","",_xll.BDP($C110&amp;" Corp",AE$1)/100))</f>
        <v>-6.349662598007928E-4</v>
      </c>
      <c r="AF110" s="32" cm="1">
        <f t="array" ref="AF110">IF($C110="","",IF(_xll.BDP($C110&amp;" Corp",AF$1)="#N/A N/A","",_xll.BDP($C110&amp;" Corp",AF$1)/100))</f>
        <v>2.7994892692570607E-3</v>
      </c>
      <c r="AG110" s="32" cm="1">
        <f t="array" ref="AG110">IF($C110="","",IF(_xll.BDP($C110&amp;" Corp",AG$1)="#N/A N/A","",_xll.BDP($C110&amp;" Corp",AG$1)/100))</f>
        <v>1.6525887579339205E-2</v>
      </c>
      <c r="AH110" s="32" cm="1">
        <f t="array" ref="AH110">IF($C110="","",IF(_xll.BDP($C110&amp;" Corp",AH$1)="#N/A N/A","",_xll.BDP($C110&amp;" Corp",AH$1)/100))</f>
        <v>-1.0518022790210843E-2</v>
      </c>
      <c r="AI110" s="32" cm="1">
        <f t="array" ref="AI110">IF($C110="","",IF(_xll.BDP($C110&amp;" Corp",AI$1)="#N/A N/A","",_xll.BDP($C110&amp;" Corp",AI$1)/100))</f>
        <v>-6.0120533644970713E-3</v>
      </c>
      <c r="AJ110" s="8" cm="1">
        <f t="array" ref="AJ110">IF($C110="","",IF(_xll.BDP($C110&amp;" Corp",AJ$1)="#N/A Field Not Applicable","",_xll.BDP($C110&amp;" Corp",AJ$1)))</f>
        <v>92.534999999999997</v>
      </c>
      <c r="AK110" s="8" cm="1">
        <f t="array" ref="AK110">IF($C110="","",IF(_xll.BDP($C110&amp;" Corp",AK$1)="#N/A Field Not Applicable","",_xll.BDP($C110&amp;" Corp",AK$1)))</f>
        <v>97.613</v>
      </c>
      <c r="AL110" s="9" t="s">
        <v>5</v>
      </c>
      <c r="AM110" s="9" t="s">
        <v>85</v>
      </c>
      <c r="AN110" s="10">
        <v>23859</v>
      </c>
      <c r="AO110" s="11">
        <v>452.6275</v>
      </c>
      <c r="AP110" s="12">
        <v>9.1545399748148908E-5</v>
      </c>
      <c r="AQ110" s="9" t="s">
        <v>86</v>
      </c>
      <c r="AR110" s="10">
        <v>19851</v>
      </c>
      <c r="AS110" s="11">
        <v>0.77777777777777779</v>
      </c>
      <c r="AT110" s="9" t="s">
        <v>5</v>
      </c>
      <c r="AU110" s="34">
        <f t="shared" si="2"/>
        <v>0.78895493107522652</v>
      </c>
    </row>
    <row r="111" spans="2:47" s="2" customFormat="1" x14ac:dyDescent="0.3">
      <c r="B111" s="22">
        <v>58588</v>
      </c>
      <c r="C111" s="23" t="s">
        <v>541</v>
      </c>
      <c r="D111" s="24" t="str" cm="1">
        <f t="array" ref="D111">IF($C111="","",IFERROR(_xll.BDP($C111&amp;" Corp","ID_BB_GLOBAL"),""))</f>
        <v>BBG00WGHTLN1</v>
      </c>
      <c r="E111" s="23" t="s">
        <v>540</v>
      </c>
      <c r="F111" s="7" t="s">
        <v>339</v>
      </c>
      <c r="G111" s="16" t="s">
        <v>452</v>
      </c>
      <c r="H111" s="16" t="s">
        <v>115</v>
      </c>
      <c r="I111" s="16" t="s">
        <v>107</v>
      </c>
      <c r="J111" s="44" cm="1">
        <f t="array" ref="J111">IF(OR(_xll.BDP($C111&amp;" Corp",$J$1)="#N/A N/A",_xll.BDP($C111&amp;" Corp",$J$1)="#N/A Field Not Applicable"),"",_xll.BDP($C111&amp;" Corp",$J$1))</f>
        <v>2.1212447073055984</v>
      </c>
      <c r="K111" s="16" t="str" cm="1">
        <f t="array" ref="K111">IFERROR(_xll.BDP($C111&amp;" Corp",$K$1),"")</f>
        <v>Medical-Drugs</v>
      </c>
      <c r="L111" s="28" cm="1">
        <f t="array" ref="L111">IF($C111="","",IFERROR(_xll.BDP($C111&amp;" Corp",L$1),""))</f>
        <v>54.55</v>
      </c>
      <c r="M111" s="28" cm="1">
        <f t="array" ref="M111">IF($C111="","",IFERROR(_xll.BDP($C111&amp;" Corp",M$1),""))</f>
        <v>54.899000000000001</v>
      </c>
      <c r="N111" s="28" cm="1">
        <f t="array" ref="N111">IF($C111="","",IFERROR(_xll.BDP($C111&amp;" Corp",N$1),""))</f>
        <v>5.4028644076599983</v>
      </c>
      <c r="O111" s="28" cm="1">
        <f t="array" ref="O111">IF($C111="","",IFERROR(_xll.BDP($C111&amp;" Corp",O$1),""))</f>
        <v>5.4028644076599983</v>
      </c>
      <c r="P111" s="28" cm="1">
        <f t="array" ref="P111">IF($C111="","",IFERROR(_xll.BDP($C111&amp;" Corp",P$1),""))</f>
        <v>62.353576850700698</v>
      </c>
      <c r="Q111" s="28">
        <f t="shared" si="3"/>
        <v>54.724499999999999</v>
      </c>
      <c r="R111"/>
      <c r="S111"/>
      <c r="T111"/>
      <c r="U111"/>
      <c r="V111" s="24" t="str" cm="1">
        <f t="array" ref="V111">IF($C111="","",IFERROR(_xll.BDP($C111&amp;" Corp",V$1),""))</f>
        <v>Y</v>
      </c>
      <c r="W111" s="40" cm="1">
        <f t="array" ref="W111">IF($V111="Y",IFERROR(_xll.BDP($C111&amp;" Corp",W$1)*1,""),"")</f>
        <v>54825</v>
      </c>
      <c r="X111" s="41" cm="1">
        <f t="array" ref="X111">IF($V111="Y",IFERROR(_xll.BDP($C111&amp;" Corp",X$1),""),"")</f>
        <v>100</v>
      </c>
      <c r="Y111" s="42" cm="1">
        <f t="array" ref="Y111">IF($V111="Y",IFERROR(_xll.BDP($C111&amp;" Corp",Y$1)/100, ""),"")</f>
        <v>5.4485309613823238E-2</v>
      </c>
      <c r="Z111" s="17" cm="1">
        <f t="array" ref="Z111">IF($C111="","",IF(_xll.BDP($C111&amp;" Corp",Z$1)="#N/A N/A","",_xll.BDP($C111&amp;" Corp",Z$1)))</f>
        <v>0</v>
      </c>
      <c r="AA111" s="14" cm="1">
        <f t="array" ref="AA111">IF($C111="","",IF(_xll.BDP($C111&amp;" Corp",AA$1)="#N/A N/A","",_xll.BDP($C111&amp;" Corp",AA$1)))</f>
        <v>0.82227999999999923</v>
      </c>
      <c r="AB111" s="14" cm="1">
        <f t="array" ref="AB111">IF($C111="","",IF(_xll.BDP($C111&amp;" Corp",AB$1)="#N/A N/A","",_xll.BDP($C111&amp;" Corp",AB$1)))</f>
        <v>-8.9919999999999334E-2</v>
      </c>
      <c r="AC111" s="18" cm="1">
        <f t="array" ref="AC111">IF($C111="","",IF(_xll.BDP($C111&amp;" Corp",AC$1)="#N/A N/A","",_xll.BDP($C111&amp;" Corp",AC$1)))</f>
        <v>-2.3688900000000004</v>
      </c>
      <c r="AD111" s="18" cm="1">
        <f t="array" ref="AD111">IF($C111="","",IF(_xll.BDP($C111&amp;" Corp",AD$1)="#N/A N/A","",_xll.BDP($C111&amp;" Corp",AD$1)))</f>
        <v>-6.8326199999999986</v>
      </c>
      <c r="AE111" s="32" cm="1">
        <f t="array" ref="AE111">IF($C111="","",IF(_xll.BDP($C111&amp;" Corp",AE$1)="#N/A N/A","",_xll.BDP($C111&amp;" Corp",AE$1)/100))</f>
        <v>0</v>
      </c>
      <c r="AF111" s="32" cm="1">
        <f t="array" ref="AF111">IF($C111="","",IF(_xll.BDP($C111&amp;" Corp",AF$1)="#N/A N/A","",_xll.BDP($C111&amp;" Corp",AF$1)/100))</f>
        <v>1.5255661457451091E-2</v>
      </c>
      <c r="AG111" s="32" cm="1">
        <f t="array" ref="AG111">IF($C111="","",IF(_xll.BDP($C111&amp;" Corp",AG$1)="#N/A N/A","",_xll.BDP($C111&amp;" Corp",AG$1)/100))</f>
        <v>-1.6405109885227964E-3</v>
      </c>
      <c r="AH111" s="32" cm="1">
        <f t="array" ref="AH111">IF($C111="","",IF(_xll.BDP($C111&amp;" Corp",AH$1)="#N/A N/A","",_xll.BDP($C111&amp;" Corp",AH$1)/100))</f>
        <v>-4.1493113820073028E-2</v>
      </c>
      <c r="AI111" s="32" cm="1">
        <f t="array" ref="AI111">IF($C111="","",IF(_xll.BDP($C111&amp;" Corp",AI$1)="#N/A N/A","",_xll.BDP($C111&amp;" Corp",AI$1)/100))</f>
        <v>-0.11100044204449068</v>
      </c>
      <c r="AJ111" s="8" cm="1">
        <f t="array" ref="AJ111">IF($C111="","",IF(_xll.BDP($C111&amp;" Corp",AJ$1)="#N/A Field Not Applicable","",_xll.BDP($C111&amp;" Corp",AJ$1)))</f>
        <v>52.168999999999997</v>
      </c>
      <c r="AK111" s="8" cm="1">
        <f t="array" ref="AK111">IF($C111="","",IF(_xll.BDP($C111&amp;" Corp",AK$1)="#N/A Field Not Applicable","",_xll.BDP($C111&amp;" Corp",AK$1)))</f>
        <v>63.32</v>
      </c>
      <c r="AL111" s="9" t="s">
        <v>340</v>
      </c>
      <c r="AM111" s="9" t="s">
        <v>85</v>
      </c>
      <c r="AN111" s="10">
        <v>30270</v>
      </c>
      <c r="AO111" s="11">
        <v>287.51325000000003</v>
      </c>
      <c r="AP111" s="12">
        <v>5.8150499923534194E-5</v>
      </c>
      <c r="AQ111" s="9" t="s">
        <v>92</v>
      </c>
      <c r="AR111" s="10">
        <v>26242</v>
      </c>
      <c r="AS111" s="11">
        <v>0.73784722222222232</v>
      </c>
      <c r="AT111" s="9" t="s">
        <v>1</v>
      </c>
      <c r="AU111" s="34">
        <f t="shared" si="2"/>
        <v>0.58412413236481031</v>
      </c>
    </row>
    <row r="112" spans="2:47" s="2" customFormat="1" x14ac:dyDescent="0.3">
      <c r="B112" s="22">
        <v>58603</v>
      </c>
      <c r="C112" s="23" t="s">
        <v>545</v>
      </c>
      <c r="D112" s="24" t="str" cm="1">
        <f t="array" ref="D112">IF($C112="","",IFERROR(_xll.BDP($C112&amp;" Corp","ID_BB_GLOBAL"),""))</f>
        <v>BBG00WKHRLS3</v>
      </c>
      <c r="E112" s="23" t="s">
        <v>542</v>
      </c>
      <c r="F112" s="7" t="s">
        <v>543</v>
      </c>
      <c r="G112" s="16" t="s">
        <v>364</v>
      </c>
      <c r="H112" s="16" t="s">
        <v>90</v>
      </c>
      <c r="I112" s="16" t="s">
        <v>91</v>
      </c>
      <c r="J112" s="44" cm="1">
        <f t="array" ref="J112">IF(OR(_xll.BDP($C112&amp;" Corp",$J$1)="#N/A N/A",_xll.BDP($C112&amp;" Corp",$J$1)="#N/A Field Not Applicable"),"",_xll.BDP($C112&amp;" Corp",$J$1))</f>
        <v>0.60861149249364155</v>
      </c>
      <c r="K112" s="16" t="str" cm="1">
        <f t="array" ref="K112">IFERROR(_xll.BDP($C112&amp;" Corp",$K$1),"")</f>
        <v>Medical-Biomedical/Gene</v>
      </c>
      <c r="L112" s="28" cm="1">
        <f t="array" ref="L112">IF($C112="","",IFERROR(_xll.BDP($C112&amp;" Corp",L$1),""))</f>
        <v>59.002000000000002</v>
      </c>
      <c r="M112" s="28" cm="1">
        <f t="array" ref="M112">IF($C112="","",IFERROR(_xll.BDP($C112&amp;" Corp",M$1),""))</f>
        <v>59.326999999999998</v>
      </c>
      <c r="N112" s="28" cm="1">
        <f t="array" ref="N112">IF($C112="","",IFERROR(_xll.BDP($C112&amp;" Corp",N$1),""))</f>
        <v>5.8967696938497571</v>
      </c>
      <c r="O112" s="28" cm="1">
        <f t="array" ref="O112">IF($C112="","",IFERROR(_xll.BDP($C112&amp;" Corp",O$1),""))</f>
        <v>5.8967696938497571</v>
      </c>
      <c r="P112" s="28" cm="1">
        <f t="array" ref="P112">IF($C112="","",IFERROR(_xll.BDP($C112&amp;" Corp",P$1),""))</f>
        <v>113.12672566912013</v>
      </c>
      <c r="Q112" s="28">
        <f t="shared" si="3"/>
        <v>59.164500000000004</v>
      </c>
      <c r="R112"/>
      <c r="S112"/>
      <c r="T112"/>
      <c r="U112"/>
      <c r="V112" s="24" t="str" cm="1">
        <f t="array" ref="V112">IF($C112="","",IFERROR(_xll.BDP($C112&amp;" Corp",V$1),""))</f>
        <v>Y</v>
      </c>
      <c r="W112" s="40" cm="1">
        <f t="array" ref="W112">IF($V112="Y",IFERROR(_xll.BDP($C112&amp;" Corp",W$1)*1,""),"")</f>
        <v>54862</v>
      </c>
      <c r="X112" s="41" cm="1">
        <f t="array" ref="X112">IF($V112="Y",IFERROR(_xll.BDP($C112&amp;" Corp",X$1),""),"")</f>
        <v>100</v>
      </c>
      <c r="Y112" s="42" cm="1">
        <f t="array" ref="Y112">IF($V112="Y",IFERROR(_xll.BDP($C112&amp;" Corp",Y$1)/100, ""),"")</f>
        <v>5.9350594738655262E-2</v>
      </c>
      <c r="Z112" s="17" cm="1">
        <f t="array" ref="Z112">IF($C112="","",IF(_xll.BDP($C112&amp;" Corp",Z$1)="#N/A N/A","",_xll.BDP($C112&amp;" Corp",Z$1)))</f>
        <v>3.2229999999998427E-2</v>
      </c>
      <c r="AA112" s="14" cm="1">
        <f t="array" ref="AA112">IF($C112="","",IF(_xll.BDP($C112&amp;" Corp",AA$1)="#N/A N/A","",_xll.BDP($C112&amp;" Corp",AA$1)))</f>
        <v>0.42927999999999855</v>
      </c>
      <c r="AB112" s="14" cm="1">
        <f t="array" ref="AB112">IF($C112="","",IF(_xll.BDP($C112&amp;" Corp",AB$1)="#N/A N/A","",_xll.BDP($C112&amp;" Corp",AB$1)))</f>
        <v>-0.27868000000000137</v>
      </c>
      <c r="AC112" s="18" cm="1">
        <f t="array" ref="AC112">IF($C112="","",IF(_xll.BDP($C112&amp;" Corp",AC$1)="#N/A N/A","",_xll.BDP($C112&amp;" Corp",AC$1)))</f>
        <v>-3.2093600000000038</v>
      </c>
      <c r="AD112" s="18" cm="1">
        <f t="array" ref="AD112">IF($C112="","",IF(_xll.BDP($C112&amp;" Corp",AD$1)="#N/A N/A","",_xll.BDP($C112&amp;" Corp",AD$1)))</f>
        <v>-5.2359899999999939</v>
      </c>
      <c r="AE112" s="32" cm="1">
        <f t="array" ref="AE112">IF($C112="","",IF(_xll.BDP($C112&amp;" Corp",AE$1)="#N/A N/A","",_xll.BDP($C112&amp;" Corp",AE$1)/100))</f>
        <v>5.4507848081568008E-4</v>
      </c>
      <c r="AF112" s="32" cm="1">
        <f t="array" ref="AF112">IF($C112="","",IF(_xll.BDP($C112&amp;" Corp",AF$1)="#N/A N/A","",_xll.BDP($C112&amp;" Corp",AF$1)/100))</f>
        <v>7.3091267885251505E-3</v>
      </c>
      <c r="AG112" s="32" cm="1">
        <f t="array" ref="AG112">IF($C112="","",IF(_xll.BDP($C112&amp;" Corp",AG$1)="#N/A N/A","",_xll.BDP($C112&amp;" Corp",AG$1)/100))</f>
        <v>-4.6884245140605017E-3</v>
      </c>
      <c r="AH112" s="32" cm="1">
        <f t="array" ref="AH112">IF($C112="","",IF(_xll.BDP($C112&amp;" Corp",AH$1)="#N/A N/A","",_xll.BDP($C112&amp;" Corp",AH$1)/100))</f>
        <v>-5.145622086271618E-2</v>
      </c>
      <c r="AI112" s="32" cm="1">
        <f t="array" ref="AI112">IF($C112="","",IF(_xll.BDP($C112&amp;" Corp",AI$1)="#N/A N/A","",_xll.BDP($C112&amp;" Corp",AI$1)/100))</f>
        <v>-8.1307576153790168E-2</v>
      </c>
      <c r="AJ112" s="8" cm="1">
        <f t="array" ref="AJ112">IF($C112="","",IF(_xll.BDP($C112&amp;" Corp",AJ$1)="#N/A Field Not Applicable","",_xll.BDP($C112&amp;" Corp",AJ$1)))</f>
        <v>56.832000000000001</v>
      </c>
      <c r="AK112" s="8" cm="1">
        <f t="array" ref="AK112">IF($C112="","",IF(_xll.BDP($C112&amp;" Corp",AK$1)="#N/A Field Not Applicable","",_xll.BDP($C112&amp;" Corp",AK$1)))</f>
        <v>67.897000000000006</v>
      </c>
      <c r="AL112" s="9" t="s">
        <v>544</v>
      </c>
      <c r="AM112" s="9" t="s">
        <v>85</v>
      </c>
      <c r="AN112" s="10">
        <v>42453</v>
      </c>
      <c r="AO112" s="11">
        <v>467.71312499999999</v>
      </c>
      <c r="AP112" s="12">
        <v>9.4596516993733116E-5</v>
      </c>
      <c r="AQ112" s="9" t="s">
        <v>86</v>
      </c>
      <c r="AR112" s="10">
        <v>38445</v>
      </c>
      <c r="AS112" s="11">
        <v>0.66888888888888887</v>
      </c>
      <c r="AT112" s="9" t="s">
        <v>544</v>
      </c>
      <c r="AU112" s="34">
        <f t="shared" si="2"/>
        <v>0.62550004970628115</v>
      </c>
    </row>
    <row r="113" spans="2:47" s="2" customFormat="1" x14ac:dyDescent="0.3">
      <c r="B113" s="22">
        <v>54859</v>
      </c>
      <c r="C113" s="23" t="s">
        <v>547</v>
      </c>
      <c r="D113" s="24" t="str" cm="1">
        <f t="array" ref="D113">IF($C113="","",IFERROR(_xll.BDP($C113&amp;" Corp","ID_BB_GLOBAL"),""))</f>
        <v>BBG00PK2H213</v>
      </c>
      <c r="E113" s="23" t="s">
        <v>546</v>
      </c>
      <c r="F113" s="7" t="s">
        <v>17</v>
      </c>
      <c r="G113" s="16" t="s">
        <v>219</v>
      </c>
      <c r="H113" s="16" t="s">
        <v>127</v>
      </c>
      <c r="I113" s="16" t="s">
        <v>0</v>
      </c>
      <c r="J113" s="44" cm="1">
        <f t="array" ref="J113">IF(OR(_xll.BDP($C113&amp;" Corp",$J$1)="#N/A N/A",_xll.BDP($C113&amp;" Corp",$J$1)="#N/A Field Not Applicable"),"",_xll.BDP($C113&amp;" Corp",$J$1))</f>
        <v>12.3675</v>
      </c>
      <c r="K113" s="16" t="str" cm="1">
        <f t="array" ref="K113">IFERROR(_xll.BDP($C113&amp;" Corp",$K$1),"")</f>
        <v>Medical Labs&amp;Testing Srv</v>
      </c>
      <c r="L113" s="28" cm="1">
        <f t="array" ref="L113">IF($C113="","",IFERROR(_xll.BDP($C113&amp;" Corp",L$1),""))</f>
        <v>99.75</v>
      </c>
      <c r="M113" s="28" cm="1">
        <f t="array" ref="M113">IF($C113="","",IFERROR(_xll.BDP($C113&amp;" Corp",M$1),""))</f>
        <v>99.75</v>
      </c>
      <c r="N113" s="28" t="str" cm="1">
        <f t="array" ref="N113">IF($C113="","",IFERROR(_xll.BDP($C113&amp;" Corp",N$1),""))</f>
        <v>#N/A N/A</v>
      </c>
      <c r="O113" s="28" t="str" cm="1">
        <f t="array" ref="O113">IF($C113="","",IFERROR(_xll.BDP($C113&amp;" Corp",O$1),""))</f>
        <v>#N/A N/A</v>
      </c>
      <c r="P113" s="28" t="str" cm="1">
        <f t="array" ref="P113">IF($C113="","",IFERROR(_xll.BDP($C113&amp;" Corp",P$1),""))</f>
        <v>#N/A N/A</v>
      </c>
      <c r="Q113" s="28">
        <f t="shared" si="3"/>
        <v>99.75</v>
      </c>
      <c r="R113"/>
      <c r="S113"/>
      <c r="T113"/>
      <c r="U113"/>
      <c r="V113" s="24" t="str" cm="1">
        <f t="array" ref="V113">IF($C113="","",IFERROR(_xll.BDP($C113&amp;" Corp",V$1),""))</f>
        <v>Y</v>
      </c>
      <c r="W113" s="40" t="str" cm="1">
        <f t="array" ref="W113">IF($V113="Y",IFERROR(_xll.BDP($C113&amp;" Corp",W$1)*1,""),"")</f>
        <v/>
      </c>
      <c r="X113" s="41" t="str" cm="1">
        <f t="array" ref="X113">IF($V113="Y",IFERROR(_xll.BDP($C113&amp;" Corp",X$1),""),"")</f>
        <v>#N/A Field Not Applicable</v>
      </c>
      <c r="Y113" s="42" t="str" cm="1">
        <f t="array" ref="Y113">IF($V113="Y",IFERROR(_xll.BDP($C113&amp;" Corp",Y$1)/100, ""),"")</f>
        <v/>
      </c>
      <c r="Z113" s="17" t="str" cm="1">
        <f t="array" ref="Z113">IF($C113="","",IF(_xll.BDP($C113&amp;" Corp",Z$1)="#N/A N/A","",_xll.BDP($C113&amp;" Corp",Z$1)))</f>
        <v/>
      </c>
      <c r="AA113" s="14" t="str" cm="1">
        <f t="array" ref="AA113">IF($C113="","",IF(_xll.BDP($C113&amp;" Corp",AA$1)="#N/A N/A","",_xll.BDP($C113&amp;" Corp",AA$1)))</f>
        <v/>
      </c>
      <c r="AB113" s="14" t="str" cm="1">
        <f t="array" ref="AB113">IF($C113="","",IF(_xll.BDP($C113&amp;" Corp",AB$1)="#N/A N/A","",_xll.BDP($C113&amp;" Corp",AB$1)))</f>
        <v/>
      </c>
      <c r="AC113" s="18" cm="1">
        <f t="array" ref="AC113">IF($C113="","",IF(_xll.BDP($C113&amp;" Corp",AC$1)="#N/A N/A","",_xll.BDP($C113&amp;" Corp",AC$1)))</f>
        <v>0.75</v>
      </c>
      <c r="AD113" s="18" cm="1">
        <f t="array" ref="AD113">IF($C113="","",IF(_xll.BDP($C113&amp;" Corp",AD$1)="#N/A N/A","",_xll.BDP($C113&amp;" Corp",AD$1)))</f>
        <v>3.409000000000006</v>
      </c>
      <c r="AE113" s="32" t="str" cm="1">
        <f t="array" ref="AE113">IF($C113="","",IF(_xll.BDP($C113&amp;" Corp",AE$1)="#N/A N/A","",_xll.BDP($C113&amp;" Corp",AE$1)/100))</f>
        <v/>
      </c>
      <c r="AF113" s="32" t="str" cm="1">
        <f t="array" ref="AF113">IF($C113="","",IF(_xll.BDP($C113&amp;" Corp",AF$1)="#N/A N/A","",_xll.BDP($C113&amp;" Corp",AF$1)/100))</f>
        <v/>
      </c>
      <c r="AG113" s="32" t="str" cm="1">
        <f t="array" ref="AG113">IF($C113="","",IF(_xll.BDP($C113&amp;" Corp",AG$1)="#N/A N/A","",_xll.BDP($C113&amp;" Corp",AG$1)/100))</f>
        <v/>
      </c>
      <c r="AH113" s="32" cm="1">
        <f t="array" ref="AH113">IF($C113="","",IF(_xll.BDP($C113&amp;" Corp",AH$1)="#N/A N/A","",_xll.BDP($C113&amp;" Corp",AH$1)/100))</f>
        <v>7.575757575757576E-3</v>
      </c>
      <c r="AI113" s="32" cm="1">
        <f t="array" ref="AI113">IF($C113="","",IF(_xll.BDP($C113&amp;" Corp",AI$1)="#N/A N/A","",_xll.BDP($C113&amp;" Corp",AI$1)/100))</f>
        <v>3.5384727167042135E-2</v>
      </c>
      <c r="AJ113" s="8" cm="1">
        <f t="array" ref="AJ113">IF($C113="","",IF(_xll.BDP($C113&amp;" Corp",AJ$1)="#N/A Field Not Applicable","",_xll.BDP($C113&amp;" Corp",AJ$1)))</f>
        <v>96.25</v>
      </c>
      <c r="AK113" s="8" cm="1">
        <f t="array" ref="AK113">IF($C113="","",IF(_xll.BDP($C113&amp;" Corp",AK$1)="#N/A Field Not Applicable","",_xll.BDP($C113&amp;" Corp",AK$1)))</f>
        <v>100.291</v>
      </c>
      <c r="AL113" s="9" t="s">
        <v>18</v>
      </c>
      <c r="AM113" s="9" t="s">
        <v>85</v>
      </c>
      <c r="AN113" s="10">
        <v>19256</v>
      </c>
      <c r="AO113" s="11">
        <v>498.125</v>
      </c>
      <c r="AP113" s="12">
        <v>1.0074741868213194E-4</v>
      </c>
      <c r="AQ113" s="9" t="s">
        <v>86</v>
      </c>
      <c r="AR113" s="10">
        <v>15228</v>
      </c>
      <c r="AS113" s="11">
        <v>2.0277777777777781</v>
      </c>
      <c r="AT113" s="9" t="s">
        <v>18</v>
      </c>
      <c r="AU113" s="34">
        <f t="shared" si="2"/>
        <v>0.75606515961395671</v>
      </c>
    </row>
    <row r="114" spans="2:47" s="2" customFormat="1" x14ac:dyDescent="0.3">
      <c r="B114" s="22">
        <v>55999</v>
      </c>
      <c r="C114" s="23" t="s">
        <v>549</v>
      </c>
      <c r="D114" s="24" t="str" cm="1">
        <f t="array" ref="D114">IF($C114="","",IFERROR(_xll.BDP($C114&amp;" Corp","ID_BB_GLOBAL"),""))</f>
        <v>BBG00T5K2GV4</v>
      </c>
      <c r="E114" s="23" t="s">
        <v>548</v>
      </c>
      <c r="F114" s="7" t="s">
        <v>531</v>
      </c>
      <c r="G114" s="16" t="s">
        <v>199</v>
      </c>
      <c r="H114" s="16" t="s">
        <v>114</v>
      </c>
      <c r="I114" s="16" t="s">
        <v>84</v>
      </c>
      <c r="J114" s="44" cm="1">
        <f t="array" ref="J114">IF(OR(_xll.BDP($C114&amp;" Corp",$J$1)="#N/A N/A",_xll.BDP($C114&amp;" Corp",$J$1)="#N/A Field Not Applicable"),"",_xll.BDP($C114&amp;" Corp",$J$1))</f>
        <v>4.3490612648221347</v>
      </c>
      <c r="K114" s="16" t="str" cm="1">
        <f t="array" ref="K114">IFERROR(_xll.BDP($C114&amp;" Corp",$K$1),"")</f>
        <v>Medical-HMO</v>
      </c>
      <c r="L114" s="28" cm="1">
        <f t="array" ref="L114">IF($C114="","",IFERROR(_xll.BDP($C114&amp;" Corp",L$1),""))</f>
        <v>95.198999999999998</v>
      </c>
      <c r="M114" s="28" cm="1">
        <f t="array" ref="M114">IF($C114="","",IFERROR(_xll.BDP($C114&amp;" Corp",M$1),""))</f>
        <v>95.388000000000005</v>
      </c>
      <c r="N114" s="28" cm="1">
        <f t="array" ref="N114">IF($C114="","",IFERROR(_xll.BDP($C114&amp;" Corp",N$1),""))</f>
        <v>5.7215689586221883</v>
      </c>
      <c r="O114" s="28" cm="1">
        <f t="array" ref="O114">IF($C114="","",IFERROR(_xll.BDP($C114&amp;" Corp",O$1),""))</f>
        <v>5.7215689586221883</v>
      </c>
      <c r="P114" s="28" cm="1">
        <f t="array" ref="P114">IF($C114="","",IFERROR(_xll.BDP($C114&amp;" Corp",P$1),""))</f>
        <v>134.44516680638105</v>
      </c>
      <c r="Q114" s="28">
        <f t="shared" si="3"/>
        <v>95.293499999999995</v>
      </c>
      <c r="R114"/>
      <c r="S114"/>
      <c r="T114"/>
      <c r="U114"/>
      <c r="V114" s="24" t="str" cm="1">
        <f t="array" ref="V114">IF($C114="","",IFERROR(_xll.BDP($C114&amp;" Corp",V$1),""))</f>
        <v>Y</v>
      </c>
      <c r="W114" s="40" cm="1">
        <f t="array" ref="W114">IF($V114="Y",IFERROR(_xll.BDP($C114&amp;" Corp",W$1)*1,""),"")</f>
        <v>45718</v>
      </c>
      <c r="X114" s="41" cm="1">
        <f t="array" ref="X114">IF($V114="Y",IFERROR(_xll.BDP($C114&amp;" Corp",X$1),""),"")</f>
        <v>102.313</v>
      </c>
      <c r="Y114" s="42" cm="1">
        <f t="array" ref="Y114">IF($V114="Y",IFERROR(_xll.BDP($C114&amp;" Corp",Y$1)/100, ""),"")</f>
        <v>0.88607278104421328</v>
      </c>
      <c r="Z114" s="17" cm="1">
        <f t="array" ref="Z114">IF($C114="","",IF(_xll.BDP($C114&amp;" Corp",Z$1)="#N/A N/A","",_xll.BDP($C114&amp;" Corp",Z$1)))</f>
        <v>-2.4290000000007694E-2</v>
      </c>
      <c r="AA114" s="14" cm="1">
        <f t="array" ref="AA114">IF($C114="","",IF(_xll.BDP($C114&amp;" Corp",AA$1)="#N/A N/A","",_xll.BDP($C114&amp;" Corp",AA$1)))</f>
        <v>0.52996000000000265</v>
      </c>
      <c r="AB114" s="14" cm="1">
        <f t="array" ref="AB114">IF($C114="","",IF(_xll.BDP($C114&amp;" Corp",AB$1)="#N/A N/A","",_xll.BDP($C114&amp;" Corp",AB$1)))</f>
        <v>0.56883999999999446</v>
      </c>
      <c r="AC114" s="18" cm="1">
        <f t="array" ref="AC114">IF($C114="","",IF(_xll.BDP($C114&amp;" Corp",AC$1)="#N/A N/A","",_xll.BDP($C114&amp;" Corp",AC$1)))</f>
        <v>-0.22163000000000466</v>
      </c>
      <c r="AD114" s="18" cm="1">
        <f t="array" ref="AD114">IF($C114="","",IF(_xll.BDP($C114&amp;" Corp",AD$1)="#N/A N/A","",_xll.BDP($C114&amp;" Corp",AD$1)))</f>
        <v>-0.16843000000000075</v>
      </c>
      <c r="AE114" s="32" cm="1">
        <f t="array" ref="AE114">IF($C114="","",IF(_xll.BDP($C114&amp;" Corp",AE$1)="#N/A N/A","",_xll.BDP($C114&amp;" Corp",AE$1)/100))</f>
        <v>-2.548620256317089E-4</v>
      </c>
      <c r="AF114" s="32" cm="1">
        <f t="array" ref="AF114">IF($C114="","",IF(_xll.BDP($C114&amp;" Corp",AF$1)="#N/A N/A","",_xll.BDP($C114&amp;" Corp",AF$1)/100))</f>
        <v>5.5931143354741733E-3</v>
      </c>
      <c r="AG114" s="32" cm="1">
        <f t="array" ref="AG114">IF($C114="","",IF(_xll.BDP($C114&amp;" Corp",AG$1)="#N/A N/A","",_xll.BDP($C114&amp;" Corp",AG$1)/100))</f>
        <v>6.0059121555632441E-3</v>
      </c>
      <c r="AH114" s="32" cm="1">
        <f t="array" ref="AH114">IF($C114="","",IF(_xll.BDP($C114&amp;" Corp",AH$1)="#N/A N/A","",_xll.BDP($C114&amp;" Corp",AH$1)/100))</f>
        <v>-2.3206404016761703E-3</v>
      </c>
      <c r="AI114" s="32" cm="1">
        <f t="array" ref="AI114">IF($C114="","",IF(_xll.BDP($C114&amp;" Corp",AI$1)="#N/A N/A","",_xll.BDP($C114&amp;" Corp",AI$1)/100))</f>
        <v>-1.7645775129148022E-3</v>
      </c>
      <c r="AJ114" s="8" cm="1">
        <f t="array" ref="AJ114">IF($C114="","",IF(_xll.BDP($C114&amp;" Corp",AJ$1)="#N/A Field Not Applicable","",_xll.BDP($C114&amp;" Corp",AJ$1)))</f>
        <v>92.691000000000003</v>
      </c>
      <c r="AK114" s="8" cm="1">
        <f t="array" ref="AK114">IF($C114="","",IF(_xll.BDP($C114&amp;" Corp",AK$1)="#N/A Field Not Applicable","",_xll.BDP($C114&amp;" Corp",AK$1)))</f>
        <v>98.4</v>
      </c>
      <c r="AL114" s="9" t="s">
        <v>532</v>
      </c>
      <c r="AM114" s="9" t="s">
        <v>85</v>
      </c>
      <c r="AN114" s="10">
        <v>17359</v>
      </c>
      <c r="AO114" s="11">
        <v>3354.5477000000001</v>
      </c>
      <c r="AP114" s="12">
        <v>6.7846829936478339E-4</v>
      </c>
      <c r="AQ114" s="9" t="s">
        <v>86</v>
      </c>
      <c r="AR114" s="10">
        <v>13351</v>
      </c>
      <c r="AS114" s="11">
        <v>2.2611111111111111</v>
      </c>
      <c r="AT114" s="9" t="s">
        <v>532</v>
      </c>
      <c r="AU114" s="34">
        <f t="shared" si="2"/>
        <v>0.81708197582764075</v>
      </c>
    </row>
    <row r="115" spans="2:47" s="2" customFormat="1" x14ac:dyDescent="0.3">
      <c r="B115" s="22">
        <v>56076</v>
      </c>
      <c r="C115" s="23" t="s">
        <v>553</v>
      </c>
      <c r="D115" s="24" t="str" cm="1">
        <f t="array" ref="D115">IF($C115="","",IFERROR(_xll.BDP($C115&amp;" Corp","ID_BB_GLOBAL"),""))</f>
        <v>BBG00QVCW5Q6</v>
      </c>
      <c r="E115" s="23" t="s">
        <v>550</v>
      </c>
      <c r="F115" s="7" t="s">
        <v>551</v>
      </c>
      <c r="G115" s="16" t="s">
        <v>111</v>
      </c>
      <c r="H115" s="16" t="s">
        <v>159</v>
      </c>
      <c r="I115" s="16" t="s">
        <v>109</v>
      </c>
      <c r="J115" s="44" cm="1">
        <f t="array" ref="J115">IF(OR(_xll.BDP($C115&amp;" Corp",$J$1)="#N/A N/A",_xll.BDP($C115&amp;" Corp",$J$1)="#N/A Field Not Applicable"),"",_xll.BDP($C115&amp;" Corp",$J$1))</f>
        <v>9.656847133757962</v>
      </c>
      <c r="K115" s="16" t="str" cm="1">
        <f t="array" ref="K115">IFERROR(_xll.BDP($C115&amp;" Corp",$K$1),"")</f>
        <v>Medical-Hospitals</v>
      </c>
      <c r="L115" s="28" cm="1">
        <f t="array" ref="L115">IF($C115="","",IFERROR(_xll.BDP($C115&amp;" Corp",L$1),""))</f>
        <v>71.474999999999994</v>
      </c>
      <c r="M115" s="28" cm="1">
        <f t="array" ref="M115">IF($C115="","",IFERROR(_xll.BDP($C115&amp;" Corp",M$1),""))</f>
        <v>71.828999999999994</v>
      </c>
      <c r="N115" s="28" cm="1">
        <f t="array" ref="N115">IF($C115="","",IFERROR(_xll.BDP($C115&amp;" Corp",N$1),""))</f>
        <v>19.127231124303876</v>
      </c>
      <c r="O115" s="28" cm="1">
        <f t="array" ref="O115">IF($C115="","",IFERROR(_xll.BDP($C115&amp;" Corp",O$1),""))</f>
        <v>19.127231124303876</v>
      </c>
      <c r="P115" s="28" cm="1">
        <f t="array" ref="P115">IF($C115="","",IFERROR(_xll.BDP($C115&amp;" Corp",P$1),""))</f>
        <v>1498.7290312319496</v>
      </c>
      <c r="Q115" s="28">
        <f t="shared" si="3"/>
        <v>71.651999999999987</v>
      </c>
      <c r="R115"/>
      <c r="S115"/>
      <c r="T115"/>
      <c r="U115"/>
      <c r="V115" s="24" t="str" cm="1">
        <f t="array" ref="V115">IF($C115="","",IFERROR(_xll.BDP($C115&amp;" Corp",V$1),""))</f>
        <v>Y</v>
      </c>
      <c r="W115" s="40" cm="1">
        <f t="array" ref="W115">IF($V115="Y",IFERROR(_xll.BDP($C115&amp;" Corp",W$1)*1,""),"")</f>
        <v>45703</v>
      </c>
      <c r="X115" s="41" cm="1">
        <f t="array" ref="X115">IF($V115="Y",IFERROR(_xll.BDP($C115&amp;" Corp",X$1),""),"")</f>
        <v>101.71900000000001</v>
      </c>
      <c r="Y115" s="42" cm="1">
        <f t="array" ref="Y115">IF($V115="Y",IFERROR(_xll.BDP($C115&amp;" Corp",Y$1)/100, ""),"")</f>
        <v>10.462331693364867</v>
      </c>
      <c r="Z115" s="17" cm="1">
        <f t="array" ref="Z115">IF($C115="","",IF(_xll.BDP($C115&amp;" Corp",Z$1)="#N/A N/A","",_xll.BDP($C115&amp;" Corp",Z$1)))</f>
        <v>-0.42404000000000508</v>
      </c>
      <c r="AA115" s="14" cm="1">
        <f t="array" ref="AA115">IF($C115="","",IF(_xll.BDP($C115&amp;" Corp",AA$1)="#N/A N/A","",_xll.BDP($C115&amp;" Corp",AA$1)))</f>
        <v>-1.2145300000000105</v>
      </c>
      <c r="AB115" s="14" cm="1">
        <f t="array" ref="AB115">IF($C115="","",IF(_xll.BDP($C115&amp;" Corp",AB$1)="#N/A N/A","",_xll.BDP($C115&amp;" Corp",AB$1)))</f>
        <v>-1.8040200000000084</v>
      </c>
      <c r="AC115" s="18" cm="1">
        <f t="array" ref="AC115">IF($C115="","",IF(_xll.BDP($C115&amp;" Corp",AC$1)="#N/A N/A","",_xll.BDP($C115&amp;" Corp",AC$1)))</f>
        <v>-11.259910000000005</v>
      </c>
      <c r="AD115" s="18" cm="1">
        <f t="array" ref="AD115">IF($C115="","",IF(_xll.BDP($C115&amp;" Corp",AD$1)="#N/A N/A","",_xll.BDP($C115&amp;" Corp",AD$1)))</f>
        <v>7.549759999999992</v>
      </c>
      <c r="AE115" s="32" cm="1">
        <f t="array" ref="AE115">IF($C115="","",IF(_xll.BDP($C115&amp;" Corp",AE$1)="#N/A N/A","",_xll.BDP($C115&amp;" Corp",AE$1)/100))</f>
        <v>-5.8832580351966708E-3</v>
      </c>
      <c r="AF115" s="32" cm="1">
        <f t="array" ref="AF115">IF($C115="","",IF(_xll.BDP($C115&amp;" Corp",AF$1)="#N/A N/A","",_xll.BDP($C115&amp;" Corp",AF$1)/100))</f>
        <v>-1.6667947553186669E-2</v>
      </c>
      <c r="AG115" s="32" cm="1">
        <f t="array" ref="AG115">IF($C115="","",IF(_xll.BDP($C115&amp;" Corp",AG$1)="#N/A N/A","",_xll.BDP($C115&amp;" Corp",AG$1)/100))</f>
        <v>-2.4559295542659912E-2</v>
      </c>
      <c r="AH115" s="32" cm="1">
        <f t="array" ref="AH115">IF($C115="","",IF(_xll.BDP($C115&amp;" Corp",AH$1)="#N/A N/A","",_xll.BDP($C115&amp;" Corp",AH$1)/100))</f>
        <v>-0.13580624081702466</v>
      </c>
      <c r="AI115" s="32" cm="1">
        <f t="array" ref="AI115">IF($C115="","",IF(_xll.BDP($C115&amp;" Corp",AI$1)="#N/A N/A","",_xll.BDP($C115&amp;" Corp",AI$1)/100))</f>
        <v>0.11777745780117926</v>
      </c>
      <c r="AJ115" s="8" cm="1">
        <f t="array" ref="AJ115">IF($C115="","",IF(_xll.BDP($C115&amp;" Corp",AJ$1)="#N/A Field Not Applicable","",_xll.BDP($C115&amp;" Corp",AJ$1)))</f>
        <v>64.013999999999996</v>
      </c>
      <c r="AK115" s="8" cm="1">
        <f t="array" ref="AK115">IF($C115="","",IF(_xll.BDP($C115&amp;" Corp",AK$1)="#N/A Field Not Applicable","",_xll.BDP($C115&amp;" Corp",AK$1)))</f>
        <v>84.816999999999993</v>
      </c>
      <c r="AL115" s="9" t="s">
        <v>552</v>
      </c>
      <c r="AM115" s="9" t="s">
        <v>85</v>
      </c>
      <c r="AN115" s="10">
        <v>558</v>
      </c>
      <c r="AO115" s="11">
        <v>470.97846249999998</v>
      </c>
      <c r="AP115" s="12">
        <v>9.5256942236896915E-5</v>
      </c>
      <c r="AQ115" s="9" t="s">
        <v>86</v>
      </c>
      <c r="AR115" s="10">
        <v>569</v>
      </c>
      <c r="AS115" s="11">
        <v>3.3611111111111112</v>
      </c>
      <c r="AT115" s="9" t="s">
        <v>552</v>
      </c>
      <c r="AU115" s="34">
        <f t="shared" si="2"/>
        <v>0.81372689083305294</v>
      </c>
    </row>
    <row r="116" spans="2:47" s="2" customFormat="1" x14ac:dyDescent="0.3">
      <c r="B116" s="22">
        <v>56255</v>
      </c>
      <c r="C116" s="23" t="s">
        <v>558</v>
      </c>
      <c r="D116" s="24" t="str" cm="1">
        <f t="array" ref="D116">IF($C116="","",IFERROR(_xll.BDP($C116&amp;" Corp","ID_BB_GLOBAL"),""))</f>
        <v>BBG00QV8CK20</v>
      </c>
      <c r="E116" s="23" t="s">
        <v>554</v>
      </c>
      <c r="F116" s="7" t="s">
        <v>555</v>
      </c>
      <c r="G116" s="16" t="s">
        <v>556</v>
      </c>
      <c r="H116" s="16" t="s">
        <v>83</v>
      </c>
      <c r="I116" s="16" t="s">
        <v>103</v>
      </c>
      <c r="J116" s="44" t="str" cm="1">
        <f t="array" ref="J116">IF(OR(_xll.BDP($C116&amp;" Corp",$J$1)="#N/A N/A",_xll.BDP($C116&amp;" Corp",$J$1)="#N/A Field Not Applicable"),"",_xll.BDP($C116&amp;" Corp",$J$1))</f>
        <v/>
      </c>
      <c r="K116" s="16" t="str" cm="1">
        <f t="array" ref="K116">IFERROR(_xll.BDP($C116&amp;" Corp",$K$1),"")</f>
        <v>Medical-Hospitals</v>
      </c>
      <c r="L116" s="28" cm="1">
        <f t="array" ref="L116">IF($C116="","",IFERROR(_xll.BDP($C116&amp;" Corp",L$1),""))</f>
        <v>64.718000000000004</v>
      </c>
      <c r="M116" s="28" cm="1">
        <f t="array" ref="M116">IF($C116="","",IFERROR(_xll.BDP($C116&amp;" Corp",M$1),""))</f>
        <v>65.605000000000004</v>
      </c>
      <c r="N116" s="28" cm="1">
        <f t="array" ref="N116">IF($C116="","",IFERROR(_xll.BDP($C116&amp;" Corp",N$1),""))</f>
        <v>6.735558280356102</v>
      </c>
      <c r="O116" s="28" cm="1">
        <f t="array" ref="O116">IF($C116="","",IFERROR(_xll.BDP($C116&amp;" Corp",O$1),""))</f>
        <v>6.5885950601794274</v>
      </c>
      <c r="P116" s="28" cm="1">
        <f t="array" ref="P116">IF($C116="","",IFERROR(_xll.BDP($C116&amp;" Corp",P$1),""))</f>
        <v>200.14000741850003</v>
      </c>
      <c r="Q116" s="28">
        <f t="shared" si="3"/>
        <v>65.161500000000004</v>
      </c>
      <c r="R116"/>
      <c r="S116"/>
      <c r="T116"/>
      <c r="U116"/>
      <c r="V116" s="24" t="str" cm="1">
        <f t="array" ref="V116">IF($C116="","",IFERROR(_xll.BDP($C116&amp;" Corp",V$1),""))</f>
        <v>Y</v>
      </c>
      <c r="W116" s="40" cm="1">
        <f t="array" ref="W116">IF($V116="Y",IFERROR(_xll.BDP($C116&amp;" Corp",W$1)*1,""),"")</f>
        <v>54424</v>
      </c>
      <c r="X116" s="41" cm="1">
        <f t="array" ref="X116">IF($V116="Y",IFERROR(_xll.BDP($C116&amp;" Corp",X$1),""),"")</f>
        <v>100</v>
      </c>
      <c r="Y116" s="42" cm="1">
        <f t="array" ref="Y116">IF($V116="Y",IFERROR(_xll.BDP($C116&amp;" Corp",Y$1)/100, ""),"")</f>
        <v>6.6215720782955595E-2</v>
      </c>
      <c r="Z116" s="17" cm="1">
        <f t="array" ref="Z116">IF($C116="","",IF(_xll.BDP($C116&amp;" Corp",Z$1)="#N/A N/A","",_xll.BDP($C116&amp;" Corp",Z$1)))</f>
        <v>4.2360000000002174E-2</v>
      </c>
      <c r="AA116" s="14" cm="1">
        <f t="array" ref="AA116">IF($C116="","",IF(_xll.BDP($C116&amp;" Corp",AA$1)="#N/A N/A","",_xll.BDP($C116&amp;" Corp",AA$1)))</f>
        <v>0.59271000000001095</v>
      </c>
      <c r="AB116" s="14" cm="1">
        <f t="array" ref="AB116">IF($C116="","",IF(_xll.BDP($C116&amp;" Corp",AB$1)="#N/A N/A","",_xll.BDP($C116&amp;" Corp",AB$1)))</f>
        <v>-1.333289999999991</v>
      </c>
      <c r="AC116" s="18" cm="1">
        <f t="array" ref="AC116">IF($C116="","",IF(_xll.BDP($C116&amp;" Corp",AC$1)="#N/A N/A","",_xll.BDP($C116&amp;" Corp",AC$1)))</f>
        <v>-1.7418199999999899</v>
      </c>
      <c r="AD116" s="18" cm="1">
        <f t="array" ref="AD116">IF($C116="","",IF(_xll.BDP($C116&amp;" Corp",AD$1)="#N/A N/A","",_xll.BDP($C116&amp;" Corp",AD$1)))</f>
        <v>-10.823819999999998</v>
      </c>
      <c r="AE116" s="32" cm="1">
        <f t="array" ref="AE116">IF($C116="","",IF(_xll.BDP($C116&amp;" Corp",AE$1)="#N/A N/A","",_xll.BDP($C116&amp;" Corp",AE$1)/100))</f>
        <v>6.5054374768489008E-4</v>
      </c>
      <c r="AF116" s="32" cm="1">
        <f t="array" ref="AF116">IF($C116="","",IF(_xll.BDP($C116&amp;" Corp",AF$1)="#N/A N/A","",_xll.BDP($C116&amp;" Corp",AF$1)/100))</f>
        <v>9.1801350000721912E-3</v>
      </c>
      <c r="AG116" s="32" cm="1">
        <f t="array" ref="AG116">IF($C116="","",IF(_xll.BDP($C116&amp;" Corp",AG$1)="#N/A N/A","",_xll.BDP($C116&amp;" Corp",AG$1)/100))</f>
        <v>-2.0052365446385292E-2</v>
      </c>
      <c r="AH116" s="32" cm="1">
        <f t="array" ref="AH116">IF($C116="","",IF(_xll.BDP($C116&amp;" Corp",AH$1)="#N/A N/A","",_xll.BDP($C116&amp;" Corp",AH$1)/100))</f>
        <v>-2.6036585930957801E-2</v>
      </c>
      <c r="AI116" s="32" cm="1">
        <f t="array" ref="AI116">IF($C116="","",IF(_xll.BDP($C116&amp;" Corp",AI$1)="#N/A N/A","",_xll.BDP($C116&amp;" Corp",AI$1)/100))</f>
        <v>-0.14245441027710368</v>
      </c>
      <c r="AJ116" s="8" cm="1">
        <f t="array" ref="AJ116">IF($C116="","",IF(_xll.BDP($C116&amp;" Corp",AJ$1)="#N/A Field Not Applicable","",_xll.BDP($C116&amp;" Corp",AJ$1)))</f>
        <v>64.088999999999999</v>
      </c>
      <c r="AK116" s="8" cm="1">
        <f t="array" ref="AK116">IF($C116="","",IF(_xll.BDP($C116&amp;" Corp",AK$1)="#N/A Field Not Applicable","",_xll.BDP($C116&amp;" Corp",AK$1)))</f>
        <v>78.561999999999998</v>
      </c>
      <c r="AL116" s="9" t="s">
        <v>557</v>
      </c>
      <c r="AM116" s="9" t="s">
        <v>85</v>
      </c>
      <c r="AN116" s="10">
        <v>41269</v>
      </c>
      <c r="AO116" s="11">
        <v>343.33654999999999</v>
      </c>
      <c r="AP116" s="12">
        <v>6.9440945850396445E-5</v>
      </c>
      <c r="AQ116" s="9" t="s">
        <v>86</v>
      </c>
      <c r="AR116" s="10">
        <v>37261</v>
      </c>
      <c r="AS116" s="11">
        <v>1.6608888888888889</v>
      </c>
      <c r="AT116" s="9" t="s">
        <v>1</v>
      </c>
      <c r="AU116" s="34">
        <f t="shared" si="2"/>
        <v>0.74059719892213083</v>
      </c>
    </row>
    <row r="117" spans="2:47" s="2" customFormat="1" x14ac:dyDescent="0.3">
      <c r="B117" s="22">
        <v>56604</v>
      </c>
      <c r="C117" s="23" t="s">
        <v>560</v>
      </c>
      <c r="D117" s="24" t="str" cm="1">
        <f t="array" ref="D117">IF($C117="","",IFERROR(_xll.BDP($C117&amp;" Corp","ID_BB_GLOBAL"),""))</f>
        <v>BBG00RN21J61</v>
      </c>
      <c r="E117" s="23" t="s">
        <v>559</v>
      </c>
      <c r="F117" s="7" t="s">
        <v>531</v>
      </c>
      <c r="G117" s="16" t="s">
        <v>318</v>
      </c>
      <c r="H117" s="16" t="s">
        <v>114</v>
      </c>
      <c r="I117" s="16" t="s">
        <v>84</v>
      </c>
      <c r="J117" s="44" cm="1">
        <f t="array" ref="J117">IF(OR(_xll.BDP($C117&amp;" Corp",$J$1)="#N/A N/A",_xll.BDP($C117&amp;" Corp",$J$1)="#N/A Field Not Applicable"),"",_xll.BDP($C117&amp;" Corp",$J$1))</f>
        <v>4.3490612648221347</v>
      </c>
      <c r="K117" s="16" t="str" cm="1">
        <f t="array" ref="K117">IFERROR(_xll.BDP($C117&amp;" Corp",$K$1),"")</f>
        <v>Medical-HMO</v>
      </c>
      <c r="L117" s="28" cm="1">
        <f t="array" ref="L117">IF($C117="","",IFERROR(_xll.BDP($C117&amp;" Corp",L$1),""))</f>
        <v>89.531000000000006</v>
      </c>
      <c r="M117" s="28" cm="1">
        <f t="array" ref="M117">IF($C117="","",IFERROR(_xll.BDP($C117&amp;" Corp",M$1),""))</f>
        <v>89.736000000000004</v>
      </c>
      <c r="N117" s="28" cm="1">
        <f t="array" ref="N117">IF($C117="","",IFERROR(_xll.BDP($C117&amp;" Corp",N$1),""))</f>
        <v>5.7498093668213803</v>
      </c>
      <c r="O117" s="28" cm="1">
        <f t="array" ref="O117">IF($C117="","",IFERROR(_xll.BDP($C117&amp;" Corp",O$1),""))</f>
        <v>5.7498093668213803</v>
      </c>
      <c r="P117" s="28" cm="1">
        <f t="array" ref="P117">IF($C117="","",IFERROR(_xll.BDP($C117&amp;" Corp",P$1),""))</f>
        <v>144.9423514651308</v>
      </c>
      <c r="Q117" s="28">
        <f t="shared" si="3"/>
        <v>89.633499999999998</v>
      </c>
      <c r="R117"/>
      <c r="S117"/>
      <c r="T117"/>
      <c r="U117"/>
      <c r="V117" s="24" t="str" cm="1">
        <f t="array" ref="V117">IF($C117="","",IFERROR(_xll.BDP($C117&amp;" Corp",V$1),""))</f>
        <v>Y</v>
      </c>
      <c r="W117" s="40" cm="1">
        <f t="array" ref="W117">IF($V117="Y",IFERROR(_xll.BDP($C117&amp;" Corp",W$1)*1,""),"")</f>
        <v>45703</v>
      </c>
      <c r="X117" s="41" cm="1">
        <f t="array" ref="X117">IF($V117="Y",IFERROR(_xll.BDP($C117&amp;" Corp",X$1),""),"")</f>
        <v>101.688</v>
      </c>
      <c r="Y117" s="42" cm="1">
        <f t="array" ref="Y117">IF($V117="Y",IFERROR(_xll.BDP($C117&amp;" Corp",Y$1)/100, ""),"")</f>
        <v>3.4034887173570909</v>
      </c>
      <c r="Z117" s="17" cm="1">
        <f t="array" ref="Z117">IF($C117="","",IF(_xll.BDP($C117&amp;" Corp",Z$1)="#N/A N/A","",_xll.BDP($C117&amp;" Corp",Z$1)))</f>
        <v>-2.4219999999999686E-2</v>
      </c>
      <c r="AA117" s="14" cm="1">
        <f t="array" ref="AA117">IF($C117="","",IF(_xll.BDP($C117&amp;" Corp",AA$1)="#N/A N/A","",_xll.BDP($C117&amp;" Corp",AA$1)))</f>
        <v>0.550619999999995</v>
      </c>
      <c r="AB117" s="14" cm="1">
        <f t="array" ref="AB117">IF($C117="","",IF(_xll.BDP($C117&amp;" Corp",AB$1)="#N/A N/A","",_xll.BDP($C117&amp;" Corp",AB$1)))</f>
        <v>0.58703999999998757</v>
      </c>
      <c r="AC117" s="18" cm="1">
        <f t="array" ref="AC117">IF($C117="","",IF(_xll.BDP($C117&amp;" Corp",AC$1)="#N/A N/A","",_xll.BDP($C117&amp;" Corp",AC$1)))</f>
        <v>-2.2970000000000823E-2</v>
      </c>
      <c r="AD117" s="18" cm="1">
        <f t="array" ref="AD117">IF($C117="","",IF(_xll.BDP($C117&amp;" Corp",AD$1)="#N/A N/A","",_xll.BDP($C117&amp;" Corp",AD$1)))</f>
        <v>0.34368999999999517</v>
      </c>
      <c r="AE117" s="32" cm="1">
        <f t="array" ref="AE117">IF($C117="","",IF(_xll.BDP($C117&amp;" Corp",AE$1)="#N/A N/A","",_xll.BDP($C117&amp;" Corp",AE$1)/100))</f>
        <v>-2.7013218073961665E-4</v>
      </c>
      <c r="AF117" s="32" cm="1">
        <f t="array" ref="AF117">IF($C117="","",IF(_xll.BDP($C117&amp;" Corp",AF$1)="#N/A N/A","",_xll.BDP($C117&amp;" Corp",AF$1)/100))</f>
        <v>6.1808406064456775E-3</v>
      </c>
      <c r="AG117" s="32" cm="1">
        <f t="array" ref="AG117">IF($C117="","",IF(_xll.BDP($C117&amp;" Corp",AG$1)="#N/A N/A","",_xll.BDP($C117&amp;" Corp",AG$1)/100))</f>
        <v>6.5923588873708508E-3</v>
      </c>
      <c r="AH117" s="32" cm="1">
        <f t="array" ref="AH117">IF($C117="","",IF(_xll.BDP($C117&amp;" Corp",AH$1)="#N/A N/A","",_xll.BDP($C117&amp;" Corp",AH$1)/100))</f>
        <v>-2.5619416595583095E-4</v>
      </c>
      <c r="AI117" s="32" cm="1">
        <f t="array" ref="AI117">IF($C117="","",IF(_xll.BDP($C117&amp;" Corp",AI$1)="#N/A N/A","",_xll.BDP($C117&amp;" Corp",AI$1)/100))</f>
        <v>3.8490613370305168E-3</v>
      </c>
      <c r="AJ117" s="8" cm="1">
        <f t="array" ref="AJ117">IF($C117="","",IF(_xll.BDP($C117&amp;" Corp",AJ$1)="#N/A Field Not Applicable","",_xll.BDP($C117&amp;" Corp",AJ$1)))</f>
        <v>86.352999999999994</v>
      </c>
      <c r="AK117" s="8" cm="1">
        <f t="array" ref="AK117">IF($C117="","",IF(_xll.BDP($C117&amp;" Corp",AK$1)="#N/A Field Not Applicable","",_xll.BDP($C117&amp;" Corp",AK$1)))</f>
        <v>92.564999999999998</v>
      </c>
      <c r="AL117" s="9" t="s">
        <v>532</v>
      </c>
      <c r="AM117" s="9" t="s">
        <v>85</v>
      </c>
      <c r="AN117" s="10">
        <v>17359</v>
      </c>
      <c r="AO117" s="11">
        <v>2.4284591010000001</v>
      </c>
      <c r="AP117" s="12">
        <v>4.9116383598671159E-7</v>
      </c>
      <c r="AQ117" s="9" t="s">
        <v>86</v>
      </c>
      <c r="AR117" s="10">
        <v>13351</v>
      </c>
      <c r="AS117" s="11">
        <v>1.0875000000000001</v>
      </c>
      <c r="AT117" s="9" t="s">
        <v>532</v>
      </c>
      <c r="AU117" s="34">
        <f t="shared" si="2"/>
        <v>0.78135911139729552</v>
      </c>
    </row>
    <row r="118" spans="2:47" s="2" customFormat="1" x14ac:dyDescent="0.3">
      <c r="B118" s="22">
        <v>56537</v>
      </c>
      <c r="C118" s="23" t="s">
        <v>562</v>
      </c>
      <c r="D118" s="24" t="str" cm="1">
        <f t="array" ref="D118">IF($C118="","",IFERROR(_xll.BDP($C118&amp;" Corp","ID_BB_GLOBAL"),""))</f>
        <v>BBG00RFBZTH9</v>
      </c>
      <c r="E118" s="23" t="s">
        <v>561</v>
      </c>
      <c r="F118" s="7" t="s">
        <v>64</v>
      </c>
      <c r="G118" s="16" t="s">
        <v>181</v>
      </c>
      <c r="H118" s="16" t="s">
        <v>146</v>
      </c>
      <c r="I118" s="16" t="s">
        <v>88</v>
      </c>
      <c r="J118" s="44" t="str" cm="1">
        <f t="array" ref="J118">IF(OR(_xll.BDP($C118&amp;" Corp",$J$1)="#N/A N/A",_xll.BDP($C118&amp;" Corp",$J$1)="#N/A Field Not Applicable"),"",_xll.BDP($C118&amp;" Corp",$J$1))</f>
        <v/>
      </c>
      <c r="K118" s="16" t="str" cm="1">
        <f t="array" ref="K118">IFERROR(_xll.BDP($C118&amp;" Corp",$K$1),"")</f>
        <v>MRI/Medical Diag Imaging</v>
      </c>
      <c r="L118" s="28" cm="1">
        <f t="array" ref="L118">IF($C118="","",IFERROR(_xll.BDP($C118&amp;" Corp",L$1),""))</f>
        <v>83.07</v>
      </c>
      <c r="M118" s="28" cm="1">
        <f t="array" ref="M118">IF($C118="","",IFERROR(_xll.BDP($C118&amp;" Corp",M$1),""))</f>
        <v>84.07</v>
      </c>
      <c r="N118" s="28" cm="1">
        <f t="array" ref="N118">IF($C118="","",IFERROR(_xll.BDP($C118&amp;" Corp",N$1),""))</f>
        <v>16.15837241822544</v>
      </c>
      <c r="O118" s="28" cm="1">
        <f t="array" ref="O118">IF($C118="","",IFERROR(_xll.BDP($C118&amp;" Corp",O$1),""))</f>
        <v>16.15837241822544</v>
      </c>
      <c r="P118" s="28" cm="1">
        <f t="array" ref="P118">IF($C118="","",IFERROR(_xll.BDP($C118&amp;" Corp",P$1),""))</f>
        <v>1215.6270452520216</v>
      </c>
      <c r="Q118" s="28">
        <f t="shared" si="3"/>
        <v>83.57</v>
      </c>
      <c r="R118"/>
      <c r="S118"/>
      <c r="T118"/>
      <c r="U118"/>
      <c r="V118" s="24" t="str" cm="1">
        <f t="array" ref="V118">IF($C118="","",IFERROR(_xll.BDP($C118&amp;" Corp",V$1),""))</f>
        <v>Y</v>
      </c>
      <c r="W118" s="40" cm="1">
        <f t="array" ref="W118">IF($V118="Y",IFERROR(_xll.BDP($C118&amp;" Corp",W$1)*1,""),"")</f>
        <v>45718</v>
      </c>
      <c r="X118" s="41" cm="1">
        <f t="array" ref="X118">IF($V118="Y",IFERROR(_xll.BDP($C118&amp;" Corp",X$1),""),"")</f>
        <v>100</v>
      </c>
      <c r="Y118" s="42" cm="1">
        <f t="array" ref="Y118">IF($V118="Y",IFERROR(_xll.BDP($C118&amp;" Corp",Y$1)/100, ""),"")</f>
        <v>3.7359407122209212</v>
      </c>
      <c r="Z118" s="17" cm="1">
        <f t="array" ref="Z118">IF($C118="","",IF(_xll.BDP($C118&amp;" Corp",Z$1)="#N/A N/A","",_xll.BDP($C118&amp;" Corp",Z$1)))</f>
        <v>-0.33964000000000283</v>
      </c>
      <c r="AA118" s="14" cm="1">
        <f t="array" ref="AA118">IF($C118="","",IF(_xll.BDP($C118&amp;" Corp",AA$1)="#N/A N/A","",_xll.BDP($C118&amp;" Corp",AA$1)))</f>
        <v>-0.94685000000001196</v>
      </c>
      <c r="AB118" s="14" cm="1">
        <f t="array" ref="AB118">IF($C118="","",IF(_xll.BDP($C118&amp;" Corp",AB$1)="#N/A N/A","",_xll.BDP($C118&amp;" Corp",AB$1)))</f>
        <v>-4.4002600000000029</v>
      </c>
      <c r="AC118" s="18" cm="1">
        <f t="array" ref="AC118">IF($C118="","",IF(_xll.BDP($C118&amp;" Corp",AC$1)="#N/A N/A","",_xll.BDP($C118&amp;" Corp",AC$1)))</f>
        <v>-1.1303000000000054</v>
      </c>
      <c r="AD118" s="18" cm="1">
        <f t="array" ref="AD118">IF($C118="","",IF(_xll.BDP($C118&amp;" Corp",AD$1)="#N/A N/A","",_xll.BDP($C118&amp;" Corp",AD$1)))</f>
        <v>17.945579999999993</v>
      </c>
      <c r="AE118" s="32" cm="1">
        <f t="array" ref="AE118">IF($C118="","",IF(_xll.BDP($C118&amp;" Corp",AE$1)="#N/A N/A","",_xll.BDP($C118&amp;" Corp",AE$1)/100))</f>
        <v>-4.0477067841396593E-3</v>
      </c>
      <c r="AF118" s="32" cm="1">
        <f t="array" ref="AF118">IF($C118="","",IF(_xll.BDP($C118&amp;" Corp",AF$1)="#N/A N/A","",_xll.BDP($C118&amp;" Corp",AF$1)/100))</f>
        <v>-1.1203144476607949E-2</v>
      </c>
      <c r="AG118" s="32" cm="1">
        <f t="array" ref="AG118">IF($C118="","",IF(_xll.BDP($C118&amp;" Corp",AG$1)="#N/A N/A","",_xll.BDP($C118&amp;" Corp",AG$1)/100))</f>
        <v>-5.0020086425055163E-2</v>
      </c>
      <c r="AH118" s="32" cm="1">
        <f t="array" ref="AH118">IF($C118="","",IF(_xll.BDP($C118&amp;" Corp",AH$1)="#N/A N/A","",_xll.BDP($C118&amp;" Corp",AH$1)/100))</f>
        <v>-1.3344761918254984E-2</v>
      </c>
      <c r="AI118" s="32" cm="1">
        <f t="array" ref="AI118">IF($C118="","",IF(_xll.BDP($C118&amp;" Corp",AI$1)="#N/A N/A","",_xll.BDP($C118&amp;" Corp",AI$1)/100))</f>
        <v>0.27346054082026661</v>
      </c>
      <c r="AJ118" s="8" cm="1">
        <f t="array" ref="AJ118">IF($C118="","",IF(_xll.BDP($C118&amp;" Corp",AJ$1)="#N/A Field Not Applicable","",_xll.BDP($C118&amp;" Corp",AJ$1)))</f>
        <v>64</v>
      </c>
      <c r="AK118" s="8" cm="1">
        <f t="array" ref="AK118">IF($C118="","",IF(_xll.BDP($C118&amp;" Corp",AK$1)="#N/A Field Not Applicable","",_xll.BDP($C118&amp;" Corp",AK$1)))</f>
        <v>96.725999999999999</v>
      </c>
      <c r="AL118" s="9" t="s">
        <v>65</v>
      </c>
      <c r="AM118" s="9" t="s">
        <v>85</v>
      </c>
      <c r="AN118" s="10">
        <v>34587</v>
      </c>
      <c r="AO118" s="11">
        <v>7.9767284358000001</v>
      </c>
      <c r="AP118" s="12">
        <v>1.6133195471723161E-6</v>
      </c>
      <c r="AQ118" s="9" t="s">
        <v>86</v>
      </c>
      <c r="AR118" s="10">
        <v>30579</v>
      </c>
      <c r="AS118" s="11">
        <v>3.3402777777777772</v>
      </c>
      <c r="AT118" s="9" t="s">
        <v>1</v>
      </c>
      <c r="AU118" s="34">
        <f t="shared" si="2"/>
        <v>0.94172372914502234</v>
      </c>
    </row>
    <row r="119" spans="2:47" s="2" customFormat="1" x14ac:dyDescent="0.3">
      <c r="B119" s="22">
        <v>56663</v>
      </c>
      <c r="C119" s="23" t="s">
        <v>564</v>
      </c>
      <c r="D119" s="24" t="str" cm="1">
        <f t="array" ref="D119">IF($C119="","",IFERROR(_xll.BDP($C119&amp;" Corp","ID_BB_GLOBAL"),""))</f>
        <v>BBG00RPT2K84</v>
      </c>
      <c r="E119" s="23" t="s">
        <v>563</v>
      </c>
      <c r="F119" s="7" t="s">
        <v>46</v>
      </c>
      <c r="G119" s="16" t="s">
        <v>226</v>
      </c>
      <c r="H119" s="16" t="s">
        <v>136</v>
      </c>
      <c r="I119" s="16" t="s">
        <v>0</v>
      </c>
      <c r="J119" s="44" cm="1">
        <f t="array" ref="J119">IF(OR(_xll.BDP($C119&amp;" Corp",$J$1)="#N/A N/A",_xll.BDP($C119&amp;" Corp",$J$1)="#N/A Field Not Applicable"),"",_xll.BDP($C119&amp;" Corp",$J$1))</f>
        <v>1.1047390109890109</v>
      </c>
      <c r="K119" s="16" t="str" cm="1">
        <f t="array" ref="K119">IFERROR(_xll.BDP($C119&amp;" Corp",$K$1),"")</f>
        <v>Medical-Hospitals</v>
      </c>
      <c r="L119" s="28" cm="1">
        <f t="array" ref="L119">IF($C119="","",IFERROR(_xll.BDP($C119&amp;" Corp",L$1),""))</f>
        <v>99.944000000000003</v>
      </c>
      <c r="M119" s="28" cm="1">
        <f t="array" ref="M119">IF($C119="","",IFERROR(_xll.BDP($C119&amp;" Corp",M$1),""))</f>
        <v>99.945999999999998</v>
      </c>
      <c r="N119" s="28" cm="1">
        <f t="array" ref="N119">IF($C119="","",IFERROR(_xll.BDP($C119&amp;" Corp",N$1),""))</f>
        <v>5.8795629475836293</v>
      </c>
      <c r="O119" s="28" cm="1">
        <f t="array" ref="O119">IF($C119="","",IFERROR(_xll.BDP($C119&amp;" Corp",O$1),""))</f>
        <v>5.8795629475836293</v>
      </c>
      <c r="P119" s="28" cm="1">
        <f t="array" ref="P119">IF($C119="","",IFERROR(_xll.BDP($C119&amp;" Corp",P$1),""))</f>
        <v>135.07258799385932</v>
      </c>
      <c r="Q119" s="28">
        <f t="shared" si="3"/>
        <v>99.944999999999993</v>
      </c>
      <c r="R119"/>
      <c r="S119"/>
      <c r="T119"/>
      <c r="U119"/>
      <c r="V119" s="24" t="str" cm="1">
        <f t="array" ref="V119">IF($C119="","",IFERROR(_xll.BDP($C119&amp;" Corp",V$1),""))</f>
        <v>Y</v>
      </c>
      <c r="W119" s="40" cm="1">
        <f t="array" ref="W119">IF($V119="Y",IFERROR(_xll.BDP($C119&amp;" Corp",W$1)*1,""),"")</f>
        <v>45701</v>
      </c>
      <c r="X119" s="41" cm="1">
        <f t="array" ref="X119">IF($V119="Y",IFERROR(_xll.BDP($C119&amp;" Corp",X$1),""),"")</f>
        <v>100</v>
      </c>
      <c r="Y119" s="42" cm="1">
        <f t="array" ref="Y119">IF($V119="Y",IFERROR(_xll.BDP($C119&amp;" Corp",Y$1)/100, ""),"")</f>
        <v>5.8795629475836296E-2</v>
      </c>
      <c r="Z119" s="17" cm="1">
        <f t="array" ref="Z119">IF($C119="","",IF(_xll.BDP($C119&amp;" Corp",Z$1)="#N/A N/A","",_xll.BDP($C119&amp;" Corp",Z$1)))</f>
        <v>5.5499999999994998E-3</v>
      </c>
      <c r="AA119" s="14" cm="1">
        <f t="array" ref="AA119">IF($C119="","",IF(_xll.BDP($C119&amp;" Corp",AA$1)="#N/A N/A","",_xll.BDP($C119&amp;" Corp",AA$1)))</f>
        <v>-7.3909999999997922E-2</v>
      </c>
      <c r="AB119" s="14" cm="1">
        <f t="array" ref="AB119">IF($C119="","",IF(_xll.BDP($C119&amp;" Corp",AB$1)="#N/A N/A","",_xll.BDP($C119&amp;" Corp",AB$1)))</f>
        <v>3.989130000000003</v>
      </c>
      <c r="AC119" s="18" cm="1">
        <f t="array" ref="AC119">IF($C119="","",IF(_xll.BDP($C119&amp;" Corp",AC$1)="#N/A N/A","",_xll.BDP($C119&amp;" Corp",AC$1)))</f>
        <v>2.5697499999999991</v>
      </c>
      <c r="AD119" s="18" cm="1">
        <f t="array" ref="AD119">IF($C119="","",IF(_xll.BDP($C119&amp;" Corp",AD$1)="#N/A N/A","",_xll.BDP($C119&amp;" Corp",AD$1)))</f>
        <v>6.4205900000000042</v>
      </c>
      <c r="AE119" s="32" cm="1">
        <f t="array" ref="AE119">IF($C119="","",IF(_xll.BDP($C119&amp;" Corp",AE$1)="#N/A N/A","",_xll.BDP($C119&amp;" Corp",AE$1)/100))</f>
        <v>5.5533631167029738E-5</v>
      </c>
      <c r="AF119" s="32" cm="1">
        <f t="array" ref="AF119">IF($C119="","",IF(_xll.BDP($C119&amp;" Corp",AF$1)="#N/A N/A","",_xll.BDP($C119&amp;" Corp",AF$1)/100))</f>
        <v>-7.3896033649638153E-4</v>
      </c>
      <c r="AG119" s="32" cm="1">
        <f t="array" ref="AG119">IF($C119="","",IF(_xll.BDP($C119&amp;" Corp",AG$1)="#N/A N/A","",_xll.BDP($C119&amp;" Corp",AG$1)/100))</f>
        <v>4.1572552213069665E-2</v>
      </c>
      <c r="AH119" s="32" cm="1">
        <f t="array" ref="AH119">IF($C119="","",IF(_xll.BDP($C119&amp;" Corp",AH$1)="#N/A N/A","",_xll.BDP($C119&amp;" Corp",AH$1)/100))</f>
        <v>2.6390178858609222E-2</v>
      </c>
      <c r="AI119" s="32" cm="1">
        <f t="array" ref="AI119">IF($C119="","",IF(_xll.BDP($C119&amp;" Corp",AI$1)="#N/A N/A","",_xll.BDP($C119&amp;" Corp",AI$1)/100))</f>
        <v>6.8651496294015291E-2</v>
      </c>
      <c r="AJ119" s="8" cm="1">
        <f t="array" ref="AJ119">IF($C119="","",IF(_xll.BDP($C119&amp;" Corp",AJ$1)="#N/A Field Not Applicable","",_xll.BDP($C119&amp;" Corp",AJ$1)))</f>
        <v>92.605000000000004</v>
      </c>
      <c r="AK119" s="8" cm="1">
        <f t="array" ref="AK119">IF($C119="","",IF(_xll.BDP($C119&amp;" Corp",AK$1)="#N/A Field Not Applicable","",_xll.BDP($C119&amp;" Corp",AK$1)))</f>
        <v>100.346</v>
      </c>
      <c r="AL119" s="9" t="s">
        <v>47</v>
      </c>
      <c r="AM119" s="9" t="s">
        <v>85</v>
      </c>
      <c r="AN119" s="10">
        <v>41571</v>
      </c>
      <c r="AO119" s="11">
        <v>580.5</v>
      </c>
      <c r="AP119" s="12">
        <v>1.1740803321450959E-4</v>
      </c>
      <c r="AQ119" s="9" t="s">
        <v>86</v>
      </c>
      <c r="AR119" s="10">
        <v>37563</v>
      </c>
      <c r="AS119" s="11">
        <v>1.4097222222222223</v>
      </c>
      <c r="AT119" s="9" t="s">
        <v>1</v>
      </c>
      <c r="AU119" s="34">
        <f t="shared" si="2"/>
        <v>0.87434877406019895</v>
      </c>
    </row>
    <row r="120" spans="2:47" s="2" customFormat="1" x14ac:dyDescent="0.3">
      <c r="B120" s="22">
        <v>56381</v>
      </c>
      <c r="C120" s="23" t="s">
        <v>566</v>
      </c>
      <c r="D120" s="24" t="str" cm="1">
        <f t="array" ref="D120">IF($C120="","",IFERROR(_xll.BDP($C120&amp;" Corp","ID_BB_GLOBAL"),""))</f>
        <v>BBG00QRK2BF5</v>
      </c>
      <c r="E120" s="23" t="s">
        <v>565</v>
      </c>
      <c r="F120" s="7" t="s">
        <v>32</v>
      </c>
      <c r="G120" s="16" t="s">
        <v>430</v>
      </c>
      <c r="H120" s="16" t="s">
        <v>88</v>
      </c>
      <c r="I120" s="16" t="s">
        <v>0</v>
      </c>
      <c r="J120" s="44" cm="1">
        <f t="array" ref="J120">IF(OR(_xll.BDP($C120&amp;" Corp",$J$1)="#N/A N/A",_xll.BDP($C120&amp;" Corp",$J$1)="#N/A Field Not Applicable"),"",_xll.BDP($C120&amp;" Corp",$J$1))</f>
        <v>8.648540745173154</v>
      </c>
      <c r="K120" s="16" t="str" cm="1">
        <f t="array" ref="K120">IFERROR(_xll.BDP($C120&amp;" Corp",$K$1),"")</f>
        <v>Medical-Drugs</v>
      </c>
      <c r="L120" s="28" t="str" cm="1">
        <f t="array" ref="L120">IF($C120="","",IFERROR(_xll.BDP($C120&amp;" Corp",L$1),""))</f>
        <v>#N/A N/A</v>
      </c>
      <c r="M120" s="28" t="str" cm="1">
        <f t="array" ref="M120">IF($C120="","",IFERROR(_xll.BDP($C120&amp;" Corp",M$1),""))</f>
        <v>#N/A N/A</v>
      </c>
      <c r="N120" s="28" t="str" cm="1">
        <f t="array" ref="N120">IF($C120="","",IFERROR(_xll.BDP($C120&amp;" Corp",N$1),""))</f>
        <v>#N/A N/A</v>
      </c>
      <c r="O120" s="28" t="str" cm="1">
        <f t="array" ref="O120">IF($C120="","",IFERROR(_xll.BDP($C120&amp;" Corp",O$1),""))</f>
        <v>#N/A N/A</v>
      </c>
      <c r="P120" s="28" t="str" cm="1">
        <f t="array" ref="P120">IF($C120="","",IFERROR(_xll.BDP($C120&amp;" Corp",P$1),""))</f>
        <v>#N/A N/A</v>
      </c>
      <c r="Q120" s="28" t="e">
        <f t="shared" si="3"/>
        <v>#DIV/0!</v>
      </c>
      <c r="R120"/>
      <c r="S120"/>
      <c r="T120"/>
      <c r="U120"/>
      <c r="V120" s="24" t="str" cm="1">
        <f t="array" ref="V120">IF($C120="","",IFERROR(_xll.BDP($C120&amp;" Corp",V$1),""))</f>
        <v>Y</v>
      </c>
      <c r="W120" s="40" t="str" cm="1">
        <f t="array" ref="W120">IF($V120="Y",IFERROR(_xll.BDP($C120&amp;" Corp",W$1)*1,""),"")</f>
        <v/>
      </c>
      <c r="X120" s="41" t="str" cm="1">
        <f t="array" ref="X120">IF($V120="Y",IFERROR(_xll.BDP($C120&amp;" Corp",X$1),""),"")</f>
        <v>#N/A Field Not Applicable</v>
      </c>
      <c r="Y120" s="42" t="str" cm="1">
        <f t="array" ref="Y120">IF($V120="Y",IFERROR(_xll.BDP($C120&amp;" Corp",Y$1)/100, ""),"")</f>
        <v/>
      </c>
      <c r="Z120" s="17" t="str" cm="1">
        <f t="array" ref="Z120">IF($C120="","",IF(_xll.BDP($C120&amp;" Corp",Z$1)="#N/A N/A","",_xll.BDP($C120&amp;" Corp",Z$1)))</f>
        <v/>
      </c>
      <c r="AA120" s="14" t="str" cm="1">
        <f t="array" ref="AA120">IF($C120="","",IF(_xll.BDP($C120&amp;" Corp",AA$1)="#N/A N/A","",_xll.BDP($C120&amp;" Corp",AA$1)))</f>
        <v/>
      </c>
      <c r="AB120" s="14" t="str" cm="1">
        <f t="array" ref="AB120">IF($C120="","",IF(_xll.BDP($C120&amp;" Corp",AB$1)="#N/A N/A","",_xll.BDP($C120&amp;" Corp",AB$1)))</f>
        <v/>
      </c>
      <c r="AC120" s="18" t="str" cm="1">
        <f t="array" ref="AC120">IF($C120="","",IF(_xll.BDP($C120&amp;" Corp",AC$1)="#N/A N/A","",_xll.BDP($C120&amp;" Corp",AC$1)))</f>
        <v/>
      </c>
      <c r="AD120" s="18" t="str" cm="1">
        <f t="array" ref="AD120">IF($C120="","",IF(_xll.BDP($C120&amp;" Corp",AD$1)="#N/A N/A","",_xll.BDP($C120&amp;" Corp",AD$1)))</f>
        <v/>
      </c>
      <c r="AE120" s="32" t="str" cm="1">
        <f t="array" ref="AE120">IF($C120="","",IF(_xll.BDP($C120&amp;" Corp",AE$1)="#N/A N/A","",_xll.BDP($C120&amp;" Corp",AE$1)/100))</f>
        <v/>
      </c>
      <c r="AF120" s="32" t="str" cm="1">
        <f t="array" ref="AF120">IF($C120="","",IF(_xll.BDP($C120&amp;" Corp",AF$1)="#N/A N/A","",_xll.BDP($C120&amp;" Corp",AF$1)/100))</f>
        <v/>
      </c>
      <c r="AG120" s="32" t="str" cm="1">
        <f t="array" ref="AG120">IF($C120="","",IF(_xll.BDP($C120&amp;" Corp",AG$1)="#N/A N/A","",_xll.BDP($C120&amp;" Corp",AG$1)/100))</f>
        <v/>
      </c>
      <c r="AH120" s="32" t="str" cm="1">
        <f t="array" ref="AH120">IF($C120="","",IF(_xll.BDP($C120&amp;" Corp",AH$1)="#N/A N/A","",_xll.BDP($C120&amp;" Corp",AH$1)/100))</f>
        <v/>
      </c>
      <c r="AI120" s="32" t="str" cm="1">
        <f t="array" ref="AI120">IF($C120="","",IF(_xll.BDP($C120&amp;" Corp",AI$1)="#N/A N/A","",_xll.BDP($C120&amp;" Corp",AI$1)/100))</f>
        <v/>
      </c>
      <c r="AJ120" s="8" cm="1">
        <f t="array" ref="AJ120">IF($C120="","",IF(_xll.BDP($C120&amp;" Corp",AJ$1)="#N/A Field Not Applicable","",_xll.BDP($C120&amp;" Corp",AJ$1)))</f>
        <v>95.405000000000001</v>
      </c>
      <c r="AK120" s="8" cm="1">
        <f t="array" ref="AK120">IF($C120="","",IF(_xll.BDP($C120&amp;" Corp",AK$1)="#N/A Field Not Applicable","",_xll.BDP($C120&amp;" Corp",AK$1)))</f>
        <v>100.027</v>
      </c>
      <c r="AL120" s="9" t="s">
        <v>33</v>
      </c>
      <c r="AM120" s="9" t="s">
        <v>171</v>
      </c>
      <c r="AN120" s="10">
        <v>27400</v>
      </c>
      <c r="AO120" s="11">
        <v>366.5621654740425</v>
      </c>
      <c r="AP120" s="12">
        <v>7.4138402927061061E-5</v>
      </c>
      <c r="AQ120" s="9" t="s">
        <v>86</v>
      </c>
      <c r="AR120" s="10">
        <v>23392</v>
      </c>
      <c r="AS120" s="11">
        <v>0.52812500000000007</v>
      </c>
      <c r="AT120" s="9" t="s">
        <v>567</v>
      </c>
      <c r="AU120" s="34" t="str">
        <f t="shared" si="2"/>
        <v/>
      </c>
    </row>
    <row r="121" spans="2:47" s="2" customFormat="1" x14ac:dyDescent="0.3">
      <c r="B121" s="22">
        <v>56382</v>
      </c>
      <c r="C121" s="23" t="s">
        <v>569</v>
      </c>
      <c r="D121" s="24" t="str" cm="1">
        <f t="array" ref="D121">IF($C121="","",IFERROR(_xll.BDP($C121&amp;" Corp","ID_BB_GLOBAL"),""))</f>
        <v>BBG00QRK2BH3</v>
      </c>
      <c r="E121" s="23" t="s">
        <v>568</v>
      </c>
      <c r="F121" s="7" t="s">
        <v>32</v>
      </c>
      <c r="G121" s="16" t="s">
        <v>513</v>
      </c>
      <c r="H121" s="16" t="s">
        <v>88</v>
      </c>
      <c r="I121" s="16" t="s">
        <v>0</v>
      </c>
      <c r="J121" s="44" cm="1">
        <f t="array" ref="J121">IF(OR(_xll.BDP($C121&amp;" Corp",$J$1)="#N/A N/A",_xll.BDP($C121&amp;" Corp",$J$1)="#N/A Field Not Applicable"),"",_xll.BDP($C121&amp;" Corp",$J$1))</f>
        <v>8.648540745173154</v>
      </c>
      <c r="K121" s="16" t="str" cm="1">
        <f t="array" ref="K121">IFERROR(_xll.BDP($C121&amp;" Corp",$K$1),"")</f>
        <v>Medical-Drugs</v>
      </c>
      <c r="L121" s="28" cm="1">
        <f t="array" ref="L121">IF($C121="","",IFERROR(_xll.BDP($C121&amp;" Corp",L$1),""))</f>
        <v>94.39</v>
      </c>
      <c r="M121" s="28" cm="1">
        <f t="array" ref="M121">IF($C121="","",IFERROR(_xll.BDP($C121&amp;" Corp",M$1),""))</f>
        <v>95.126999999999995</v>
      </c>
      <c r="N121" s="28" cm="1">
        <f t="array" ref="N121">IF($C121="","",IFERROR(_xll.BDP($C121&amp;" Corp",N$1),""))</f>
        <v>4.11995026559834</v>
      </c>
      <c r="O121" s="28" cm="1">
        <f t="array" ref="O121">IF($C121="","",IFERROR(_xll.BDP($C121&amp;" Corp",O$1),""))</f>
        <v>4.11995026559834</v>
      </c>
      <c r="P121" s="28" cm="1">
        <f t="array" ref="P121">IF($C121="","",IFERROR(_xll.BDP($C121&amp;" Corp",P$1),""))</f>
        <v>196.46636158143596</v>
      </c>
      <c r="Q121" s="28">
        <f t="shared" si="3"/>
        <v>94.758499999999998</v>
      </c>
      <c r="R121"/>
      <c r="S121"/>
      <c r="T121"/>
      <c r="U121"/>
      <c r="V121" s="24" t="str" cm="1">
        <f t="array" ref="V121">IF($C121="","",IFERROR(_xll.BDP($C121&amp;" Corp",V$1),""))</f>
        <v>Y</v>
      </c>
      <c r="W121" s="40" cm="1">
        <f t="array" ref="W121">IF($V121="Y",IFERROR(_xll.BDP($C121&amp;" Corp",W$1)*1,""),"")</f>
        <v>45717</v>
      </c>
      <c r="X121" s="41" cm="1">
        <f t="array" ref="X121">IF($V121="Y",IFERROR(_xll.BDP($C121&amp;" Corp",X$1),""),"")</f>
        <v>100</v>
      </c>
      <c r="Y121" s="42" cm="1">
        <f t="array" ref="Y121">IF($V121="Y",IFERROR(_xll.BDP($C121&amp;" Corp",Y$1)/100, ""),"")</f>
        <v>0.67879722367273954</v>
      </c>
      <c r="Z121" s="17" cm="1">
        <f t="array" ref="Z121">IF($C121="","",IF(_xll.BDP($C121&amp;" Corp",Z$1)="#N/A N/A","",_xll.BDP($C121&amp;" Corp",Z$1)))</f>
        <v>2.5999999999996248E-2</v>
      </c>
      <c r="AA121" s="14" cm="1">
        <f t="array" ref="AA121">IF($C121="","",IF(_xll.BDP($C121&amp;" Corp",AA$1)="#N/A N/A","",_xll.BDP($C121&amp;" Corp",AA$1)))</f>
        <v>-7.2000000000002728E-2</v>
      </c>
      <c r="AB121" s="14" cm="1">
        <f t="array" ref="AB121">IF($C121="","",IF(_xll.BDP($C121&amp;" Corp",AB$1)="#N/A N/A","",_xll.BDP($C121&amp;" Corp",AB$1)))</f>
        <v>-0.86100000000000421</v>
      </c>
      <c r="AC121" s="18" cm="1">
        <f t="array" ref="AC121">IF($C121="","",IF(_xll.BDP($C121&amp;" Corp",AC$1)="#N/A N/A","",_xll.BDP($C121&amp;" Corp",AC$1)))</f>
        <v>-0.58299999999999841</v>
      </c>
      <c r="AD121" s="18" cm="1">
        <f t="array" ref="AD121">IF($C121="","",IF(_xll.BDP($C121&amp;" Corp",AD$1)="#N/A N/A","",_xll.BDP($C121&amp;" Corp",AD$1)))</f>
        <v>3.3200000000000074</v>
      </c>
      <c r="AE121" s="32" cm="1">
        <f t="array" ref="AE121">IF($C121="","",IF(_xll.BDP($C121&amp;" Corp",AE$1)="#N/A N/A","",_xll.BDP($C121&amp;" Corp",AE$1)/100))</f>
        <v>2.7445557514273005E-4</v>
      </c>
      <c r="AF121" s="32" cm="1">
        <f t="array" ref="AF121">IF($C121="","",IF(_xll.BDP($C121&amp;" Corp",AF$1)="#N/A N/A","",_xll.BDP($C121&amp;" Corp",AF$1)/100))</f>
        <v>-7.5924539443855622E-4</v>
      </c>
      <c r="AG121" s="32" cm="1">
        <f t="array" ref="AG121">IF($C121="","",IF(_xll.BDP($C121&amp;" Corp",AG$1)="#N/A N/A","",_xll.BDP($C121&amp;" Corp",AG$1)/100))</f>
        <v>-9.0043923865300579E-3</v>
      </c>
      <c r="AH121" s="32" cm="1">
        <f t="array" ref="AH121">IF($C121="","",IF(_xll.BDP($C121&amp;" Corp",AH$1)="#N/A N/A","",_xll.BDP($C121&amp;" Corp",AH$1)/100))</f>
        <v>-6.1148287218644294E-3</v>
      </c>
      <c r="AI121" s="32" cm="1">
        <f t="array" ref="AI121">IF($C121="","",IF(_xll.BDP($C121&amp;" Corp",AI$1)="#N/A N/A","",_xll.BDP($C121&amp;" Corp",AI$1)/100))</f>
        <v>3.6308358577849795E-2</v>
      </c>
      <c r="AJ121" s="8" cm="1">
        <f t="array" ref="AJ121">IF($C121="","",IF(_xll.BDP($C121&amp;" Corp",AJ$1)="#N/A Field Not Applicable","",_xll.BDP($C121&amp;" Corp",AJ$1)))</f>
        <v>86.85</v>
      </c>
      <c r="AK121" s="8" cm="1">
        <f t="array" ref="AK121">IF($C121="","",IF(_xll.BDP($C121&amp;" Corp",AK$1)="#N/A Field Not Applicable","",_xll.BDP($C121&amp;" Corp",AK$1)))</f>
        <v>97.668999999999997</v>
      </c>
      <c r="AL121" s="9" t="s">
        <v>33</v>
      </c>
      <c r="AM121" s="9" t="s">
        <v>171</v>
      </c>
      <c r="AN121" s="10">
        <v>27400</v>
      </c>
      <c r="AO121" s="11">
        <v>701.01506800000004</v>
      </c>
      <c r="AP121" s="12">
        <v>1.4178260187358433E-4</v>
      </c>
      <c r="AQ121" s="9" t="s">
        <v>86</v>
      </c>
      <c r="AR121" s="10">
        <v>23392</v>
      </c>
      <c r="AS121" s="11">
        <v>0.16875000000000001</v>
      </c>
      <c r="AT121" s="9" t="s">
        <v>567</v>
      </c>
      <c r="AU121" s="34">
        <f t="shared" si="2"/>
        <v>0.88910473333949536</v>
      </c>
    </row>
    <row r="122" spans="2:47" s="2" customFormat="1" x14ac:dyDescent="0.3">
      <c r="B122" s="22">
        <v>57368</v>
      </c>
      <c r="C122" s="23" t="s">
        <v>571</v>
      </c>
      <c r="D122" s="24" t="str" cm="1">
        <f t="array" ref="D122">IF($C122="","",IFERROR(_xll.BDP($C122&amp;" Corp","ID_BB_GLOBAL"),""))</f>
        <v>BBG00V0XQYB3</v>
      </c>
      <c r="E122" s="23" t="s">
        <v>570</v>
      </c>
      <c r="F122" s="7" t="s">
        <v>433</v>
      </c>
      <c r="G122" s="16" t="s">
        <v>202</v>
      </c>
      <c r="H122" s="16" t="s">
        <v>158</v>
      </c>
      <c r="I122" s="16" t="s">
        <v>2</v>
      </c>
      <c r="J122" s="44" cm="1">
        <f t="array" ref="J122">IF(OR(_xll.BDP($C122&amp;" Corp",$J$1)="#N/A N/A",_xll.BDP($C122&amp;" Corp",$J$1)="#N/A Field Not Applicable"),"",_xll.BDP($C122&amp;" Corp",$J$1))</f>
        <v>3.0470424342826834</v>
      </c>
      <c r="K122" s="16" t="str" cm="1">
        <f t="array" ref="K122">IFERROR(_xll.BDP($C122&amp;" Corp",$K$1),"")</f>
        <v>Disposable Medical Prod</v>
      </c>
      <c r="L122" s="28" cm="1">
        <f t="array" ref="L122">IF($C122="","",IFERROR(_xll.BDP($C122&amp;" Corp",L$1),""))</f>
        <v>96.200999999999993</v>
      </c>
      <c r="M122" s="28" cm="1">
        <f t="array" ref="M122">IF($C122="","",IFERROR(_xll.BDP($C122&amp;" Corp",M$1),""))</f>
        <v>96.424999999999997</v>
      </c>
      <c r="N122" s="28" cm="1">
        <f t="array" ref="N122">IF($C122="","",IFERROR(_xll.BDP($C122&amp;" Corp",N$1),""))</f>
        <v>5.4349508822958157</v>
      </c>
      <c r="O122" s="28" cm="1">
        <f t="array" ref="O122">IF($C122="","",IFERROR(_xll.BDP($C122&amp;" Corp",O$1),""))</f>
        <v>5.4349508822958157</v>
      </c>
      <c r="P122" s="28" cm="1">
        <f t="array" ref="P122">IF($C122="","",IFERROR(_xll.BDP($C122&amp;" Corp",P$1),""))</f>
        <v>117.32800689445955</v>
      </c>
      <c r="Q122" s="28">
        <f t="shared" si="3"/>
        <v>96.312999999999988</v>
      </c>
      <c r="R122"/>
      <c r="S122"/>
      <c r="T122"/>
      <c r="U122"/>
      <c r="V122" s="24" t="str" cm="1">
        <f t="array" ref="V122">IF($C122="","",IFERROR(_xll.BDP($C122&amp;" Corp",V$1),""))</f>
        <v>Y</v>
      </c>
      <c r="W122" s="40" cm="1">
        <f t="array" ref="W122">IF($V122="Y",IFERROR(_xll.BDP($C122&amp;" Corp",W$1)*1,""),"")</f>
        <v>45718</v>
      </c>
      <c r="X122" s="41" cm="1">
        <f t="array" ref="X122">IF($V122="Y",IFERROR(_xll.BDP($C122&amp;" Corp",X$1),""),"")</f>
        <v>101.0625</v>
      </c>
      <c r="Y122" s="42" cm="1">
        <f t="array" ref="Y122">IF($V122="Y",IFERROR(_xll.BDP($C122&amp;" Corp",Y$1)/100, ""),"")</f>
        <v>0.59819669227533501</v>
      </c>
      <c r="Z122" s="17" cm="1">
        <f t="array" ref="Z122">IF($C122="","",IF(_xll.BDP($C122&amp;" Corp",Z$1)="#N/A N/A","",_xll.BDP($C122&amp;" Corp",Z$1)))</f>
        <v>4.9160000000000537E-2</v>
      </c>
      <c r="AA122" s="14" cm="1">
        <f t="array" ref="AA122">IF($C122="","",IF(_xll.BDP($C122&amp;" Corp",AA$1)="#N/A N/A","",_xll.BDP($C122&amp;" Corp",AA$1)))</f>
        <v>0.33973000000000297</v>
      </c>
      <c r="AB122" s="14" cm="1">
        <f t="array" ref="AB122">IF($C122="","",IF(_xll.BDP($C122&amp;" Corp",AB$1)="#N/A N/A","",_xll.BDP($C122&amp;" Corp",AB$1)))</f>
        <v>1.1016099999999938</v>
      </c>
      <c r="AC122" s="18" cm="1">
        <f t="array" ref="AC122">IF($C122="","",IF(_xll.BDP($C122&amp;" Corp",AC$1)="#N/A N/A","",_xll.BDP($C122&amp;" Corp",AC$1)))</f>
        <v>0.1493899999999968</v>
      </c>
      <c r="AD122" s="18" cm="1">
        <f t="array" ref="AD122">IF($C122="","",IF(_xll.BDP($C122&amp;" Corp",AD$1)="#N/A N/A","",_xll.BDP($C122&amp;" Corp",AD$1)))</f>
        <v>1.4370699999999914</v>
      </c>
      <c r="AE122" s="32" cm="1">
        <f t="array" ref="AE122">IF($C122="","",IF(_xll.BDP($C122&amp;" Corp",AE$1)="#N/A N/A","",_xll.BDP($C122&amp;" Corp",AE$1)/100))</f>
        <v>5.1079299573546591E-4</v>
      </c>
      <c r="AF122" s="32" cm="1">
        <f t="array" ref="AF122">IF($C122="","",IF(_xll.BDP($C122&amp;" Corp",AF$1)="#N/A N/A","",_xll.BDP($C122&amp;" Corp",AF$1)/100))</f>
        <v>3.5406266929048332E-3</v>
      </c>
      <c r="AG122" s="32" cm="1">
        <f t="array" ref="AG122">IF($C122="","",IF(_xll.BDP($C122&amp;" Corp",AG$1)="#N/A N/A","",_xll.BDP($C122&amp;" Corp",AG$1)/100))</f>
        <v>1.1572741943854154E-2</v>
      </c>
      <c r="AH122" s="32" cm="1">
        <f t="array" ref="AH122">IF($C122="","",IF(_xll.BDP($C122&amp;" Corp",AH$1)="#N/A N/A","",_xll.BDP($C122&amp;" Corp",AH$1)/100))</f>
        <v>1.5538429086557632E-3</v>
      </c>
      <c r="AI122" s="32" cm="1">
        <f t="array" ref="AI122">IF($C122="","",IF(_xll.BDP($C122&amp;" Corp",AI$1)="#N/A N/A","",_xll.BDP($C122&amp;" Corp",AI$1)/100))</f>
        <v>1.5150240473313804E-2</v>
      </c>
      <c r="AJ122" s="8" cm="1">
        <f t="array" ref="AJ122">IF($C122="","",IF(_xll.BDP($C122&amp;" Corp",AJ$1)="#N/A Field Not Applicable","",_xll.BDP($C122&amp;" Corp",AJ$1)))</f>
        <v>91.878</v>
      </c>
      <c r="AK122" s="8" cm="1">
        <f t="array" ref="AK122">IF($C122="","",IF(_xll.BDP($C122&amp;" Corp",AK$1)="#N/A Field Not Applicable","",_xll.BDP($C122&amp;" Corp",AK$1)))</f>
        <v>97.212000000000003</v>
      </c>
      <c r="AL122" s="9" t="s">
        <v>434</v>
      </c>
      <c r="AM122" s="9" t="s">
        <v>85</v>
      </c>
      <c r="AN122" s="10">
        <v>23399</v>
      </c>
      <c r="AO122" s="11">
        <v>480.625</v>
      </c>
      <c r="AP122" s="12">
        <v>9.7207986156285395E-5</v>
      </c>
      <c r="AQ122" s="9" t="s">
        <v>86</v>
      </c>
      <c r="AR122" s="10">
        <v>19391</v>
      </c>
      <c r="AS122" s="11">
        <v>0.11805555555555555</v>
      </c>
      <c r="AT122" s="9" t="s">
        <v>434</v>
      </c>
      <c r="AU122" s="34">
        <f t="shared" si="2"/>
        <v>0.79155569553805794</v>
      </c>
    </row>
    <row r="123" spans="2:47" s="2" customFormat="1" x14ac:dyDescent="0.3">
      <c r="B123" s="22">
        <v>52836</v>
      </c>
      <c r="C123" s="23" t="s">
        <v>573</v>
      </c>
      <c r="D123" s="24" t="str" cm="1">
        <f t="array" ref="D123">IF($C123="","",IFERROR(_xll.BDP($C123&amp;" Corp","ID_BB_GLOBAL"),""))</f>
        <v>BBG00N32Q084</v>
      </c>
      <c r="E123" s="23" t="s">
        <v>572</v>
      </c>
      <c r="F123" s="7" t="s">
        <v>34</v>
      </c>
      <c r="G123" s="16" t="s">
        <v>224</v>
      </c>
      <c r="H123" s="16" t="s">
        <v>83</v>
      </c>
      <c r="I123" s="16" t="s">
        <v>84</v>
      </c>
      <c r="J123" s="44" cm="1">
        <f t="array" ref="J123">IF(OR(_xll.BDP($C123&amp;" Corp",$J$1)="#N/A N/A",_xll.BDP($C123&amp;" Corp",$J$1)="#N/A Field Not Applicable"),"",_xll.BDP($C123&amp;" Corp",$J$1))</f>
        <v>3.2393390576520673</v>
      </c>
      <c r="K123" s="16" t="str" cm="1">
        <f t="array" ref="K123">IFERROR(_xll.BDP($C123&amp;" Corp",$K$1),"")</f>
        <v>Medical-Hospitals</v>
      </c>
      <c r="L123" s="28" cm="1">
        <f t="array" ref="L123">IF($C123="","",IFERROR(_xll.BDP($C123&amp;" Corp",L$1),""))</f>
        <v>102.197</v>
      </c>
      <c r="M123" s="28" cm="1">
        <f t="array" ref="M123">IF($C123="","",IFERROR(_xll.BDP($C123&amp;" Corp",M$1),""))</f>
        <v>102.4</v>
      </c>
      <c r="N123" s="28" cm="1">
        <f t="array" ref="N123">IF($C123="","",IFERROR(_xll.BDP($C123&amp;" Corp",N$1),""))</f>
        <v>5.1173329900000004</v>
      </c>
      <c r="O123" s="28" cm="1">
        <f t="array" ref="O123">IF($C123="","",IFERROR(_xll.BDP($C123&amp;" Corp",O$1),""))</f>
        <v>5.2026612480708048</v>
      </c>
      <c r="P123" s="28" cm="1">
        <f t="array" ref="P123">IF($C123="","",IFERROR(_xll.BDP($C123&amp;" Corp",P$1),""))</f>
        <v>80.928332504412182</v>
      </c>
      <c r="Q123" s="28">
        <f t="shared" si="3"/>
        <v>102.2985</v>
      </c>
      <c r="R123"/>
      <c r="S123"/>
      <c r="T123"/>
      <c r="U123"/>
      <c r="V123" s="24" t="str" cm="1">
        <f t="array" ref="V123">IF($C123="","",IFERROR(_xll.BDP($C123&amp;" Corp",V$1),""))</f>
        <v>Y</v>
      </c>
      <c r="W123" s="40" cm="1">
        <f t="array" ref="W123">IF($V123="Y",IFERROR(_xll.BDP($C123&amp;" Corp",W$1)*1,""),"")</f>
        <v>46966</v>
      </c>
      <c r="X123" s="41" cm="1">
        <f t="array" ref="X123">IF($V123="Y",IFERROR(_xll.BDP($C123&amp;" Corp",X$1),""),"")</f>
        <v>100</v>
      </c>
      <c r="Y123" s="42" cm="1">
        <f t="array" ref="Y123">IF($V123="Y",IFERROR(_xll.BDP($C123&amp;" Corp",Y$1)/100, ""),"")</f>
        <v>5.1173329916644937E-2</v>
      </c>
      <c r="Z123" s="17" cm="1">
        <f t="array" ref="Z123">IF($C123="","",IF(_xll.BDP($C123&amp;" Corp",Z$1)="#N/A N/A","",_xll.BDP($C123&amp;" Corp",Z$1)))</f>
        <v>8.5000000000121645E-3</v>
      </c>
      <c r="AA123" s="14" cm="1">
        <f t="array" ref="AA123">IF($C123="","",IF(_xll.BDP($C123&amp;" Corp",AA$1)="#N/A N/A","",_xll.BDP($C123&amp;" Corp",AA$1)))</f>
        <v>0.45370000000001198</v>
      </c>
      <c r="AB123" s="14" cm="1">
        <f t="array" ref="AB123">IF($C123="","",IF(_xll.BDP($C123&amp;" Corp",AB$1)="#N/A N/A","",_xll.BDP($C123&amp;" Corp",AB$1)))</f>
        <v>0.11300000000001376</v>
      </c>
      <c r="AC123" s="18" cm="1">
        <f t="array" ref="AC123">IF($C123="","",IF(_xll.BDP($C123&amp;" Corp",AC$1)="#N/A N/A","",_xll.BDP($C123&amp;" Corp",AC$1)))</f>
        <v>-0.66949999999999932</v>
      </c>
      <c r="AD123" s="18" cm="1">
        <f t="array" ref="AD123">IF($C123="","",IF(_xll.BDP($C123&amp;" Corp",AD$1)="#N/A N/A","",_xll.BDP($C123&amp;" Corp",AD$1)))</f>
        <v>-0.48439999999999372</v>
      </c>
      <c r="AE123" s="32" cm="1">
        <f t="array" ref="AE123">IF($C123="","",IF(_xll.BDP($C123&amp;" Corp",AE$1)="#N/A N/A","",_xll.BDP($C123&amp;" Corp",AE$1)/100))</f>
        <v>8.3098051790735298E-5</v>
      </c>
      <c r="AF123" s="32" cm="1">
        <f t="array" ref="AF123">IF($C123="","",IF(_xll.BDP($C123&amp;" Corp",AF$1)="#N/A N/A","",_xll.BDP($C123&amp;" Corp",AF$1)/100))</f>
        <v>4.4548700163781719E-3</v>
      </c>
      <c r="AG123" s="32" cm="1">
        <f t="array" ref="AG123">IF($C123="","",IF(_xll.BDP($C123&amp;" Corp",AG$1)="#N/A N/A","",_xll.BDP($C123&amp;" Corp",AG$1)/100))</f>
        <v>1.1058450270737654E-3</v>
      </c>
      <c r="AH123" s="32" cm="1">
        <f t="array" ref="AH123">IF($C123="","",IF(_xll.BDP($C123&amp;" Corp",AH$1)="#N/A N/A","",_xll.BDP($C123&amp;" Corp",AH$1)/100))</f>
        <v>-6.5020958211773035E-3</v>
      </c>
      <c r="AI123" s="32" cm="1">
        <f t="array" ref="AI123">IF($C123="","",IF(_xll.BDP($C123&amp;" Corp",AI$1)="#N/A N/A","",_xll.BDP($C123&amp;" Corp",AI$1)/100))</f>
        <v>-4.7129012265801568E-3</v>
      </c>
      <c r="AJ123" s="8" cm="1">
        <f t="array" ref="AJ123">IF($C123="","",IF(_xll.BDP($C123&amp;" Corp",AJ$1)="#N/A Field Not Applicable","",_xll.BDP($C123&amp;" Corp",AJ$1)))</f>
        <v>99.995999999999995</v>
      </c>
      <c r="AK123" s="8" cm="1">
        <f t="array" ref="AK123">IF($C123="","",IF(_xll.BDP($C123&amp;" Corp",AK$1)="#N/A Field Not Applicable","",_xll.BDP($C123&amp;" Corp",AK$1)))</f>
        <v>105.145</v>
      </c>
      <c r="AL123" s="9" t="s">
        <v>35</v>
      </c>
      <c r="AM123" s="9" t="s">
        <v>85</v>
      </c>
      <c r="AN123" s="10">
        <v>2892</v>
      </c>
      <c r="AO123" s="11">
        <v>1029.4827</v>
      </c>
      <c r="AP123" s="12">
        <v>2.0821626018150389E-4</v>
      </c>
      <c r="AQ123" s="9" t="s">
        <v>86</v>
      </c>
      <c r="AR123" s="10">
        <v>2838</v>
      </c>
      <c r="AS123" s="11">
        <v>2.1215277777777777</v>
      </c>
      <c r="AT123" s="9" t="s">
        <v>35</v>
      </c>
      <c r="AU123" s="34">
        <f t="shared" si="2"/>
        <v>0.85277355797242183</v>
      </c>
    </row>
    <row r="124" spans="2:47" s="2" customFormat="1" x14ac:dyDescent="0.3">
      <c r="B124" s="22">
        <v>56561</v>
      </c>
      <c r="C124" s="23" t="s">
        <v>577</v>
      </c>
      <c r="D124" s="24" t="str" cm="1">
        <f t="array" ref="D124">IF($C124="","",IFERROR(_xll.BDP($C124&amp;" Corp","ID_BB_GLOBAL"),""))</f>
        <v>BBG00RJS8991</v>
      </c>
      <c r="E124" s="23" t="s">
        <v>574</v>
      </c>
      <c r="F124" s="7" t="s">
        <v>575</v>
      </c>
      <c r="G124" s="16" t="s">
        <v>237</v>
      </c>
      <c r="H124" s="16" t="s">
        <v>136</v>
      </c>
      <c r="I124" s="16" t="s">
        <v>110</v>
      </c>
      <c r="J124" s="44" t="str" cm="1">
        <f t="array" ref="J124">IF(OR(_xll.BDP($C124&amp;" Corp",$J$1)="#N/A N/A",_xll.BDP($C124&amp;" Corp",$J$1)="#N/A Field Not Applicable"),"",_xll.BDP($C124&amp;" Corp",$J$1))</f>
        <v/>
      </c>
      <c r="K124" s="16" t="str" cm="1">
        <f t="array" ref="K124">IFERROR(_xll.BDP($C124&amp;" Corp",$K$1),"")</f>
        <v>Medical-Drugs</v>
      </c>
      <c r="L124" s="28" cm="1">
        <f t="array" ref="L124">IF($C124="","",IFERROR(_xll.BDP($C124&amp;" Corp",L$1),""))</f>
        <v>94.061000000000007</v>
      </c>
      <c r="M124" s="28" cm="1">
        <f t="array" ref="M124">IF($C124="","",IFERROR(_xll.BDP($C124&amp;" Corp",M$1),""))</f>
        <v>94.789000000000001</v>
      </c>
      <c r="N124" s="28" cm="1">
        <f t="array" ref="N124">IF($C124="","",IFERROR(_xll.BDP($C124&amp;" Corp",N$1),""))</f>
        <v>6.2836480173184963</v>
      </c>
      <c r="O124" s="28" cm="1">
        <f t="array" ref="O124">IF($C124="","",IFERROR(_xll.BDP($C124&amp;" Corp",O$1),""))</f>
        <v>6.2836480173184963</v>
      </c>
      <c r="P124" s="28" cm="1">
        <f t="array" ref="P124">IF($C124="","",IFERROR(_xll.BDP($C124&amp;" Corp",P$1),""))</f>
        <v>420.10256429201297</v>
      </c>
      <c r="Q124" s="28">
        <f t="shared" si="3"/>
        <v>94.425000000000011</v>
      </c>
      <c r="R124"/>
      <c r="S124"/>
      <c r="T124"/>
      <c r="U124"/>
      <c r="V124" s="24" t="str" cm="1">
        <f t="array" ref="V124">IF($C124="","",IFERROR(_xll.BDP($C124&amp;" Corp",V$1),""))</f>
        <v>Y</v>
      </c>
      <c r="W124" s="40" cm="1">
        <f t="array" ref="W124">IF($V124="Y",IFERROR(_xll.BDP($C124&amp;" Corp",W$1)*1,""),"")</f>
        <v>45717</v>
      </c>
      <c r="X124" s="41" cm="1">
        <f t="array" ref="X124">IF($V124="Y",IFERROR(_xll.BDP($C124&amp;" Corp",X$1),""),"")</f>
        <v>100</v>
      </c>
      <c r="Y124" s="42" cm="1">
        <f t="array" ref="Y124">IF($V124="Y",IFERROR(_xll.BDP($C124&amp;" Corp",Y$1)/100, ""),"")</f>
        <v>0.86418140701520685</v>
      </c>
      <c r="Z124" s="17" cm="1">
        <f t="array" ref="Z124">IF($C124="","",IF(_xll.BDP($C124&amp;" Corp",Z$1)="#N/A N/A","",_xll.BDP($C124&amp;" Corp",Z$1)))</f>
        <v>-0.20300000000000296</v>
      </c>
      <c r="AA124" s="14" cm="1">
        <f t="array" ref="AA124">IF($C124="","",IF(_xll.BDP($C124&amp;" Corp",AA$1)="#N/A N/A","",_xll.BDP($C124&amp;" Corp",AA$1)))</f>
        <v>0.26699999999999591</v>
      </c>
      <c r="AB124" s="14" cm="1">
        <f t="array" ref="AB124">IF($C124="","",IF(_xll.BDP($C124&amp;" Corp",AB$1)="#N/A N/A","",_xll.BDP($C124&amp;" Corp",AB$1)))</f>
        <v>-0.50400000000000489</v>
      </c>
      <c r="AC124" s="18" cm="1">
        <f t="array" ref="AC124">IF($C124="","",IF(_xll.BDP($C124&amp;" Corp",AC$1)="#N/A N/A","",_xll.BDP($C124&amp;" Corp",AC$1)))</f>
        <v>-4.3670000000000044</v>
      </c>
      <c r="AD124" s="18" cm="1">
        <f t="array" ref="AD124">IF($C124="","",IF(_xll.BDP($C124&amp;" Corp",AD$1)="#N/A N/A","",_xll.BDP($C124&amp;" Corp",AD$1)))</f>
        <v>-1.6389999999999958</v>
      </c>
      <c r="AE124" s="32" cm="1">
        <f t="array" ref="AE124">IF($C124="","",IF(_xll.BDP($C124&amp;" Corp",AE$1)="#N/A N/A","",_xll.BDP($C124&amp;" Corp",AE$1)/100))</f>
        <v>-2.1452424229615225E-3</v>
      </c>
      <c r="AF124" s="32" cm="1">
        <f t="array" ref="AF124">IF($C124="","",IF(_xll.BDP($C124&amp;" Corp",AF$1)="#N/A N/A","",_xll.BDP($C124&amp;" Corp",AF$1)/100))</f>
        <v>2.835659211113192E-3</v>
      </c>
      <c r="AG124" s="32" cm="1">
        <f t="array" ref="AG124">IF($C124="","",IF(_xll.BDP($C124&amp;" Corp",AG$1)="#N/A N/A","",_xll.BDP($C124&amp;" Corp",AG$1)/100))</f>
        <v>-5.309231109566148E-3</v>
      </c>
      <c r="AH124" s="32" cm="1">
        <f t="array" ref="AH124">IF($C124="","",IF(_xll.BDP($C124&amp;" Corp",AH$1)="#N/A N/A","",_xll.BDP($C124&amp;" Corp",AH$1)/100))</f>
        <v>-4.4203984128269543E-2</v>
      </c>
      <c r="AI124" s="32" cm="1">
        <f t="array" ref="AI124">IF($C124="","",IF(_xll.BDP($C124&amp;" Corp",AI$1)="#N/A N/A","",_xll.BDP($C124&amp;" Corp",AI$1)/100))</f>
        <v>-1.7061542305129872E-2</v>
      </c>
      <c r="AJ124" s="8" cm="1">
        <f t="array" ref="AJ124">IF($C124="","",IF(_xll.BDP($C124&amp;" Corp",AJ$1)="#N/A Field Not Applicable","",_xll.BDP($C124&amp;" Corp",AJ$1)))</f>
        <v>93.394999999999996</v>
      </c>
      <c r="AK124" s="8" cm="1">
        <f t="array" ref="AK124">IF($C124="","",IF(_xll.BDP($C124&amp;" Corp",AK$1)="#N/A Field Not Applicable","",_xll.BDP($C124&amp;" Corp",AK$1)))</f>
        <v>99.117999999999995</v>
      </c>
      <c r="AL124" s="9" t="s">
        <v>576</v>
      </c>
      <c r="AM124" s="9" t="s">
        <v>171</v>
      </c>
      <c r="AN124" s="10">
        <v>37705</v>
      </c>
      <c r="AO124" s="11">
        <v>471.27499999999998</v>
      </c>
      <c r="AP124" s="12">
        <v>9.5316917921047393E-5</v>
      </c>
      <c r="AQ124" s="9" t="s">
        <v>92</v>
      </c>
      <c r="AR124" s="10">
        <v>33697</v>
      </c>
      <c r="AS124" s="11">
        <v>1.1375000000000002</v>
      </c>
      <c r="AT124" s="9" t="s">
        <v>1</v>
      </c>
      <c r="AU124" s="34">
        <f t="shared" si="2"/>
        <v>0.82618786300891134</v>
      </c>
    </row>
    <row r="125" spans="2:47" s="2" customFormat="1" x14ac:dyDescent="0.3">
      <c r="B125" s="22">
        <v>54777</v>
      </c>
      <c r="C125" s="23" t="s">
        <v>580</v>
      </c>
      <c r="D125" s="24" t="str" cm="1">
        <f t="array" ref="D125">IF($C125="","",IFERROR(_xll.BDP($C125&amp;" Corp","ID_BB_GLOBAL"),""))</f>
        <v>BBG00PG2VXT4</v>
      </c>
      <c r="E125" s="23" t="s">
        <v>578</v>
      </c>
      <c r="F125" s="7" t="s">
        <v>75</v>
      </c>
      <c r="G125" s="16" t="s">
        <v>579</v>
      </c>
      <c r="H125" s="16" t="s">
        <v>159</v>
      </c>
      <c r="I125" s="16" t="s">
        <v>88</v>
      </c>
      <c r="J125" s="44" t="str" cm="1">
        <f t="array" ref="J125">IF(OR(_xll.BDP($C125&amp;" Corp",$J$1)="#N/A N/A",_xll.BDP($C125&amp;" Corp",$J$1)="#N/A Field Not Applicable"),"",_xll.BDP($C125&amp;" Corp",$J$1))</f>
        <v/>
      </c>
      <c r="K125" s="16" t="str" cm="1">
        <f t="array" ref="K125">IFERROR(_xll.BDP($C125&amp;" Corp",$K$1),"")</f>
        <v>Dialysis Centers</v>
      </c>
      <c r="L125" s="28" cm="1">
        <f t="array" ref="L125">IF($C125="","",IFERROR(_xll.BDP($C125&amp;" Corp",L$1),""))</f>
        <v>71.533000000000001</v>
      </c>
      <c r="M125" s="28" cm="1">
        <f t="array" ref="M125">IF($C125="","",IFERROR(_xll.BDP($C125&amp;" Corp",M$1),""))</f>
        <v>72.489000000000004</v>
      </c>
      <c r="N125" s="28" cm="1">
        <f t="array" ref="N125">IF($C125="","",IFERROR(_xll.BDP($C125&amp;" Corp",N$1),""))</f>
        <v>26.567141096332573</v>
      </c>
      <c r="O125" s="28" cm="1">
        <f t="array" ref="O125">IF($C125="","",IFERROR(_xll.BDP($C125&amp;" Corp",O$1),""))</f>
        <v>26.567141096332573</v>
      </c>
      <c r="P125" s="28" cm="1">
        <f t="array" ref="P125">IF($C125="","",IFERROR(_xll.BDP($C125&amp;" Corp",P$1),""))</f>
        <v>2275.1453515034968</v>
      </c>
      <c r="Q125" s="28">
        <f t="shared" si="3"/>
        <v>72.010999999999996</v>
      </c>
      <c r="R125"/>
      <c r="S125"/>
      <c r="T125"/>
      <c r="U125"/>
      <c r="V125" s="24" t="str" cm="1">
        <f t="array" ref="V125">IF($C125="","",IFERROR(_xll.BDP($C125&amp;" Corp",V$1),""))</f>
        <v>Y</v>
      </c>
      <c r="W125" s="40" cm="1">
        <f t="array" ref="W125">IF($V125="Y",IFERROR(_xll.BDP($C125&amp;" Corp",W$1)*1,""),"")</f>
        <v>45718</v>
      </c>
      <c r="X125" s="41" cm="1">
        <f t="array" ref="X125">IF($V125="Y",IFERROR(_xll.BDP($C125&amp;" Corp",X$1),""),"")</f>
        <v>100</v>
      </c>
      <c r="Y125" s="42" cm="1">
        <f t="array" ref="Y125">IF($V125="Y",IFERROR(_xll.BDP($C125&amp;" Corp",Y$1)/100, ""),"")</f>
        <v>4.5244250382721569</v>
      </c>
      <c r="Z125" s="17" cm="1">
        <f t="array" ref="Z125">IF($C125="","",IF(_xll.BDP($C125&amp;" Corp",Z$1)="#N/A N/A","",_xll.BDP($C125&amp;" Corp",Z$1)))</f>
        <v>-5.3299999999865122E-3</v>
      </c>
      <c r="AA125" s="14" t="str" cm="1">
        <f t="array" ref="AA125">IF($C125="","",IF(_xll.BDP($C125&amp;" Corp",AA$1)="#N/A N/A","",_xll.BDP($C125&amp;" Corp",AA$1)))</f>
        <v/>
      </c>
      <c r="AB125" s="14" cm="1">
        <f t="array" ref="AB125">IF($C125="","",IF(_xll.BDP($C125&amp;" Corp",AB$1)="#N/A N/A","",_xll.BDP($C125&amp;" Corp",AB$1)))</f>
        <v>2.5069000000000017</v>
      </c>
      <c r="AC125" s="18" cm="1">
        <f t="array" ref="AC125">IF($C125="","",IF(_xll.BDP($C125&amp;" Corp",AC$1)="#N/A N/A","",_xll.BDP($C125&amp;" Corp",AC$1)))</f>
        <v>4.1843500000000091</v>
      </c>
      <c r="AD125" s="18" t="str" cm="1">
        <f t="array" ref="AD125">IF($C125="","",IF(_xll.BDP($C125&amp;" Corp",AD$1)="#N/A N/A","",_xll.BDP($C125&amp;" Corp",AD$1)))</f>
        <v/>
      </c>
      <c r="AE125" s="32" cm="1">
        <f t="array" ref="AE125">IF($C125="","",IF(_xll.BDP($C125&amp;" Corp",AE$1)="#N/A N/A","",_xll.BDP($C125&amp;" Corp",AE$1)/100))</f>
        <v>-7.4011094443384679E-5</v>
      </c>
      <c r="AF125" s="32" t="str" cm="1">
        <f t="array" ref="AF125">IF($C125="","",IF(_xll.BDP($C125&amp;" Corp",AF$1)="#N/A N/A","",_xll.BDP($C125&amp;" Corp",AF$1)/100))</f>
        <v/>
      </c>
      <c r="AG125" s="32" cm="1">
        <f t="array" ref="AG125">IF($C125="","",IF(_xll.BDP($C125&amp;" Corp",AG$1)="#N/A N/A","",_xll.BDP($C125&amp;" Corp",AG$1)/100))</f>
        <v>3.6068427716390447E-2</v>
      </c>
      <c r="AH125" s="32" cm="1">
        <f t="array" ref="AH125">IF($C125="","",IF(_xll.BDP($C125&amp;" Corp",AH$1)="#N/A N/A","",_xll.BDP($C125&amp;" Corp",AH$1)/100))</f>
        <v>6.169191857760728E-2</v>
      </c>
      <c r="AI125" s="32" t="str" cm="1">
        <f t="array" ref="AI125">IF($C125="","",IF(_xll.BDP($C125&amp;" Corp",AI$1)="#N/A N/A","",_xll.BDP($C125&amp;" Corp",AI$1)/100))</f>
        <v/>
      </c>
      <c r="AJ125" s="8" cm="1">
        <f t="array" ref="AJ125">IF($C125="","",IF(_xll.BDP($C125&amp;" Corp",AJ$1)="#N/A Field Not Applicable","",_xll.BDP($C125&amp;" Corp",AJ$1)))</f>
        <v>59.875999999999998</v>
      </c>
      <c r="AK125" s="8" cm="1">
        <f t="array" ref="AK125">IF($C125="","",IF(_xll.BDP($C125&amp;" Corp",AK$1)="#N/A Field Not Applicable","",_xll.BDP($C125&amp;" Corp",AK$1)))</f>
        <v>72.322000000000003</v>
      </c>
      <c r="AL125" s="9" t="s">
        <v>76</v>
      </c>
      <c r="AM125" s="9" t="s">
        <v>85</v>
      </c>
      <c r="AN125" s="10">
        <v>22259</v>
      </c>
      <c r="AO125" s="11">
        <v>54.401159999999997</v>
      </c>
      <c r="AP125" s="12">
        <v>1.1002813437016108E-5</v>
      </c>
      <c r="AQ125" s="9" t="s">
        <v>86</v>
      </c>
      <c r="AR125" s="10">
        <v>18231</v>
      </c>
      <c r="AS125" s="11">
        <v>4.3090277777777777</v>
      </c>
      <c r="AT125" s="9" t="s">
        <v>1</v>
      </c>
      <c r="AU125" s="34">
        <f t="shared" si="2"/>
        <v>0.66536125020086789</v>
      </c>
    </row>
    <row r="126" spans="2:47" s="2" customFormat="1" x14ac:dyDescent="0.3">
      <c r="B126" s="22">
        <v>57908</v>
      </c>
      <c r="C126" s="23" t="s">
        <v>584</v>
      </c>
      <c r="D126" s="24" t="str" cm="1">
        <f t="array" ref="D126">IF($C126="","",IFERROR(_xll.BDP($C126&amp;" Corp","ID_BB_GLOBAL"),""))</f>
        <v>BBG00W26NS06</v>
      </c>
      <c r="E126" s="23" t="s">
        <v>581</v>
      </c>
      <c r="F126" s="7" t="s">
        <v>582</v>
      </c>
      <c r="G126" s="16" t="s">
        <v>156</v>
      </c>
      <c r="H126" s="16" t="s">
        <v>143</v>
      </c>
      <c r="I126" s="16" t="s">
        <v>110</v>
      </c>
      <c r="J126" s="44" cm="1">
        <f t="array" ref="J126">IF(OR(_xll.BDP($C126&amp;" Corp",$J$1)="#N/A N/A",_xll.BDP($C126&amp;" Corp",$J$1)="#N/A Field Not Applicable"),"",_xll.BDP($C126&amp;" Corp",$J$1))</f>
        <v>6.1212786999471804</v>
      </c>
      <c r="K126" s="16" t="str" cm="1">
        <f t="array" ref="K126">IFERROR(_xll.BDP($C126&amp;" Corp",$K$1),"")</f>
        <v>Medical-Whsle Drug Dist</v>
      </c>
      <c r="L126" s="28">
        <f>IF($C126="","",IFERROR(_xll.BDP($C126&amp;" Corp",L$1),""))</f>
        <v>98.328000000000003</v>
      </c>
      <c r="M126" s="28">
        <f>IF($C126="","",IFERROR(_xll.BDP($C126&amp;" Corp",M$1),""))</f>
        <v>98.635000000000005</v>
      </c>
      <c r="N126" s="28">
        <f>IF($C126="","",IFERROR(_xll.BDP($C126&amp;" Corp",N$1),""))</f>
        <v>6.5678833650050734</v>
      </c>
      <c r="O126" s="28">
        <f>IF($C126="","",IFERROR(_xll.BDP($C126&amp;" Corp",O$1),""))</f>
        <v>6.5678833650050734</v>
      </c>
      <c r="P126" s="28">
        <f>IF($C126="","",IFERROR(_xll.BDP($C126&amp;" Corp",P$1),""))</f>
        <v>216.96997124287995</v>
      </c>
      <c r="Q126" s="28">
        <f t="shared" si="3"/>
        <v>98.481500000000011</v>
      </c>
      <c r="R126"/>
      <c r="S126"/>
      <c r="T126"/>
      <c r="U126"/>
      <c r="V126" s="24" t="str" cm="1">
        <f t="array" ref="V126">IF($C126="","",IFERROR(_xll.BDP($C126&amp;" Corp",V$1),""))</f>
        <v>Y</v>
      </c>
      <c r="W126" s="40" cm="1">
        <f t="array" ref="W126">IF($V126="Y",IFERROR(_xll.BDP($C126&amp;" Corp",W$1)*1,""),"")</f>
        <v>45698</v>
      </c>
      <c r="X126" s="41" cm="1">
        <f t="array" ref="X126">IF($V126="Y",IFERROR(_xll.BDP($C126&amp;" Corp",X$1),""),"")</f>
        <v>102.042</v>
      </c>
      <c r="Y126" s="42" cm="1">
        <f t="array" ref="Y126">IF($V126="Y",IFERROR(_xll.BDP($C126&amp;" Corp",Y$1)/100, ""),"")</f>
        <v>2.0645512263601442</v>
      </c>
      <c r="Z126" s="17" cm="1">
        <f t="array" ref="Z126">IF($C126="","",IF(_xll.BDP($C126&amp;" Corp",Z$1)="#N/A N/A","",_xll.BDP($C126&amp;" Corp",Z$1)))</f>
        <v>-0.21353999999999473</v>
      </c>
      <c r="AA126" s="14" cm="1">
        <f t="array" ref="AA126">IF($C126="","",IF(_xll.BDP($C126&amp;" Corp",AA$1)="#N/A N/A","",_xll.BDP($C126&amp;" Corp",AA$1)))</f>
        <v>0.41814000000000817</v>
      </c>
      <c r="AB126" s="14" cm="1">
        <f t="array" ref="AB126">IF($C126="","",IF(_xll.BDP($C126&amp;" Corp",AB$1)="#N/A N/A","",_xll.BDP($C126&amp;" Corp",AB$1)))</f>
        <v>7.1740000000005466E-2</v>
      </c>
      <c r="AC126" s="18" cm="1">
        <f t="array" ref="AC126">IF($C126="","",IF(_xll.BDP($C126&amp;" Corp",AC$1)="#N/A N/A","",_xll.BDP($C126&amp;" Corp",AC$1)))</f>
        <v>-0.11485999999999308</v>
      </c>
      <c r="AD126" s="18" cm="1">
        <f t="array" ref="AD126">IF($C126="","",IF(_xll.BDP($C126&amp;" Corp",AD$1)="#N/A N/A","",_xll.BDP($C126&amp;" Corp",AD$1)))</f>
        <v>10.757530000000003</v>
      </c>
      <c r="AE126" s="32" cm="1">
        <f t="array" ref="AE126">IF($C126="","",IF(_xll.BDP($C126&amp;" Corp",AE$1)="#N/A N/A","",_xll.BDP($C126&amp;" Corp",AE$1)/100))</f>
        <v>-2.1639737587019758E-3</v>
      </c>
      <c r="AF126" s="32" cm="1">
        <f t="array" ref="AF126">IF($C126="","",IF(_xll.BDP($C126&amp;" Corp",AF$1)="#N/A N/A","",_xll.BDP($C126&amp;" Corp",AF$1)/100))</f>
        <v>4.2646506722379051E-3</v>
      </c>
      <c r="AG126" s="32" cm="1">
        <f t="array" ref="AG126">IF($C126="","",IF(_xll.BDP($C126&amp;" Corp",AG$1)="#N/A N/A","",_xll.BDP($C126&amp;" Corp",AG$1)/100))</f>
        <v>7.291073496236974E-4</v>
      </c>
      <c r="AH126" s="32" cm="1">
        <f t="array" ref="AH126">IF($C126="","",IF(_xll.BDP($C126&amp;" Corp",AH$1)="#N/A N/A","",_xll.BDP($C126&amp;" Corp",AH$1)/100))</f>
        <v>-1.1651345407816169E-3</v>
      </c>
      <c r="AI126" s="32" cm="1">
        <f t="array" ref="AI126">IF($C126="","",IF(_xll.BDP($C126&amp;" Corp",AI$1)="#N/A N/A","",_xll.BDP($C126&amp;" Corp",AI$1)/100))</f>
        <v>0.12265094033075474</v>
      </c>
      <c r="AJ126" s="8" cm="1">
        <f t="array" ref="AJ126">IF($C126="","",IF(_xll.BDP($C126&amp;" Corp",AJ$1)="#N/A Field Not Applicable","",_xll.BDP($C126&amp;" Corp",AJ$1)))</f>
        <v>86.840999999999994</v>
      </c>
      <c r="AK126" s="8" cm="1">
        <f t="array" ref="AK126">IF($C126="","",IF(_xll.BDP($C126&amp;" Corp",AK$1)="#N/A Field Not Applicable","",_xll.BDP($C126&amp;" Corp",AK$1)))</f>
        <v>100.14700000000001</v>
      </c>
      <c r="AL126" s="9" t="s">
        <v>583</v>
      </c>
      <c r="AM126" s="9" t="s">
        <v>85</v>
      </c>
      <c r="AN126" s="10">
        <v>42179</v>
      </c>
      <c r="AO126" s="11">
        <v>344.07799999999997</v>
      </c>
      <c r="AP126" s="12">
        <v>6.9590906550184384E-5</v>
      </c>
      <c r="AQ126" s="9" t="s">
        <v>86</v>
      </c>
      <c r="AR126" s="10">
        <v>38171</v>
      </c>
      <c r="AS126" s="11">
        <v>2.2118055555555554</v>
      </c>
      <c r="AT126" s="9" t="s">
        <v>585</v>
      </c>
      <c r="AU126" s="34">
        <f t="shared" si="2"/>
        <v>0.92745714865474227</v>
      </c>
    </row>
    <row r="127" spans="2:47" s="2" customFormat="1" x14ac:dyDescent="0.3">
      <c r="B127" s="22">
        <v>57960</v>
      </c>
      <c r="C127" s="23" t="s">
        <v>589</v>
      </c>
      <c r="D127" s="24" t="str" cm="1">
        <f t="array" ref="D127">IF($C127="","",IFERROR(_xll.BDP($C127&amp;" Corp","ID_BB_GLOBAL"),""))</f>
        <v>BBG00TSCWLL4</v>
      </c>
      <c r="E127" s="23" t="s">
        <v>587</v>
      </c>
      <c r="F127" s="7" t="s">
        <v>247</v>
      </c>
      <c r="G127" s="16" t="s">
        <v>588</v>
      </c>
      <c r="H127" s="16" t="s">
        <v>94</v>
      </c>
      <c r="I127" s="16" t="s">
        <v>103</v>
      </c>
      <c r="J127" s="44" cm="1">
        <f t="array" ref="J127">IF(OR(_xll.BDP($C127&amp;" Corp",$J$1)="#N/A N/A",_xll.BDP($C127&amp;" Corp",$J$1)="#N/A Field Not Applicable"),"",_xll.BDP($C127&amp;" Corp",$J$1))</f>
        <v>4.4670083279948747</v>
      </c>
      <c r="K127" s="16" t="str" cm="1">
        <f t="array" ref="K127">IFERROR(_xll.BDP($C127&amp;" Corp",$K$1),"")</f>
        <v>Drug Delivery Systems</v>
      </c>
      <c r="L127" s="28" cm="1">
        <f t="array" ref="L127">IF($C127="","",IFERROR(_xll.BDP($C127&amp;" Corp",L$1),""))</f>
        <v>89.655000000000001</v>
      </c>
      <c r="M127" s="28" cm="1">
        <f t="array" ref="M127">IF($C127="","",IFERROR(_xll.BDP($C127&amp;" Corp",M$1),""))</f>
        <v>89.944000000000003</v>
      </c>
      <c r="N127" s="28" cm="1">
        <f t="array" ref="N127">IF($C127="","",IFERROR(_xll.BDP($C127&amp;" Corp",N$1),""))</f>
        <v>5.004707627154203</v>
      </c>
      <c r="O127" s="28" cm="1">
        <f t="array" ref="O127">IF($C127="","",IFERROR(_xll.BDP($C127&amp;" Corp",O$1),""))</f>
        <v>5.004707627154203</v>
      </c>
      <c r="P127" s="28" cm="1">
        <f t="array" ref="P127">IF($C127="","",IFERROR(_xll.BDP($C127&amp;" Corp",P$1),""))</f>
        <v>70.862022141504511</v>
      </c>
      <c r="Q127" s="28">
        <f t="shared" si="3"/>
        <v>89.799499999999995</v>
      </c>
      <c r="R127"/>
      <c r="S127"/>
      <c r="T127"/>
      <c r="U127"/>
      <c r="V127" s="24" t="str" cm="1">
        <f t="array" ref="V127">IF($C127="","",IFERROR(_xll.BDP($C127&amp;" Corp",V$1),""))</f>
        <v>Y</v>
      </c>
      <c r="W127" s="40" cm="1">
        <f t="array" ref="W127">IF($V127="Y",IFERROR(_xll.BDP($C127&amp;" Corp",W$1)*1,""),"")</f>
        <v>47534</v>
      </c>
      <c r="X127" s="41" cm="1">
        <f t="array" ref="X127">IF($V127="Y",IFERROR(_xll.BDP($C127&amp;" Corp",X$1),""),"")</f>
        <v>100</v>
      </c>
      <c r="Y127" s="42" cm="1">
        <f t="array" ref="Y127">IF($V127="Y",IFERROR(_xll.BDP($C127&amp;" Corp",Y$1)/100, ""),"")</f>
        <v>5.1059231743580326E-2</v>
      </c>
      <c r="Z127" s="17" cm="1">
        <f t="array" ref="Z127">IF($C127="","",IF(_xll.BDP($C127&amp;" Corp",Z$1)="#N/A N/A","",_xll.BDP($C127&amp;" Corp",Z$1)))</f>
        <v>-2.9939999999996303E-2</v>
      </c>
      <c r="AA127" s="14" cm="1">
        <f t="array" ref="AA127">IF($C127="","",IF(_xll.BDP($C127&amp;" Corp",AA$1)="#N/A N/A","",_xll.BDP($C127&amp;" Corp",AA$1)))</f>
        <v>0.221580000000003</v>
      </c>
      <c r="AB127" s="14" cm="1">
        <f t="array" ref="AB127">IF($C127="","",IF(_xll.BDP($C127&amp;" Corp",AB$1)="#N/A N/A","",_xll.BDP($C127&amp;" Corp",AB$1)))</f>
        <v>0.15189000000000874</v>
      </c>
      <c r="AC127" s="18" cm="1">
        <f t="array" ref="AC127">IF($C127="","",IF(_xll.BDP($C127&amp;" Corp",AC$1)="#N/A N/A","",_xll.BDP($C127&amp;" Corp",AC$1)))</f>
        <v>-0.27948999999999558</v>
      </c>
      <c r="AD127" s="18" cm="1">
        <f t="array" ref="AD127">IF($C127="","",IF(_xll.BDP($C127&amp;" Corp",AD$1)="#N/A N/A","",_xll.BDP($C127&amp;" Corp",AD$1)))</f>
        <v>0.94295999999999935</v>
      </c>
      <c r="AE127" s="32" cm="1">
        <f t="array" ref="AE127">IF($C127="","",IF(_xll.BDP($C127&amp;" Corp",AE$1)="#N/A N/A","",_xll.BDP($C127&amp;" Corp",AE$1)/100))</f>
        <v>-3.3326665773944248E-4</v>
      </c>
      <c r="AF127" s="32" cm="1">
        <f t="array" ref="AF127">IF($C127="","",IF(_xll.BDP($C127&amp;" Corp",AF$1)="#N/A N/A","",_xll.BDP($C127&amp;" Corp",AF$1)/100))</f>
        <v>2.4733651126928572E-3</v>
      </c>
      <c r="AG127" s="32" cm="1">
        <f t="array" ref="AG127">IF($C127="","",IF(_xll.BDP($C127&amp;" Corp",AG$1)="#N/A N/A","",_xll.BDP($C127&amp;" Corp",AG$1)/100))</f>
        <v>1.6941394086340184E-3</v>
      </c>
      <c r="AH127" s="32" cm="1">
        <f t="array" ref="AH127">IF($C127="","",IF(_xll.BDP($C127&amp;" Corp",AH$1)="#N/A N/A","",_xll.BDP($C127&amp;" Corp",AH$1)/100))</f>
        <v>-3.1024275060518437E-3</v>
      </c>
      <c r="AI127" s="32" cm="1">
        <f t="array" ref="AI127">IF($C127="","",IF(_xll.BDP($C127&amp;" Corp",AI$1)="#N/A N/A","",_xll.BDP($C127&amp;" Corp",AI$1)/100))</f>
        <v>1.0611143388510236E-2</v>
      </c>
      <c r="AJ127" s="8" cm="1">
        <f t="array" ref="AJ127">IF($C127="","",IF(_xll.BDP($C127&amp;" Corp",AJ$1)="#N/A Field Not Applicable","",_xll.BDP($C127&amp;" Corp",AJ$1)))</f>
        <v>85.856999999999999</v>
      </c>
      <c r="AK127" s="8" cm="1">
        <f t="array" ref="AK127">IF($C127="","",IF(_xll.BDP($C127&amp;" Corp",AK$1)="#N/A Field Not Applicable","",_xll.BDP($C127&amp;" Corp",AK$1)))</f>
        <v>92.835999999999999</v>
      </c>
      <c r="AL127" s="9" t="s">
        <v>249</v>
      </c>
      <c r="AM127" s="9" t="s">
        <v>85</v>
      </c>
      <c r="AN127" s="10">
        <v>28898</v>
      </c>
      <c r="AO127" s="11">
        <v>679.81365000000005</v>
      </c>
      <c r="AP127" s="12">
        <v>1.3749454538996899E-4</v>
      </c>
      <c r="AQ127" s="9" t="s">
        <v>86</v>
      </c>
      <c r="AR127" s="10">
        <v>24870</v>
      </c>
      <c r="AS127" s="11">
        <v>0.16467499999999999</v>
      </c>
      <c r="AT127" s="9" t="s">
        <v>249</v>
      </c>
      <c r="AU127" s="34">
        <f t="shared" si="2"/>
        <v>0.79968898696088264</v>
      </c>
    </row>
    <row r="128" spans="2:47" s="2" customFormat="1" x14ac:dyDescent="0.3">
      <c r="B128" s="22">
        <v>57961</v>
      </c>
      <c r="C128" s="23" t="s">
        <v>592</v>
      </c>
      <c r="D128" s="24" t="str" cm="1">
        <f t="array" ref="D128">IF($C128="","",IFERROR(_xll.BDP($C128&amp;" Corp","ID_BB_GLOBAL"),""))</f>
        <v>BBG00TSD9D27</v>
      </c>
      <c r="E128" s="23" t="s">
        <v>590</v>
      </c>
      <c r="F128" s="7" t="s">
        <v>247</v>
      </c>
      <c r="G128" s="16" t="s">
        <v>591</v>
      </c>
      <c r="H128" s="16" t="s">
        <v>94</v>
      </c>
      <c r="I128" s="16" t="s">
        <v>103</v>
      </c>
      <c r="J128" s="44" cm="1">
        <f t="array" ref="J128">IF(OR(_xll.BDP($C128&amp;" Corp",$J$1)="#N/A N/A",_xll.BDP($C128&amp;" Corp",$J$1)="#N/A Field Not Applicable"),"",_xll.BDP($C128&amp;" Corp",$J$1))</f>
        <v>4.4670083279948747</v>
      </c>
      <c r="K128" s="16" t="str" cm="1">
        <f t="array" ref="K128">IFERROR(_xll.BDP($C128&amp;" Corp",$K$1),"")</f>
        <v>Drug Delivery Systems</v>
      </c>
      <c r="L128" s="28" cm="1">
        <f t="array" ref="L128">IF($C128="","",IFERROR(_xll.BDP($C128&amp;" Corp",L$1),""))</f>
        <v>74.531000000000006</v>
      </c>
      <c r="M128" s="28" cm="1">
        <f t="array" ref="M128">IF($C128="","",IFERROR(_xll.BDP($C128&amp;" Corp",M$1),""))</f>
        <v>75.177999999999997</v>
      </c>
      <c r="N128" s="28" cm="1">
        <f t="array" ref="N128">IF($C128="","",IFERROR(_xll.BDP($C128&amp;" Corp",N$1),""))</f>
        <v>5.6488914355307918</v>
      </c>
      <c r="O128" s="28" cm="1">
        <f t="array" ref="O128">IF($C128="","",IFERROR(_xll.BDP($C128&amp;" Corp",O$1),""))</f>
        <v>5.6488914355307918</v>
      </c>
      <c r="P128" s="28" cm="1">
        <f t="array" ref="P128">IF($C128="","",IFERROR(_xll.BDP($C128&amp;" Corp",P$1),""))</f>
        <v>89.779462828256669</v>
      </c>
      <c r="Q128" s="28">
        <f t="shared" si="3"/>
        <v>74.854500000000002</v>
      </c>
      <c r="R128"/>
      <c r="S128"/>
      <c r="T128"/>
      <c r="U128"/>
      <c r="V128" s="24" t="str" cm="1">
        <f t="array" ref="V128">IF($C128="","",IFERROR(_xll.BDP($C128&amp;" Corp",V$1),""))</f>
        <v>Y</v>
      </c>
      <c r="W128" s="40" cm="1">
        <f t="array" ref="W128">IF($V128="Y",IFERROR(_xll.BDP($C128&amp;" Corp",W$1)*1,""),"")</f>
        <v>54747</v>
      </c>
      <c r="X128" s="41" cm="1">
        <f t="array" ref="X128">IF($V128="Y",IFERROR(_xll.BDP($C128&amp;" Corp",X$1),""),"")</f>
        <v>100</v>
      </c>
      <c r="Y128" s="42" cm="1">
        <f t="array" ref="Y128">IF($V128="Y",IFERROR(_xll.BDP($C128&amp;" Corp",Y$1)/100, ""),"")</f>
        <v>5.6697303104603851E-2</v>
      </c>
      <c r="Z128" s="17" cm="1">
        <f t="array" ref="Z128">IF($C128="","",IF(_xll.BDP($C128&amp;" Corp",Z$1)="#N/A N/A","",_xll.BDP($C128&amp;" Corp",Z$1)))</f>
        <v>0.45307999999999993</v>
      </c>
      <c r="AA128" s="14" cm="1">
        <f t="array" ref="AA128">IF($C128="","",IF(_xll.BDP($C128&amp;" Corp",AA$1)="#N/A N/A","",_xll.BDP($C128&amp;" Corp",AA$1)))</f>
        <v>0.60972000000001003</v>
      </c>
      <c r="AB128" s="14" cm="1">
        <f t="array" ref="AB128">IF($C128="","",IF(_xll.BDP($C128&amp;" Corp",AB$1)="#N/A N/A","",_xll.BDP($C128&amp;" Corp",AB$1)))</f>
        <v>0.40514000000000294</v>
      </c>
      <c r="AC128" s="18" cm="1">
        <f t="array" ref="AC128">IF($C128="","",IF(_xll.BDP($C128&amp;" Corp",AC$1)="#N/A N/A","",_xll.BDP($C128&amp;" Corp",AC$1)))</f>
        <v>-1.6184999999999974</v>
      </c>
      <c r="AD128" s="18" cm="1">
        <f t="array" ref="AD128">IF($C128="","",IF(_xll.BDP($C128&amp;" Corp",AD$1)="#N/A N/A","",_xll.BDP($C128&amp;" Corp",AD$1)))</f>
        <v>-5.60642</v>
      </c>
      <c r="AE128" s="32" cm="1">
        <f t="array" ref="AE128">IF($C128="","",IF(_xll.BDP($C128&amp;" Corp",AE$1)="#N/A N/A","",_xll.BDP($C128&amp;" Corp",AE$1)/100))</f>
        <v>6.0894117242276538E-3</v>
      </c>
      <c r="AF128" s="32" cm="1">
        <f t="array" ref="AF128">IF($C128="","",IF(_xll.BDP($C128&amp;" Corp",AF$1)="#N/A N/A","",_xll.BDP($C128&amp;" Corp",AF$1)/100))</f>
        <v>8.2119472168379944E-3</v>
      </c>
      <c r="AG128" s="32" cm="1">
        <f t="array" ref="AG128">IF($C128="","",IF(_xll.BDP($C128&amp;" Corp",AG$1)="#N/A N/A","",_xll.BDP($C128&amp;" Corp",AG$1)/100))</f>
        <v>5.4415902756791649E-3</v>
      </c>
      <c r="AH128" s="32" cm="1">
        <f t="array" ref="AH128">IF($C128="","",IF(_xll.BDP($C128&amp;" Corp",AH$1)="#N/A N/A","",_xll.BDP($C128&amp;" Corp",AH$1)/100))</f>
        <v>-2.1163463532547503E-2</v>
      </c>
      <c r="AI128" s="32" cm="1">
        <f t="array" ref="AI128">IF($C128="","",IF(_xll.BDP($C128&amp;" Corp",AI$1)="#N/A N/A","",_xll.BDP($C128&amp;" Corp",AI$1)/100))</f>
        <v>-6.9676076499246994E-2</v>
      </c>
      <c r="AJ128" s="8" cm="1">
        <f t="array" ref="AJ128">IF($C128="","",IF(_xll.BDP($C128&amp;" Corp",AJ$1)="#N/A Field Not Applicable","",_xll.BDP($C128&amp;" Corp",AJ$1)))</f>
        <v>71.659000000000006</v>
      </c>
      <c r="AK128" s="8" cm="1">
        <f t="array" ref="AK128">IF($C128="","",IF(_xll.BDP($C128&amp;" Corp",AK$1)="#N/A Field Not Applicable","",_xll.BDP($C128&amp;" Corp",AK$1)))</f>
        <v>83.435000000000002</v>
      </c>
      <c r="AL128" s="9" t="s">
        <v>249</v>
      </c>
      <c r="AM128" s="9" t="s">
        <v>85</v>
      </c>
      <c r="AN128" s="10">
        <v>28898</v>
      </c>
      <c r="AO128" s="11">
        <v>434.49996800000002</v>
      </c>
      <c r="AP128" s="12">
        <v>8.7879046812484678E-5</v>
      </c>
      <c r="AQ128" s="9" t="s">
        <v>86</v>
      </c>
      <c r="AR128" s="10">
        <v>24870</v>
      </c>
      <c r="AS128" s="11">
        <v>0.22131666666666666</v>
      </c>
      <c r="AT128" s="9" t="s">
        <v>249</v>
      </c>
      <c r="AU128" s="34">
        <f t="shared" si="2"/>
        <v>0.7707846976902174</v>
      </c>
    </row>
    <row r="129" spans="2:47" s="2" customFormat="1" x14ac:dyDescent="0.3">
      <c r="B129" s="22">
        <v>57600</v>
      </c>
      <c r="C129" s="23" t="s">
        <v>595</v>
      </c>
      <c r="D129" s="24" t="str" cm="1">
        <f t="array" ref="D129">IF($C129="","",IFERROR(_xll.BDP($C129&amp;" Corp","ID_BB_GLOBAL"),""))</f>
        <v>BBG00TLB0QR1</v>
      </c>
      <c r="E129" s="23" t="s">
        <v>593</v>
      </c>
      <c r="F129" s="7" t="s">
        <v>594</v>
      </c>
      <c r="G129" s="16" t="s">
        <v>513</v>
      </c>
      <c r="H129" s="16" t="s">
        <v>94</v>
      </c>
      <c r="I129" s="16" t="s">
        <v>116</v>
      </c>
      <c r="J129" s="44" cm="1">
        <f t="array" ref="J129">IF(OR(_xll.BDP($C129&amp;" Corp",$J$1)="#N/A N/A",_xll.BDP($C129&amp;" Corp",$J$1)="#N/A Field Not Applicable"),"",_xll.BDP($C129&amp;" Corp",$J$1))</f>
        <v>2.97958404884564</v>
      </c>
      <c r="K129" s="16" t="str" cm="1">
        <f t="array" ref="K129">IFERROR(_xll.BDP($C129&amp;" Corp",$K$1),"")</f>
        <v>Medical-HMO</v>
      </c>
      <c r="L129" s="28" cm="1">
        <f t="array" ref="L129">IF($C129="","",IFERROR(_xll.BDP($C129&amp;" Corp",L$1),""))</f>
        <v>87.34</v>
      </c>
      <c r="M129" s="28" cm="1">
        <f t="array" ref="M129">IF($C129="","",IFERROR(_xll.BDP($C129&amp;" Corp",M$1),""))</f>
        <v>87.465000000000003</v>
      </c>
      <c r="N129" s="28" cm="1">
        <f t="array" ref="N129">IF($C129="","",IFERROR(_xll.BDP($C129&amp;" Corp",N$1),""))</f>
        <v>4.9739064703781857</v>
      </c>
      <c r="O129" s="28" cm="1">
        <f t="array" ref="O129">IF($C129="","",IFERROR(_xll.BDP($C129&amp;" Corp",O$1),""))</f>
        <v>4.9739064703781857</v>
      </c>
      <c r="P129" s="28" cm="1">
        <f t="array" ref="P129">IF($C129="","",IFERROR(_xll.BDP($C129&amp;" Corp",P$1),""))</f>
        <v>66.052457627354499</v>
      </c>
      <c r="Q129" s="28">
        <f t="shared" si="3"/>
        <v>87.402500000000003</v>
      </c>
      <c r="R129"/>
      <c r="S129"/>
      <c r="T129"/>
      <c r="U129"/>
      <c r="V129" s="24" t="str" cm="1">
        <f t="array" ref="V129">IF($C129="","",IFERROR(_xll.BDP($C129&amp;" Corp",V$1),""))</f>
        <v>Y</v>
      </c>
      <c r="W129" s="40" cm="1">
        <f t="array" ref="W129">IF($V129="Y",IFERROR(_xll.BDP($C129&amp;" Corp",W$1)*1,""),"")</f>
        <v>47529</v>
      </c>
      <c r="X129" s="41" cm="1">
        <f t="array" ref="X129">IF($V129="Y",IFERROR(_xll.BDP($C129&amp;" Corp",X$1),""),"")</f>
        <v>100</v>
      </c>
      <c r="Y129" s="42" cm="1">
        <f t="array" ref="Y129">IF($V129="Y",IFERROR(_xll.BDP($C129&amp;" Corp",Y$1)/100, ""),"")</f>
        <v>5.1023999912341814E-2</v>
      </c>
      <c r="Z129" s="17" cm="1">
        <f t="array" ref="Z129">IF($C129="","",IF(_xll.BDP($C129&amp;" Corp",Z$1)="#N/A N/A","",_xll.BDP($C129&amp;" Corp",Z$1)))</f>
        <v>-2.7500000000003411E-2</v>
      </c>
      <c r="AA129" s="14" cm="1">
        <f t="array" ref="AA129">IF($C129="","",IF(_xll.BDP($C129&amp;" Corp",AA$1)="#N/A N/A","",_xll.BDP($C129&amp;" Corp",AA$1)))</f>
        <v>0.45694000000000301</v>
      </c>
      <c r="AB129" s="14" cm="1">
        <f t="array" ref="AB129">IF($C129="","",IF(_xll.BDP($C129&amp;" Corp",AB$1)="#N/A N/A","",_xll.BDP($C129&amp;" Corp",AB$1)))</f>
        <v>0.34192999999999074</v>
      </c>
      <c r="AC129" s="18" cm="1">
        <f t="array" ref="AC129">IF($C129="","",IF(_xll.BDP($C129&amp;" Corp",AC$1)="#N/A N/A","",_xll.BDP($C129&amp;" Corp",AC$1)))</f>
        <v>0.23215999999999326</v>
      </c>
      <c r="AD129" s="18" cm="1">
        <f t="array" ref="AD129">IF($C129="","",IF(_xll.BDP($C129&amp;" Corp",AD$1)="#N/A N/A","",_xll.BDP($C129&amp;" Corp",AD$1)))</f>
        <v>1.334220000000002</v>
      </c>
      <c r="AE129" s="32" cm="1">
        <f t="array" ref="AE129">IF($C129="","",IF(_xll.BDP($C129&amp;" Corp",AE$1)="#N/A N/A","",_xll.BDP($C129&amp;" Corp",AE$1)/100))</f>
        <v>-3.1452889005046086E-4</v>
      </c>
      <c r="AF129" s="32" cm="1">
        <f t="array" ref="AF129">IF($C129="","",IF(_xll.BDP($C129&amp;" Corp",AF$1)="#N/A N/A","",_xll.BDP($C129&amp;" Corp",AF$1)/100))</f>
        <v>5.2553304616523048E-3</v>
      </c>
      <c r="AG129" s="32" cm="1">
        <f t="array" ref="AG129">IF($C129="","",IF(_xll.BDP($C129&amp;" Corp",AG$1)="#N/A N/A","",_xll.BDP($C129&amp;" Corp",AG$1)/100))</f>
        <v>3.9273895247252302E-3</v>
      </c>
      <c r="AH129" s="32" cm="1">
        <f t="array" ref="AH129">IF($C129="","",IF(_xll.BDP($C129&amp;" Corp",AH$1)="#N/A N/A","",_xll.BDP($C129&amp;" Corp",AH$1)/100))</f>
        <v>2.6632194096567773E-3</v>
      </c>
      <c r="AI129" s="32" cm="1">
        <f t="array" ref="AI129">IF($C129="","",IF(_xll.BDP($C129&amp;" Corp",AI$1)="#N/A N/A","",_xll.BDP($C129&amp;" Corp",AI$1)/100))</f>
        <v>1.5501455025947899E-2</v>
      </c>
      <c r="AJ129" s="8" cm="1">
        <f t="array" ref="AJ129">IF($C129="","",IF(_xll.BDP($C129&amp;" Corp",AJ$1)="#N/A Field Not Applicable","",_xll.BDP($C129&amp;" Corp",AJ$1)))</f>
        <v>83.12</v>
      </c>
      <c r="AK129" s="8" cm="1">
        <f t="array" ref="AK129">IF($C129="","",IF(_xll.BDP($C129&amp;" Corp",AK$1)="#N/A Field Not Applicable","",_xll.BDP($C129&amp;" Corp",AK$1)))</f>
        <v>90.031000000000006</v>
      </c>
      <c r="AL129" s="9" t="s">
        <v>503</v>
      </c>
      <c r="AM129" s="9" t="s">
        <v>85</v>
      </c>
      <c r="AN129" s="10">
        <v>42065</v>
      </c>
      <c r="AO129" s="11">
        <v>966.03430000000003</v>
      </c>
      <c r="AP129" s="12">
        <v>1.953836127144798E-4</v>
      </c>
      <c r="AQ129" s="9" t="s">
        <v>86</v>
      </c>
      <c r="AR129" s="10">
        <v>38057</v>
      </c>
      <c r="AS129" s="11">
        <v>0.16249999999999998</v>
      </c>
      <c r="AT129" s="9" t="s">
        <v>503</v>
      </c>
      <c r="AU129" s="34">
        <f t="shared" si="2"/>
        <v>0.7738413268702069</v>
      </c>
    </row>
    <row r="130" spans="2:47" s="2" customFormat="1" x14ac:dyDescent="0.3">
      <c r="B130" s="22">
        <v>57606</v>
      </c>
      <c r="C130" s="23" t="s">
        <v>599</v>
      </c>
      <c r="D130" s="24" t="str" cm="1">
        <f t="array" ref="D130">IF($C130="","",IFERROR(_xll.BDP($C130&amp;" Corp","ID_BB_GLOBAL"),""))</f>
        <v>BBG00TGKNX24</v>
      </c>
      <c r="E130" s="23" t="s">
        <v>596</v>
      </c>
      <c r="F130" s="7" t="s">
        <v>597</v>
      </c>
      <c r="G130" s="16" t="s">
        <v>513</v>
      </c>
      <c r="H130" s="16" t="s">
        <v>167</v>
      </c>
      <c r="I130" s="16" t="s">
        <v>107</v>
      </c>
      <c r="J130" s="44" cm="1">
        <f t="array" ref="J130">IF(OR(_xll.BDP($C130&amp;" Corp",$J$1)="#N/A N/A",_xll.BDP($C130&amp;" Corp",$J$1)="#N/A Field Not Applicable"),"",_xll.BDP($C130&amp;" Corp",$J$1))</f>
        <v>2.6355875502858352</v>
      </c>
      <c r="K130" s="16" t="str" cm="1">
        <f t="array" ref="K130">IFERROR(_xll.BDP($C130&amp;" Corp",$K$1),"")</f>
        <v>Medical-Drugs</v>
      </c>
      <c r="L130" s="28" cm="1">
        <f t="array" ref="L130">IF($C130="","",IFERROR(_xll.BDP($C130&amp;" Corp",L$1),""))</f>
        <v>56.633000000000003</v>
      </c>
      <c r="M130" s="28" cm="1">
        <f t="array" ref="M130">IF($C130="","",IFERROR(_xll.BDP($C130&amp;" Corp",M$1),""))</f>
        <v>56.847000000000001</v>
      </c>
      <c r="N130" s="28" cm="1">
        <f t="array" ref="N130">IF($C130="","",IFERROR(_xll.BDP($C130&amp;" Corp",N$1),""))</f>
        <v>5.3974988812828988</v>
      </c>
      <c r="O130" s="28" cm="1">
        <f t="array" ref="O130">IF($C130="","",IFERROR(_xll.BDP($C130&amp;" Corp",O$1),""))</f>
        <v>5.3974988812828988</v>
      </c>
      <c r="P130" s="28" cm="1">
        <f t="array" ref="P130">IF($C130="","",IFERROR(_xll.BDP($C130&amp;" Corp",P$1),""))</f>
        <v>61.052222158799992</v>
      </c>
      <c r="Q130" s="28">
        <f t="shared" si="3"/>
        <v>56.74</v>
      </c>
      <c r="R130"/>
      <c r="S130"/>
      <c r="T130"/>
      <c r="U130"/>
      <c r="V130" s="24" t="str" cm="1">
        <f t="array" ref="V130">IF($C130="","",IFERROR(_xll.BDP($C130&amp;" Corp",V$1),""))</f>
        <v>Y</v>
      </c>
      <c r="W130" s="40" cm="1">
        <f t="array" ref="W130">IF($V130="Y",IFERROR(_xll.BDP($C130&amp;" Corp",W$1)*1,""),"")</f>
        <v>54742</v>
      </c>
      <c r="X130" s="41" cm="1">
        <f t="array" ref="X130">IF($V130="Y",IFERROR(_xll.BDP($C130&amp;" Corp",X$1),""),"")</f>
        <v>100</v>
      </c>
      <c r="Y130" s="42" cm="1">
        <f t="array" ref="Y130">IF($V130="Y",IFERROR(_xll.BDP($C130&amp;" Corp",Y$1)/100, ""),"")</f>
        <v>5.4411469056520743E-2</v>
      </c>
      <c r="Z130" s="17" cm="1">
        <f t="array" ref="Z130">IF($C130="","",IF(_xll.BDP($C130&amp;" Corp",Z$1)="#N/A N/A","",_xll.BDP($C130&amp;" Corp",Z$1)))</f>
        <v>-0.11624000000000478</v>
      </c>
      <c r="AA130" s="14" cm="1">
        <f t="array" ref="AA130">IF($C130="","",IF(_xll.BDP($C130&amp;" Corp",AA$1)="#N/A N/A","",_xll.BDP($C130&amp;" Corp",AA$1)))</f>
        <v>0.28719999999999857</v>
      </c>
      <c r="AB130" s="14" cm="1">
        <f t="array" ref="AB130">IF($C130="","",IF(_xll.BDP($C130&amp;" Corp",AB$1)="#N/A N/A","",_xll.BDP($C130&amp;" Corp",AB$1)))</f>
        <v>-6.6320000000004597E-2</v>
      </c>
      <c r="AC130" s="18" cm="1">
        <f t="array" ref="AC130">IF($C130="","",IF(_xll.BDP($C130&amp;" Corp",AC$1)="#N/A N/A","",_xll.BDP($C130&amp;" Corp",AC$1)))</f>
        <v>-2.2874100000000013</v>
      </c>
      <c r="AD130" s="18" cm="1">
        <f t="array" ref="AD130">IF($C130="","",IF(_xll.BDP($C130&amp;" Corp",AD$1)="#N/A N/A","",_xll.BDP($C130&amp;" Corp",AD$1)))</f>
        <v>-6.0660000000000025</v>
      </c>
      <c r="AE130" s="32" cm="1">
        <f t="array" ref="AE130">IF($C130="","",IF(_xll.BDP($C130&amp;" Corp",AE$1)="#N/A N/A","",_xll.BDP($C130&amp;" Corp",AE$1)/100))</f>
        <v>-2.0444639244632627E-3</v>
      </c>
      <c r="AF130" s="32" cm="1">
        <f t="array" ref="AF130">IF($C130="","",IF(_xll.BDP($C130&amp;" Corp",AF$1)="#N/A N/A","",_xll.BDP($C130&amp;" Corp",AF$1)/100))</f>
        <v>5.0874593065254204E-3</v>
      </c>
      <c r="AG130" s="32" cm="1">
        <f t="array" ref="AG130">IF($C130="","",IF(_xll.BDP($C130&amp;" Corp",AG$1)="#N/A N/A","",_xll.BDP($C130&amp;" Corp",AG$1)/100))</f>
        <v>-1.1674810750825634E-3</v>
      </c>
      <c r="AH130" s="32" cm="1">
        <f t="array" ref="AH130">IF($C130="","",IF(_xll.BDP($C130&amp;" Corp",AH$1)="#N/A N/A","",_xll.BDP($C130&amp;" Corp",AH$1)/100))</f>
        <v>-3.87518286076831E-2</v>
      </c>
      <c r="AI130" s="32" cm="1">
        <f t="array" ref="AI130">IF($C130="","",IF(_xll.BDP($C130&amp;" Corp",AI$1)="#N/A N/A","",_xll.BDP($C130&amp;" Corp",AI$1)/100))</f>
        <v>-9.6583528830326698E-2</v>
      </c>
      <c r="AJ130" s="8" cm="1">
        <f t="array" ref="AJ130">IF($C130="","",IF(_xll.BDP($C130&amp;" Corp",AJ$1)="#N/A Field Not Applicable","",_xll.BDP($C130&amp;" Corp",AJ$1)))</f>
        <v>54.252000000000002</v>
      </c>
      <c r="AK130" s="8" cm="1">
        <f t="array" ref="AK130">IF($C130="","",IF(_xll.BDP($C130&amp;" Corp",AK$1)="#N/A Field Not Applicable","",_xll.BDP($C130&amp;" Corp",AK$1)))</f>
        <v>64.971000000000004</v>
      </c>
      <c r="AL130" s="9" t="s">
        <v>598</v>
      </c>
      <c r="AM130" s="9" t="s">
        <v>85</v>
      </c>
      <c r="AN130" s="10">
        <v>42067</v>
      </c>
      <c r="AO130" s="11">
        <v>744.42250000000001</v>
      </c>
      <c r="AP130" s="12">
        <v>1.5056189768411415E-4</v>
      </c>
      <c r="AQ130" s="9" t="s">
        <v>86</v>
      </c>
      <c r="AR130" s="10">
        <v>38059</v>
      </c>
      <c r="AS130" s="11">
        <v>0.16249999999999998</v>
      </c>
      <c r="AT130" s="9" t="s">
        <v>598</v>
      </c>
      <c r="AU130" s="34">
        <f t="shared" si="2"/>
        <v>0.59677595764530278</v>
      </c>
    </row>
    <row r="131" spans="2:47" s="2" customFormat="1" x14ac:dyDescent="0.3">
      <c r="B131" s="22">
        <v>57744</v>
      </c>
      <c r="C131" s="23" t="s">
        <v>601</v>
      </c>
      <c r="D131" s="24" t="str" cm="1">
        <f t="array" ref="D131">IF($C131="","",IFERROR(_xll.BDP($C131&amp;" Corp","ID_BB_GLOBAL"),""))</f>
        <v>BBG00VXYXT19</v>
      </c>
      <c r="E131" s="23" t="s">
        <v>600</v>
      </c>
      <c r="F131" s="7" t="s">
        <v>8</v>
      </c>
      <c r="G131" s="16" t="s">
        <v>199</v>
      </c>
      <c r="H131" s="16" t="s">
        <v>143</v>
      </c>
      <c r="I131" s="16" t="s">
        <v>2</v>
      </c>
      <c r="J131" s="44" cm="1">
        <f t="array" ref="J131">IF(OR(_xll.BDP($C131&amp;" Corp",$J$1)="#N/A N/A",_xll.BDP($C131&amp;" Corp",$J$1)="#N/A Field Not Applicable"),"",_xll.BDP($C131&amp;" Corp",$J$1))</f>
        <v>4.7537673879443592</v>
      </c>
      <c r="K131" s="16" t="str" cm="1">
        <f t="array" ref="K131">IFERROR(_xll.BDP($C131&amp;" Corp",$K$1),"")</f>
        <v>Diagnostic Equipment</v>
      </c>
      <c r="L131" s="28" cm="1">
        <f t="array" ref="L131">IF($C131="","",IFERROR(_xll.BDP($C131&amp;" Corp",L$1),""))</f>
        <v>96.635999999999996</v>
      </c>
      <c r="M131" s="28" cm="1">
        <f t="array" ref="M131">IF($C131="","",IFERROR(_xll.BDP($C131&amp;" Corp",M$1),""))</f>
        <v>96.792000000000002</v>
      </c>
      <c r="N131" s="28" cm="1">
        <f t="array" ref="N131">IF($C131="","",IFERROR(_xll.BDP($C131&amp;" Corp",N$1),""))</f>
        <v>5.6592844767738706</v>
      </c>
      <c r="O131" s="28" cm="1">
        <f t="array" ref="O131">IF($C131="","",IFERROR(_xll.BDP($C131&amp;" Corp",O$1),""))</f>
        <v>5.6592844767738706</v>
      </c>
      <c r="P131" s="28" cm="1">
        <f t="array" ref="P131">IF($C131="","",IFERROR(_xll.BDP($C131&amp;" Corp",P$1),""))</f>
        <v>135.7234375644579</v>
      </c>
      <c r="Q131" s="28">
        <f t="shared" si="3"/>
        <v>96.713999999999999</v>
      </c>
      <c r="R131"/>
      <c r="S131"/>
      <c r="T131"/>
      <c r="U131"/>
      <c r="V131" s="24" t="str" cm="1">
        <f t="array" ref="V131">IF($C131="","",IFERROR(_xll.BDP($C131&amp;" Corp",V$1),""))</f>
        <v>Y</v>
      </c>
      <c r="W131" s="40" cm="1">
        <f t="array" ref="W131">IF($V131="Y",IFERROR(_xll.BDP($C131&amp;" Corp",W$1)*1,""),"")</f>
        <v>45718</v>
      </c>
      <c r="X131" s="41" cm="1">
        <f t="array" ref="X131">IF($V131="Y",IFERROR(_xll.BDP($C131&amp;" Corp",X$1),""),"")</f>
        <v>101.15600000000001</v>
      </c>
      <c r="Y131" s="42" cm="1">
        <f t="array" ref="Y131">IF($V131="Y",IFERROR(_xll.BDP($C131&amp;" Corp",Y$1)/100, ""),"")</f>
        <v>0.57015570506562063</v>
      </c>
      <c r="Z131" s="17" cm="1">
        <f t="array" ref="Z131">IF($C131="","",IF(_xll.BDP($C131&amp;" Corp",Z$1)="#N/A N/A","",_xll.BDP($C131&amp;" Corp",Z$1)))</f>
        <v>-0.13881000000000654</v>
      </c>
      <c r="AA131" s="14" cm="1">
        <f t="array" ref="AA131">IF($C131="","",IF(_xll.BDP($C131&amp;" Corp",AA$1)="#N/A N/A","",_xll.BDP($C131&amp;" Corp",AA$1)))</f>
        <v>0.16419999999999391</v>
      </c>
      <c r="AB131" s="14" cm="1">
        <f t="array" ref="AB131">IF($C131="","",IF(_xll.BDP($C131&amp;" Corp",AB$1)="#N/A N/A","",_xll.BDP($C131&amp;" Corp",AB$1)))</f>
        <v>1.1740800000000036</v>
      </c>
      <c r="AC131" s="18" cm="1">
        <f t="array" ref="AC131">IF($C131="","",IF(_xll.BDP($C131&amp;" Corp",AC$1)="#N/A N/A","",_xll.BDP($C131&amp;" Corp",AC$1)))</f>
        <v>-0.19159000000000503</v>
      </c>
      <c r="AD131" s="18" cm="1">
        <f t="array" ref="AD131">IF($C131="","",IF(_xll.BDP($C131&amp;" Corp",AD$1)="#N/A N/A","",_xll.BDP($C131&amp;" Corp",AD$1)))</f>
        <v>1.2737000000000052</v>
      </c>
      <c r="AE131" s="32" cm="1">
        <f t="array" ref="AE131">IF($C131="","",IF(_xll.BDP($C131&amp;" Corp",AE$1)="#N/A N/A","",_xll.BDP($C131&amp;" Corp",AE$1)/100))</f>
        <v>-1.4332905029248847E-3</v>
      </c>
      <c r="AF131" s="32" cm="1">
        <f t="array" ref="AF131">IF($C131="","",IF(_xll.BDP($C131&amp;" Corp",AF$1)="#N/A N/A","",_xll.BDP($C131&amp;" Corp",AF$1)/100))</f>
        <v>1.7007776862938751E-3</v>
      </c>
      <c r="AG131" s="32" cm="1">
        <f t="array" ref="AG131">IF($C131="","",IF(_xll.BDP($C131&amp;" Corp",AG$1)="#N/A N/A","",_xll.BDP($C131&amp;" Corp",AG$1)/100))</f>
        <v>1.2289631596813701E-2</v>
      </c>
      <c r="AH131" s="32" cm="1">
        <f t="array" ref="AH131">IF($C131="","",IF(_xll.BDP($C131&amp;" Corp",AH$1)="#N/A N/A","",_xll.BDP($C131&amp;" Corp",AH$1)/100))</f>
        <v>-1.9771958390858873E-3</v>
      </c>
      <c r="AI131" s="32" cm="1">
        <f t="array" ref="AI131">IF($C131="","",IF(_xll.BDP($C131&amp;" Corp",AI$1)="#N/A N/A","",_xll.BDP($C131&amp;" Corp",AI$1)/100))</f>
        <v>1.3346316748742154E-2</v>
      </c>
      <c r="AJ131" s="8" cm="1">
        <f t="array" ref="AJ131">IF($C131="","",IF(_xll.BDP($C131&amp;" Corp",AJ$1)="#N/A Field Not Applicable","",_xll.BDP($C131&amp;" Corp",AJ$1)))</f>
        <v>92.704999999999998</v>
      </c>
      <c r="AK131" s="8" cm="1">
        <f t="array" ref="AK131">IF($C131="","",IF(_xll.BDP($C131&amp;" Corp",AK$1)="#N/A Field Not Applicable","",_xll.BDP($C131&amp;" Corp",AK$1)))</f>
        <v>98.570999999999998</v>
      </c>
      <c r="AL131" s="9" t="s">
        <v>9</v>
      </c>
      <c r="AM131" s="9" t="s">
        <v>85</v>
      </c>
      <c r="AN131" s="10">
        <v>34045</v>
      </c>
      <c r="AO131" s="11">
        <v>1509.3125</v>
      </c>
      <c r="AP131" s="12">
        <v>3.0526341452381486E-4</v>
      </c>
      <c r="AQ131" s="9" t="s">
        <v>86</v>
      </c>
      <c r="AR131" s="10">
        <v>30037</v>
      </c>
      <c r="AS131" s="11">
        <v>1.8756944444444443</v>
      </c>
      <c r="AT131" s="9" t="s">
        <v>9</v>
      </c>
      <c r="AU131" s="34">
        <f t="shared" si="2"/>
        <v>0.82083785543811782</v>
      </c>
    </row>
    <row r="132" spans="2:47" s="2" customFormat="1" x14ac:dyDescent="0.3">
      <c r="B132" s="22">
        <v>58659</v>
      </c>
      <c r="C132" s="23" t="s">
        <v>603</v>
      </c>
      <c r="D132" s="24" t="str" cm="1">
        <f t="array" ref="D132">IF($C132="","",IFERROR(_xll.BDP($C132&amp;" Corp","ID_BB_GLOBAL"),""))</f>
        <v>BBG00XRR7CN9</v>
      </c>
      <c r="E132" s="23" t="s">
        <v>602</v>
      </c>
      <c r="F132" s="7" t="s">
        <v>575</v>
      </c>
      <c r="G132" s="16" t="s">
        <v>184</v>
      </c>
      <c r="H132" s="16" t="s">
        <v>136</v>
      </c>
      <c r="I132" s="16" t="s">
        <v>110</v>
      </c>
      <c r="J132" s="44" t="str" cm="1">
        <f t="array" ref="J132">IF(OR(_xll.BDP($C132&amp;" Corp",$J$1)="#N/A N/A",_xll.BDP($C132&amp;" Corp",$J$1)="#N/A Field Not Applicable"),"",_xll.BDP($C132&amp;" Corp",$J$1))</f>
        <v/>
      </c>
      <c r="K132" s="16" t="str" cm="1">
        <f t="array" ref="K132">IFERROR(_xll.BDP($C132&amp;" Corp",$K$1),"")</f>
        <v>Medical-Drugs</v>
      </c>
      <c r="L132" s="28" cm="1">
        <f t="array" ref="L132">IF($C132="","",IFERROR(_xll.BDP($C132&amp;" Corp",L$1),""))</f>
        <v>87.635000000000005</v>
      </c>
      <c r="M132" s="28" cm="1">
        <f t="array" ref="M132">IF($C132="","",IFERROR(_xll.BDP($C132&amp;" Corp",M$1),""))</f>
        <v>87.957999999999998</v>
      </c>
      <c r="N132" s="28" cm="1">
        <f t="array" ref="N132">IF($C132="","",IFERROR(_xll.BDP($C132&amp;" Corp",N$1),""))</f>
        <v>10.325108932271128</v>
      </c>
      <c r="O132" s="28" cm="1">
        <f t="array" ref="O132">IF($C132="","",IFERROR(_xll.BDP($C132&amp;" Corp",O$1),""))</f>
        <v>10.325108932271128</v>
      </c>
      <c r="P132" s="28" cm="1">
        <f t="array" ref="P132">IF($C132="","",IFERROR(_xll.BDP($C132&amp;" Corp",P$1),""))</f>
        <v>616.91619320404982</v>
      </c>
      <c r="Q132" s="28">
        <f t="shared" si="3"/>
        <v>87.796500000000009</v>
      </c>
      <c r="R132"/>
      <c r="S132"/>
      <c r="T132"/>
      <c r="U132"/>
      <c r="V132" s="24" t="str" cm="1">
        <f t="array" ref="V132">IF($C132="","",IFERROR(_xll.BDP($C132&amp;" Corp",V$1),""))</f>
        <v>Y</v>
      </c>
      <c r="W132" s="40" cm="1">
        <f t="array" ref="W132">IF($V132="Y",IFERROR(_xll.BDP($C132&amp;" Corp",W$1)*1,""),"")</f>
        <v>45718</v>
      </c>
      <c r="X132" s="41" cm="1">
        <f t="array" ref="X132">IF($V132="Y",IFERROR(_xll.BDP($C132&amp;" Corp",X$1),""),"")</f>
        <v>101.375</v>
      </c>
      <c r="Y132" s="42" cm="1">
        <f t="array" ref="Y132">IF($V132="Y",IFERROR(_xll.BDP($C132&amp;" Corp",Y$1)/100, ""),"")</f>
        <v>1.7739684345605835</v>
      </c>
      <c r="Z132" s="17" cm="1">
        <f t="array" ref="Z132">IF($C132="","",IF(_xll.BDP($C132&amp;" Corp",Z$1)="#N/A N/A","",_xll.BDP($C132&amp;" Corp",Z$1)))</f>
        <v>0</v>
      </c>
      <c r="AA132" s="14" cm="1">
        <f t="array" ref="AA132">IF($C132="","",IF(_xll.BDP($C132&amp;" Corp",AA$1)="#N/A N/A","",_xll.BDP($C132&amp;" Corp",AA$1)))</f>
        <v>0.41270000000000095</v>
      </c>
      <c r="AB132" s="14" cm="1">
        <f t="array" ref="AB132">IF($C132="","",IF(_xll.BDP($C132&amp;" Corp",AB$1)="#N/A N/A","",_xll.BDP($C132&amp;" Corp",AB$1)))</f>
        <v>-3.6681700000000035</v>
      </c>
      <c r="AC132" s="18" cm="1">
        <f t="array" ref="AC132">IF($C132="","",IF(_xll.BDP($C132&amp;" Corp",AC$1)="#N/A N/A","",_xll.BDP($C132&amp;" Corp",AC$1)))</f>
        <v>-8.6040100000000024</v>
      </c>
      <c r="AD132" s="18" cm="1">
        <f t="array" ref="AD132">IF($C132="","",IF(_xll.BDP($C132&amp;" Corp",AD$1)="#N/A N/A","",_xll.BDP($C132&amp;" Corp",AD$1)))</f>
        <v>-7.4724199999999996</v>
      </c>
      <c r="AE132" s="32" cm="1">
        <f t="array" ref="AE132">IF($C132="","",IF(_xll.BDP($C132&amp;" Corp",AE$1)="#N/A N/A","",_xll.BDP($C132&amp;" Corp",AE$1)/100))</f>
        <v>0</v>
      </c>
      <c r="AF132" s="32" cm="1">
        <f t="array" ref="AF132">IF($C132="","",IF(_xll.BDP($C132&amp;" Corp",AF$1)="#N/A N/A","",_xll.BDP($C132&amp;" Corp",AF$1)/100))</f>
        <v>4.7240473009115217E-3</v>
      </c>
      <c r="AG132" s="32" cm="1">
        <f t="array" ref="AG132">IF($C132="","",IF(_xll.BDP($C132&amp;" Corp",AG$1)="#N/A N/A","",_xll.BDP($C132&amp;" Corp",AG$1)/100))</f>
        <v>-4.0114542050514894E-2</v>
      </c>
      <c r="AH132" s="32" cm="1">
        <f t="array" ref="AH132">IF($C132="","",IF(_xll.BDP($C132&amp;" Corp",AH$1)="#N/A N/A","",_xll.BDP($C132&amp;" Corp",AH$1)/100))</f>
        <v>-8.9273367100291517E-2</v>
      </c>
      <c r="AI132" s="32" cm="1">
        <f t="array" ref="AI132">IF($C132="","",IF(_xll.BDP($C132&amp;" Corp",AI$1)="#N/A N/A","",_xll.BDP($C132&amp;" Corp",AI$1)/100))</f>
        <v>-7.845336292667511E-2</v>
      </c>
      <c r="AJ132" s="8" cm="1">
        <f t="array" ref="AJ132">IF($C132="","",IF(_xll.BDP($C132&amp;" Corp",AJ$1)="#N/A Field Not Applicable","",_xll.BDP($C132&amp;" Corp",AJ$1)))</f>
        <v>85.694999999999993</v>
      </c>
      <c r="AK132" s="8" cm="1">
        <f t="array" ref="AK132">IF($C132="","",IF(_xll.BDP($C132&amp;" Corp",AK$1)="#N/A Field Not Applicable","",_xll.BDP($C132&amp;" Corp",AK$1)))</f>
        <v>97.438999999999993</v>
      </c>
      <c r="AL132" s="9" t="s">
        <v>576</v>
      </c>
      <c r="AM132" s="9" t="s">
        <v>85</v>
      </c>
      <c r="AN132" s="10">
        <v>37705</v>
      </c>
      <c r="AO132" s="11">
        <v>460</v>
      </c>
      <c r="AP132" s="12">
        <v>9.3036512107966257E-5</v>
      </c>
      <c r="AQ132" s="9" t="s">
        <v>92</v>
      </c>
      <c r="AR132" s="10">
        <v>33697</v>
      </c>
      <c r="AS132" s="11">
        <v>2.2305555555555556</v>
      </c>
      <c r="AT132" s="9" t="s">
        <v>1</v>
      </c>
      <c r="AU132" s="34">
        <f t="shared" si="2"/>
        <v>0.89963139986376006</v>
      </c>
    </row>
    <row r="133" spans="2:47" s="2" customFormat="1" x14ac:dyDescent="0.3">
      <c r="B133" s="22">
        <v>58660</v>
      </c>
      <c r="C133" s="23" t="s">
        <v>605</v>
      </c>
      <c r="D133" s="24" t="str" cm="1">
        <f t="array" ref="D133">IF($C133="","",IFERROR(_xll.BDP($C133&amp;" Corp","ID_BB_GLOBAL"),""))</f>
        <v>BBG00XRR28C5</v>
      </c>
      <c r="E133" s="23" t="s">
        <v>604</v>
      </c>
      <c r="F133" s="7" t="s">
        <v>575</v>
      </c>
      <c r="G133" s="16" t="s">
        <v>226</v>
      </c>
      <c r="H133" s="16" t="s">
        <v>136</v>
      </c>
      <c r="I133" s="16" t="s">
        <v>110</v>
      </c>
      <c r="J133" s="44" t="str" cm="1">
        <f t="array" ref="J133">IF(OR(_xll.BDP($C133&amp;" Corp",$J$1)="#N/A N/A",_xll.BDP($C133&amp;" Corp",$J$1)="#N/A Field Not Applicable"),"",_xll.BDP($C133&amp;" Corp",$J$1))</f>
        <v/>
      </c>
      <c r="K133" s="16" t="str" cm="1">
        <f t="array" ref="K133">IFERROR(_xll.BDP($C133&amp;" Corp",$K$1),"")</f>
        <v>Medical-Drugs</v>
      </c>
      <c r="L133" s="28" cm="1">
        <f t="array" ref="L133">IF($C133="","",IFERROR(_xll.BDP($C133&amp;" Corp",L$1),""))</f>
        <v>89.986000000000004</v>
      </c>
      <c r="M133" s="28" cm="1">
        <f t="array" ref="M133">IF($C133="","",IFERROR(_xll.BDP($C133&amp;" Corp",M$1),""))</f>
        <v>90.805000000000007</v>
      </c>
      <c r="N133" s="28" cm="1">
        <f t="array" ref="N133">IF($C133="","",IFERROR(_xll.BDP($C133&amp;" Corp",N$1),""))</f>
        <v>7.9304018612601919</v>
      </c>
      <c r="O133" s="28" cm="1">
        <f t="array" ref="O133">IF($C133="","",IFERROR(_xll.BDP($C133&amp;" Corp",O$1),""))</f>
        <v>7.9304018612601919</v>
      </c>
      <c r="P133" s="28" cm="1">
        <f t="array" ref="P133">IF($C133="","",IFERROR(_xll.BDP($C133&amp;" Corp",P$1),""))</f>
        <v>579.8164099025006</v>
      </c>
      <c r="Q133" s="28">
        <f t="shared" si="3"/>
        <v>90.395499999999998</v>
      </c>
      <c r="R133"/>
      <c r="S133"/>
      <c r="T133"/>
      <c r="U133"/>
      <c r="V133" s="24" t="str" cm="1">
        <f t="array" ref="V133">IF($C133="","",IFERROR(_xll.BDP($C133&amp;" Corp",V$1),""))</f>
        <v>Y</v>
      </c>
      <c r="W133" s="40" cm="1">
        <f t="array" ref="W133">IF($V133="Y",IFERROR(_xll.BDP($C133&amp;" Corp",W$1)*1,""),"")</f>
        <v>45717</v>
      </c>
      <c r="X133" s="41" cm="1">
        <f t="array" ref="X133">IF($V133="Y",IFERROR(_xll.BDP($C133&amp;" Corp",X$1),""),"")</f>
        <v>101.09400000000001</v>
      </c>
      <c r="Y133" s="42" cm="1">
        <f t="array" ref="Y133">IF($V133="Y",IFERROR(_xll.BDP($C133&amp;" Corp",Y$1)/100, ""),"")</f>
        <v>1.5013899433625042</v>
      </c>
      <c r="Z133" s="17" cm="1">
        <f t="array" ref="Z133">IF($C133="","",IF(_xll.BDP($C133&amp;" Corp",Z$1)="#N/A N/A","",_xll.BDP($C133&amp;" Corp",Z$1)))</f>
        <v>-0.38800000000000523</v>
      </c>
      <c r="AA133" s="14" cm="1">
        <f t="array" ref="AA133">IF($C133="","",IF(_xll.BDP($C133&amp;" Corp",AA$1)="#N/A N/A","",_xll.BDP($C133&amp;" Corp",AA$1)))</f>
        <v>0.53900000000000148</v>
      </c>
      <c r="AB133" s="14" cm="1">
        <f t="array" ref="AB133">IF($C133="","",IF(_xll.BDP($C133&amp;" Corp",AB$1)="#N/A N/A","",_xll.BDP($C133&amp;" Corp",AB$1)))</f>
        <v>-2.3580000000000041</v>
      </c>
      <c r="AC133" s="18" cm="1">
        <f t="array" ref="AC133">IF($C133="","",IF(_xll.BDP($C133&amp;" Corp",AC$1)="#N/A N/A","",_xll.BDP($C133&amp;" Corp",AC$1)))</f>
        <v>-8.8109999999999928</v>
      </c>
      <c r="AD133" s="18" cm="1">
        <f t="array" ref="AD133">IF($C133="","",IF(_xll.BDP($C133&amp;" Corp",AD$1)="#N/A N/A","",_xll.BDP($C133&amp;" Corp",AD$1)))</f>
        <v>-6.840999999999994</v>
      </c>
      <c r="AE133" s="32" cm="1">
        <f t="array" ref="AE133">IF($C133="","",IF(_xll.BDP($C133&amp;" Corp",AE$1)="#N/A N/A","",_xll.BDP($C133&amp;" Corp",AE$1)/100))</f>
        <v>-4.2738808600635047E-3</v>
      </c>
      <c r="AF133" s="32" cm="1">
        <f t="array" ref="AF133">IF($C133="","",IF(_xll.BDP($C133&amp;" Corp",AF$1)="#N/A N/A","",_xll.BDP($C133&amp;" Corp",AF$1)/100))</f>
        <v>5.9984197113191126E-3</v>
      </c>
      <c r="AG133" s="32" cm="1">
        <f t="array" ref="AG133">IF($C133="","",IF(_xll.BDP($C133&amp;" Corp",AG$1)="#N/A N/A","",_xll.BDP($C133&amp;" Corp",AG$1)/100))</f>
        <v>-2.5422084222782887E-2</v>
      </c>
      <c r="AH133" s="32" cm="1">
        <f t="array" ref="AH133">IF($C133="","",IF(_xll.BDP($C133&amp;" Corp",AH$1)="#N/A N/A","",_xll.BDP($C133&amp;" Corp",AH$1)/100))</f>
        <v>-8.8814297378209131E-2</v>
      </c>
      <c r="AI133" s="32" cm="1">
        <f t="array" ref="AI133">IF($C133="","",IF(_xll.BDP($C133&amp;" Corp",AI$1)="#N/A N/A","",_xll.BDP($C133&amp;" Corp",AI$1)/100))</f>
        <v>-7.0353877639170212E-2</v>
      </c>
      <c r="AJ133" s="8" cm="1">
        <f t="array" ref="AJ133">IF($C133="","",IF(_xll.BDP($C133&amp;" Corp",AJ$1)="#N/A Field Not Applicable","",_xll.BDP($C133&amp;" Corp",AJ$1)))</f>
        <v>88.531000000000006</v>
      </c>
      <c r="AK133" s="8" cm="1">
        <f t="array" ref="AK133">IF($C133="","",IF(_xll.BDP($C133&amp;" Corp",AK$1)="#N/A Field Not Applicable","",_xll.BDP($C133&amp;" Corp",AK$1)))</f>
        <v>99.271000000000001</v>
      </c>
      <c r="AL133" s="9" t="s">
        <v>576</v>
      </c>
      <c r="AM133" s="9" t="s">
        <v>171</v>
      </c>
      <c r="AN133" s="10">
        <v>37705</v>
      </c>
      <c r="AO133" s="11">
        <v>536.33699999999999</v>
      </c>
      <c r="AP133" s="12">
        <v>1.0847592129228326E-4</v>
      </c>
      <c r="AQ133" s="9" t="s">
        <v>92</v>
      </c>
      <c r="AR133" s="10">
        <v>33697</v>
      </c>
      <c r="AS133" s="11">
        <v>1.7864583333333333</v>
      </c>
      <c r="AT133" s="9" t="s">
        <v>1</v>
      </c>
      <c r="AU133" s="34">
        <f t="shared" ref="AU133:AU196" si="4">IFERROR((AK133-AVERAGE(L133:M133)/(AK133-AJ133))/100,"")</f>
        <v>0.90854286778398508</v>
      </c>
    </row>
    <row r="134" spans="2:47" s="2" customFormat="1" x14ac:dyDescent="0.3">
      <c r="B134" s="22">
        <v>58566</v>
      </c>
      <c r="C134" s="23" t="s">
        <v>607</v>
      </c>
      <c r="D134" s="24" t="str" cm="1">
        <f t="array" ref="D134">IF($C134="","",IFERROR(_xll.BDP($C134&amp;" Corp","ID_BB_GLOBAL"),""))</f>
        <v>BBG00XPQBRW5</v>
      </c>
      <c r="E134" s="23" t="s">
        <v>606</v>
      </c>
      <c r="F134" s="7" t="s">
        <v>322</v>
      </c>
      <c r="G134" s="16" t="s">
        <v>199</v>
      </c>
      <c r="H134" s="16" t="s">
        <v>158</v>
      </c>
      <c r="I134" s="16" t="s">
        <v>122</v>
      </c>
      <c r="J134" s="44" cm="1">
        <f t="array" ref="J134">IF(OR(_xll.BDP($C134&amp;" Corp",$J$1)="#N/A N/A",_xll.BDP($C134&amp;" Corp",$J$1)="#N/A Field Not Applicable"),"",_xll.BDP($C134&amp;" Corp",$J$1))</f>
        <v>2.5134674088705333</v>
      </c>
      <c r="K134" s="16" t="str" cm="1">
        <f t="array" ref="K134">IFERROR(_xll.BDP($C134&amp;" Corp",$K$1),"")</f>
        <v>Phys Therapy/Rehab Cntrs</v>
      </c>
      <c r="L134" s="28" cm="1">
        <f t="array" ref="L134">IF($C134="","",IFERROR(_xll.BDP($C134&amp;" Corp",L$1),""))</f>
        <v>93.382999999999996</v>
      </c>
      <c r="M134" s="28" cm="1">
        <f t="array" ref="M134">IF($C134="","",IFERROR(_xll.BDP($C134&amp;" Corp",M$1),""))</f>
        <v>93.643000000000001</v>
      </c>
      <c r="N134" s="28" cm="1">
        <f t="array" ref="N134">IF($C134="","",IFERROR(_xll.BDP($C134&amp;" Corp",N$1),""))</f>
        <v>5.8669989655558563</v>
      </c>
      <c r="O134" s="28" cm="1">
        <f t="array" ref="O134">IF($C134="","",IFERROR(_xll.BDP($C134&amp;" Corp",O$1),""))</f>
        <v>5.8669989655558563</v>
      </c>
      <c r="P134" s="28" cm="1">
        <f t="array" ref="P134">IF($C134="","",IFERROR(_xll.BDP($C134&amp;" Corp",P$1),""))</f>
        <v>143.25610860437368</v>
      </c>
      <c r="Q134" s="28">
        <f t="shared" ref="Q134:Q197" si="5">AVERAGE(L134:M134)</f>
        <v>93.513000000000005</v>
      </c>
      <c r="R134"/>
      <c r="S134"/>
      <c r="T134"/>
      <c r="U134"/>
      <c r="V134" s="24" t="str" cm="1">
        <f t="array" ref="V134">IF($C134="","",IFERROR(_xll.BDP($C134&amp;" Corp",V$1),""))</f>
        <v>Y</v>
      </c>
      <c r="W134" s="40" cm="1">
        <f t="array" ref="W134">IF($V134="Y",IFERROR(_xll.BDP($C134&amp;" Corp",W$1)*1,""),"")</f>
        <v>46113</v>
      </c>
      <c r="X134" s="41" cm="1">
        <f t="array" ref="X134">IF($V134="Y",IFERROR(_xll.BDP($C134&amp;" Corp",X$1),""),"")</f>
        <v>102.313</v>
      </c>
      <c r="Y134" s="42" cm="1">
        <f t="array" ref="Y134">IF($V134="Y",IFERROR(_xll.BDP($C134&amp;" Corp",Y$1)/100, ""),"")</f>
        <v>0.12538534994491196</v>
      </c>
      <c r="Z134" s="17" cm="1">
        <f t="array" ref="Z134">IF($C134="","",IF(_xll.BDP($C134&amp;" Corp",Z$1)="#N/A N/A","",_xll.BDP($C134&amp;" Corp",Z$1)))</f>
        <v>-0.36782000000000892</v>
      </c>
      <c r="AA134" s="14" cm="1">
        <f t="array" ref="AA134">IF($C134="","",IF(_xll.BDP($C134&amp;" Corp",AA$1)="#N/A N/A","",_xll.BDP($C134&amp;" Corp",AA$1)))</f>
        <v>0.18760999999999228</v>
      </c>
      <c r="AB134" s="14" cm="1">
        <f t="array" ref="AB134">IF($C134="","",IF(_xll.BDP($C134&amp;" Corp",AB$1)="#N/A N/A","",_xll.BDP($C134&amp;" Corp",AB$1)))</f>
        <v>1.0509500000000003</v>
      </c>
      <c r="AC134" s="18" cm="1">
        <f t="array" ref="AC134">IF($C134="","",IF(_xll.BDP($C134&amp;" Corp",AC$1)="#N/A N/A","",_xll.BDP($C134&amp;" Corp",AC$1)))</f>
        <v>-0.79205000000000325</v>
      </c>
      <c r="AD134" s="18" cm="1">
        <f t="array" ref="AD134">IF($C134="","",IF(_xll.BDP($C134&amp;" Corp",AD$1)="#N/A N/A","",_xll.BDP($C134&amp;" Corp",AD$1)))</f>
        <v>1.8098099999999988</v>
      </c>
      <c r="AE134" s="32" cm="1">
        <f t="array" ref="AE134">IF($C134="","",IF(_xll.BDP($C134&amp;" Corp",AE$1)="#N/A N/A","",_xll.BDP($C134&amp;" Corp",AE$1)/100))</f>
        <v>-3.9178501950085263E-3</v>
      </c>
      <c r="AF134" s="32" cm="1">
        <f t="array" ref="AF134">IF($C134="","",IF(_xll.BDP($C134&amp;" Corp",AF$1)="#N/A N/A","",_xll.BDP($C134&amp;" Corp",AF$1)/100))</f>
        <v>2.0102286898989173E-3</v>
      </c>
      <c r="AG134" s="32" cm="1">
        <f t="array" ref="AG134">IF($C134="","",IF(_xll.BDP($C134&amp;" Corp",AG$1)="#N/A N/A","",_xll.BDP($C134&amp;" Corp",AG$1)/100))</f>
        <v>1.136600214028434E-2</v>
      </c>
      <c r="AH134" s="32" cm="1">
        <f t="array" ref="AH134">IF($C134="","",IF(_xll.BDP($C134&amp;" Corp",AH$1)="#N/A N/A","",_xll.BDP($C134&amp;" Corp",AH$1)/100))</f>
        <v>-8.3986030781270302E-3</v>
      </c>
      <c r="AI134" s="32" cm="1">
        <f t="array" ref="AI134">IF($C134="","",IF(_xll.BDP($C134&amp;" Corp",AI$1)="#N/A N/A","",_xll.BDP($C134&amp;" Corp",AI$1)/100))</f>
        <v>1.97350234975027E-2</v>
      </c>
      <c r="AJ134" s="8" cm="1">
        <f t="array" ref="AJ134">IF($C134="","",IF(_xll.BDP($C134&amp;" Corp",AJ$1)="#N/A Field Not Applicable","",_xll.BDP($C134&amp;" Corp",AJ$1)))</f>
        <v>88.445999999999998</v>
      </c>
      <c r="AK134" s="8" cm="1">
        <f t="array" ref="AK134">IF($C134="","",IF(_xll.BDP($C134&amp;" Corp",AK$1)="#N/A Field Not Applicable","",_xll.BDP($C134&amp;" Corp",AK$1)))</f>
        <v>96.715000000000003</v>
      </c>
      <c r="AL134" s="9" t="s">
        <v>323</v>
      </c>
      <c r="AM134" s="9" t="s">
        <v>85</v>
      </c>
      <c r="AN134" s="10">
        <v>35091</v>
      </c>
      <c r="AO134" s="11">
        <v>378</v>
      </c>
      <c r="AP134" s="12">
        <v>7.6451742558285318E-5</v>
      </c>
      <c r="AQ134" s="9" t="s">
        <v>86</v>
      </c>
      <c r="AR134" s="10">
        <v>31083</v>
      </c>
      <c r="AS134" s="11">
        <v>0.89930555555555558</v>
      </c>
      <c r="AT134" s="9" t="s">
        <v>323</v>
      </c>
      <c r="AU134" s="34">
        <f t="shared" si="4"/>
        <v>0.85406135566573971</v>
      </c>
    </row>
    <row r="135" spans="2:47" s="2" customFormat="1" x14ac:dyDescent="0.3">
      <c r="B135" s="22">
        <v>53196</v>
      </c>
      <c r="C135" s="23" t="s">
        <v>609</v>
      </c>
      <c r="D135" s="24" t="str" cm="1">
        <f t="array" ref="D135">IF($C135="","",IFERROR(_xll.BDP($C135&amp;" Corp","ID_BB_GLOBAL"),""))</f>
        <v>BBG00NG21700</v>
      </c>
      <c r="E135" s="23" t="s">
        <v>608</v>
      </c>
      <c r="F135" s="7" t="s">
        <v>12</v>
      </c>
      <c r="G135" s="16" t="s">
        <v>154</v>
      </c>
      <c r="H135" s="16" t="s">
        <v>214</v>
      </c>
      <c r="I135" s="16" t="s">
        <v>137</v>
      </c>
      <c r="J135" s="44" cm="1">
        <f t="array" ref="J135">IF(OR(_xll.BDP($C135&amp;" Corp",$J$1)="#N/A N/A",_xll.BDP($C135&amp;" Corp",$J$1)="#N/A Field Not Applicable"),"",_xll.BDP($C135&amp;" Corp",$J$1))</f>
        <v>8.1496779082985977</v>
      </c>
      <c r="K135" s="16" t="str" cm="1">
        <f t="array" ref="K135">IFERROR(_xll.BDP($C135&amp;" Corp",$K$1),"")</f>
        <v>Medical-Drugs</v>
      </c>
      <c r="L135" s="28" cm="1">
        <f t="array" ref="L135">IF($C135="","",IFERROR(_xll.BDP($C135&amp;" Corp",L$1),""))</f>
        <v>88.025000000000006</v>
      </c>
      <c r="M135" s="28" cm="1">
        <f t="array" ref="M135">IF($C135="","",IFERROR(_xll.BDP($C135&amp;" Corp",M$1),""))</f>
        <v>88.231999999999999</v>
      </c>
      <c r="N135" s="28" cm="1">
        <f t="array" ref="N135">IF($C135="","",IFERROR(_xll.BDP($C135&amp;" Corp",N$1),""))</f>
        <v>11.200473238832599</v>
      </c>
      <c r="O135" s="28" cm="1">
        <f t="array" ref="O135">IF($C135="","",IFERROR(_xll.BDP($C135&amp;" Corp",O$1),""))</f>
        <v>11.200473238832599</v>
      </c>
      <c r="P135" s="28" cm="1">
        <f t="array" ref="P135">IF($C135="","",IFERROR(_xll.BDP($C135&amp;" Corp",P$1),""))</f>
        <v>704.12216104162667</v>
      </c>
      <c r="Q135" s="28">
        <f t="shared" si="5"/>
        <v>88.128500000000003</v>
      </c>
      <c r="R135"/>
      <c r="S135"/>
      <c r="T135"/>
      <c r="U135"/>
      <c r="V135" s="24" t="str" cm="1">
        <f t="array" ref="V135">IF($C135="","",IFERROR(_xll.BDP($C135&amp;" Corp",V$1),""))</f>
        <v>Y</v>
      </c>
      <c r="W135" s="40" cm="1">
        <f t="array" ref="W135">IF($V135="Y",IFERROR(_xll.BDP($C135&amp;" Corp",W$1)*1,""),"")</f>
        <v>45703</v>
      </c>
      <c r="X135" s="41" cm="1">
        <f t="array" ref="X135">IF($V135="Y",IFERROR(_xll.BDP($C135&amp;" Corp",X$1),""),"")</f>
        <v>100</v>
      </c>
      <c r="Y135" s="42" cm="1">
        <f t="array" ref="Y135">IF($V135="Y",IFERROR(_xll.BDP($C135&amp;" Corp",Y$1)/100, ""),"")</f>
        <v>3.3928720974819684</v>
      </c>
      <c r="Z135" s="17" cm="1">
        <f t="array" ref="Z135">IF($C135="","",IF(_xll.BDP($C135&amp;" Corp",Z$1)="#N/A N/A","",_xll.BDP($C135&amp;" Corp",Z$1)))</f>
        <v>-0.13125999999999749</v>
      </c>
      <c r="AA135" s="14" cm="1">
        <f t="array" ref="AA135">IF($C135="","",IF(_xll.BDP($C135&amp;" Corp",AA$1)="#N/A N/A","",_xll.BDP($C135&amp;" Corp",AA$1)))</f>
        <v>0.29237999999999431</v>
      </c>
      <c r="AB135" s="14" cm="1">
        <f t="array" ref="AB135">IF($C135="","",IF(_xll.BDP($C135&amp;" Corp",AB$1)="#N/A N/A","",_xll.BDP($C135&amp;" Corp",AB$1)))</f>
        <v>0.86655000000000371</v>
      </c>
      <c r="AC135" s="18" cm="1">
        <f t="array" ref="AC135">IF($C135="","",IF(_xll.BDP($C135&amp;" Corp",AC$1)="#N/A N/A","",_xll.BDP($C135&amp;" Corp",AC$1)))</f>
        <v>5.5812499999999972</v>
      </c>
      <c r="AD135" s="18" cm="1">
        <f t="array" ref="AD135">IF($C135="","",IF(_xll.BDP($C135&amp;" Corp",AD$1)="#N/A N/A","",_xll.BDP($C135&amp;" Corp",AD$1)))</f>
        <v>27.820479999999996</v>
      </c>
      <c r="AE135" s="32" cm="1">
        <f t="array" ref="AE135">IF($C135="","",IF(_xll.BDP($C135&amp;" Corp",AE$1)="#N/A N/A","",_xll.BDP($C135&amp;" Corp",AE$1)/100))</f>
        <v>-1.4871852916626587E-3</v>
      </c>
      <c r="AF135" s="32" cm="1">
        <f t="array" ref="AF135">IF($C135="","",IF(_xll.BDP($C135&amp;" Corp",AF$1)="#N/A N/A","",_xll.BDP($C135&amp;" Corp",AF$1)/100))</f>
        <v>3.3286637017066749E-3</v>
      </c>
      <c r="AG135" s="32" cm="1">
        <f t="array" ref="AG135">IF($C135="","",IF(_xll.BDP($C135&amp;" Corp",AG$1)="#N/A N/A","",_xll.BDP($C135&amp;" Corp",AG$1)/100))</f>
        <v>9.9303392232757363E-3</v>
      </c>
      <c r="AH135" s="32" cm="1">
        <f t="array" ref="AH135">IF($C135="","",IF(_xll.BDP($C135&amp;" Corp",AH$1)="#N/A N/A","",_xll.BDP($C135&amp;" Corp",AH$1)/100))</f>
        <v>6.7612029726155043E-2</v>
      </c>
      <c r="AI135" s="32" cm="1">
        <f t="array" ref="AI135">IF($C135="","",IF(_xll.BDP($C135&amp;" Corp",AI$1)="#N/A N/A","",_xll.BDP($C135&amp;" Corp",AI$1)/100))</f>
        <v>0.46129935938198213</v>
      </c>
      <c r="AJ135" s="8" cm="1">
        <f t="array" ref="AJ135">IF($C135="","",IF(_xll.BDP($C135&amp;" Corp",AJ$1)="#N/A Field Not Applicable","",_xll.BDP($C135&amp;" Corp",AJ$1)))</f>
        <v>57.246000000000002</v>
      </c>
      <c r="AK135" s="8" cm="1">
        <f t="array" ref="AK135">IF($C135="","",IF(_xll.BDP($C135&amp;" Corp",AK$1)="#N/A Field Not Applicable","",_xll.BDP($C135&amp;" Corp",AK$1)))</f>
        <v>89.632000000000005</v>
      </c>
      <c r="AL135" s="9" t="s">
        <v>13</v>
      </c>
      <c r="AM135" s="9" t="s">
        <v>85</v>
      </c>
      <c r="AN135" s="10">
        <v>37546</v>
      </c>
      <c r="AO135" s="11">
        <v>447.5</v>
      </c>
      <c r="AP135" s="12">
        <v>9.0508346018075867E-5</v>
      </c>
      <c r="AQ135" s="9" t="s">
        <v>86</v>
      </c>
      <c r="AR135" s="10">
        <v>33538</v>
      </c>
      <c r="AS135" s="11">
        <v>1.8527777777777779</v>
      </c>
      <c r="AT135" s="9" t="s">
        <v>379</v>
      </c>
      <c r="AU135" s="34">
        <f t="shared" si="4"/>
        <v>0.86910808744519241</v>
      </c>
    </row>
    <row r="136" spans="2:47" s="2" customFormat="1" x14ac:dyDescent="0.3">
      <c r="B136" s="22">
        <v>55359</v>
      </c>
      <c r="C136" s="23" t="s">
        <v>611</v>
      </c>
      <c r="D136" s="24" t="str" cm="1">
        <f t="array" ref="D136">IF($C136="","",IFERROR(_xll.BDP($C136&amp;" Corp","ID_BB_GLOBAL"),""))</f>
        <v>BBG00Q6XM151</v>
      </c>
      <c r="E136" s="23" t="s">
        <v>610</v>
      </c>
      <c r="F136" s="7" t="s">
        <v>322</v>
      </c>
      <c r="G136" s="16" t="s">
        <v>200</v>
      </c>
      <c r="H136" s="16" t="s">
        <v>143</v>
      </c>
      <c r="I136" s="16" t="s">
        <v>110</v>
      </c>
      <c r="J136" s="44" cm="1">
        <f t="array" ref="J136">IF(OR(_xll.BDP($C136&amp;" Corp",$J$1)="#N/A N/A",_xll.BDP($C136&amp;" Corp",$J$1)="#N/A Field Not Applicable"),"",_xll.BDP($C136&amp;" Corp",$J$1))</f>
        <v>2.5134674088705333</v>
      </c>
      <c r="K136" s="16" t="str" cm="1">
        <f t="array" ref="K136">IFERROR(_xll.BDP($C136&amp;" Corp",$K$1),"")</f>
        <v>Phys Therapy/Rehab Cntrs</v>
      </c>
      <c r="L136" s="28" cm="1">
        <f t="array" ref="L136">IF($C136="","",IFERROR(_xll.BDP($C136&amp;" Corp",L$1),""))</f>
        <v>95.926000000000002</v>
      </c>
      <c r="M136" s="28" cm="1">
        <f t="array" ref="M136">IF($C136="","",IFERROR(_xll.BDP($C136&amp;" Corp",M$1),""))</f>
        <v>96.108000000000004</v>
      </c>
      <c r="N136" s="28" cm="1">
        <f t="array" ref="N136">IF($C136="","",IFERROR(_xll.BDP($C136&amp;" Corp",N$1),""))</f>
        <v>5.6544954508297867</v>
      </c>
      <c r="O136" s="28" cm="1">
        <f t="array" ref="O136">IF($C136="","",IFERROR(_xll.BDP($C136&amp;" Corp",O$1),""))</f>
        <v>5.6544954508297867</v>
      </c>
      <c r="P136" s="28" cm="1">
        <f t="array" ref="P136">IF($C136="","",IFERROR(_xll.BDP($C136&amp;" Corp",P$1),""))</f>
        <v>123.25027074257498</v>
      </c>
      <c r="Q136" s="28">
        <f t="shared" si="5"/>
        <v>96.016999999999996</v>
      </c>
      <c r="R136"/>
      <c r="S136"/>
      <c r="T136"/>
      <c r="U136"/>
      <c r="V136" s="24" t="str" cm="1">
        <f t="array" ref="V136">IF($C136="","",IFERROR(_xll.BDP($C136&amp;" Corp",V$1),""))</f>
        <v>Y</v>
      </c>
      <c r="W136" s="40" cm="1">
        <f t="array" ref="W136">IF($V136="Y",IFERROR(_xll.BDP($C136&amp;" Corp",W$1)*1,""),"")</f>
        <v>45718</v>
      </c>
      <c r="X136" s="41" cm="1">
        <f t="array" ref="X136">IF($V136="Y",IFERROR(_xll.BDP($C136&amp;" Corp",X$1),""),"")</f>
        <v>102.375</v>
      </c>
      <c r="Y136" s="42" cm="1">
        <f t="array" ref="Y136">IF($V136="Y",IFERROR(_xll.BDP($C136&amp;" Corp",Y$1)/100, ""),"")</f>
        <v>0.95380282150309015</v>
      </c>
      <c r="Z136" s="17" cm="1">
        <f t="array" ref="Z136">IF($C136="","",IF(_xll.BDP($C136&amp;" Corp",Z$1)="#N/A N/A","",_xll.BDP($C136&amp;" Corp",Z$1)))</f>
        <v>-5.9089999999997644E-2</v>
      </c>
      <c r="AA136" s="14" cm="1">
        <f t="array" ref="AA136">IF($C136="","",IF(_xll.BDP($C136&amp;" Corp",AA$1)="#N/A N/A","",_xll.BDP($C136&amp;" Corp",AA$1)))</f>
        <v>0.12801000000000329</v>
      </c>
      <c r="AB136" s="14" cm="1">
        <f t="array" ref="AB136">IF($C136="","",IF(_xll.BDP($C136&amp;" Corp",AB$1)="#N/A N/A","",_xll.BDP($C136&amp;" Corp",AB$1)))</f>
        <v>1.0399400000000014</v>
      </c>
      <c r="AC136" s="18" cm="1">
        <f t="array" ref="AC136">IF($C136="","",IF(_xll.BDP($C136&amp;" Corp",AC$1)="#N/A N/A","",_xll.BDP($C136&amp;" Corp",AC$1)))</f>
        <v>-0.68912000000000262</v>
      </c>
      <c r="AD136" s="18" cm="1">
        <f t="array" ref="AD136">IF($C136="","",IF(_xll.BDP($C136&amp;" Corp",AD$1)="#N/A N/A","",_xll.BDP($C136&amp;" Corp",AD$1)))</f>
        <v>1.869640000000004</v>
      </c>
      <c r="AE136" s="32" cm="1">
        <f t="array" ref="AE136">IF($C136="","",IF(_xll.BDP($C136&amp;" Corp",AE$1)="#N/A N/A","",_xll.BDP($C136&amp;" Corp",AE$1)/100))</f>
        <v>-6.1502925838543469E-4</v>
      </c>
      <c r="AF136" s="32" cm="1">
        <f t="array" ref="AF136">IF($C136="","",IF(_xll.BDP($C136&amp;" Corp",AF$1)="#N/A N/A","",_xll.BDP($C136&amp;" Corp",AF$1)/100))</f>
        <v>1.3349723009673025E-3</v>
      </c>
      <c r="AG136" s="32" cm="1">
        <f t="array" ref="AG136">IF($C136="","",IF(_xll.BDP($C136&amp;" Corp",AG$1)="#N/A N/A","",_xll.BDP($C136&amp;" Corp",AG$1)/100))</f>
        <v>1.0949307047864933E-2</v>
      </c>
      <c r="AH136" s="32" cm="1">
        <f t="array" ref="AH136">IF($C136="","",IF(_xll.BDP($C136&amp;" Corp",AH$1)="#N/A N/A","",_xll.BDP($C136&amp;" Corp",AH$1)/100))</f>
        <v>-7.1258720693362339E-3</v>
      </c>
      <c r="AI136" s="32" cm="1">
        <f t="array" ref="AI136">IF($C136="","",IF(_xll.BDP($C136&amp;" Corp",AI$1)="#N/A N/A","",_xll.BDP($C136&amp;" Corp",AI$1)/100))</f>
        <v>1.9858520627097805E-2</v>
      </c>
      <c r="AJ136" s="8" cm="1">
        <f t="array" ref="AJ136">IF($C136="","",IF(_xll.BDP($C136&amp;" Corp",AJ$1)="#N/A Field Not Applicable","",_xll.BDP($C136&amp;" Corp",AJ$1)))</f>
        <v>91.138000000000005</v>
      </c>
      <c r="AK136" s="8" cm="1">
        <f t="array" ref="AK136">IF($C136="","",IF(_xll.BDP($C136&amp;" Corp",AK$1)="#N/A Field Not Applicable","",_xll.BDP($C136&amp;" Corp",AK$1)))</f>
        <v>98.405000000000001</v>
      </c>
      <c r="AL136" s="9" t="s">
        <v>323</v>
      </c>
      <c r="AM136" s="9" t="s">
        <v>85</v>
      </c>
      <c r="AN136" s="10">
        <v>35091</v>
      </c>
      <c r="AO136" s="11">
        <v>771.94399999999996</v>
      </c>
      <c r="AP136" s="12">
        <v>1.5612821152754763E-4</v>
      </c>
      <c r="AQ136" s="9" t="s">
        <v>86</v>
      </c>
      <c r="AR136" s="10">
        <v>31083</v>
      </c>
      <c r="AS136" s="11">
        <v>1.7152777777777777</v>
      </c>
      <c r="AT136" s="9" t="s">
        <v>323</v>
      </c>
      <c r="AU136" s="34">
        <f t="shared" si="4"/>
        <v>0.85192257465253873</v>
      </c>
    </row>
    <row r="137" spans="2:47" s="2" customFormat="1" x14ac:dyDescent="0.3">
      <c r="B137" s="22">
        <v>57442</v>
      </c>
      <c r="C137" s="23" t="s">
        <v>615</v>
      </c>
      <c r="D137" s="24" t="str" cm="1">
        <f t="array" ref="D137">IF($C137="","",IFERROR(_xll.BDP($C137&amp;" Corp","ID_BB_GLOBAL"),""))</f>
        <v>BBG00V4TWG02</v>
      </c>
      <c r="E137" s="23" t="s">
        <v>612</v>
      </c>
      <c r="F137" s="7" t="s">
        <v>613</v>
      </c>
      <c r="G137" s="16" t="s">
        <v>226</v>
      </c>
      <c r="H137" s="16" t="s">
        <v>121</v>
      </c>
      <c r="I137" s="16" t="s">
        <v>122</v>
      </c>
      <c r="J137" s="44" cm="1">
        <f t="array" ref="J137">IF(OR(_xll.BDP($C137&amp;" Corp",$J$1)="#N/A N/A",_xll.BDP($C137&amp;" Corp",$J$1)="#N/A Field Not Applicable"),"",_xll.BDP($C137&amp;" Corp",$J$1))</f>
        <v>1.3865131578947369</v>
      </c>
      <c r="K137" s="16" t="str" cm="1">
        <f t="array" ref="K137">IFERROR(_xll.BDP($C137&amp;" Corp",$K$1),"")</f>
        <v>Medical-HMO</v>
      </c>
      <c r="L137" s="28" cm="1">
        <f t="array" ref="L137">IF($C137="","",IFERROR(_xll.BDP($C137&amp;" Corp",L$1),""))</f>
        <v>95.873000000000005</v>
      </c>
      <c r="M137" s="28" cm="1">
        <f t="array" ref="M137">IF($C137="","",IFERROR(_xll.BDP($C137&amp;" Corp",M$1),""))</f>
        <v>96.031000000000006</v>
      </c>
      <c r="N137" s="28" cm="1">
        <f t="array" ref="N137">IF($C137="","",IFERROR(_xll.BDP($C137&amp;" Corp",N$1),""))</f>
        <v>5.6830221332148083</v>
      </c>
      <c r="O137" s="28" cm="1">
        <f t="array" ref="O137">IF($C137="","",IFERROR(_xll.BDP($C137&amp;" Corp",O$1),""))</f>
        <v>5.6830221332148083</v>
      </c>
      <c r="P137" s="28" cm="1">
        <f t="array" ref="P137">IF($C137="","",IFERROR(_xll.BDP($C137&amp;" Corp",P$1),""))</f>
        <v>141.95556934220494</v>
      </c>
      <c r="Q137" s="28">
        <f t="shared" si="5"/>
        <v>95.951999999999998</v>
      </c>
      <c r="R137"/>
      <c r="S137"/>
      <c r="T137"/>
      <c r="U137"/>
      <c r="V137" s="24" t="str" cm="1">
        <f t="array" ref="V137">IF($C137="","",IFERROR(_xll.BDP($C137&amp;" Corp",V$1),""))</f>
        <v>Y</v>
      </c>
      <c r="W137" s="40" cm="1">
        <f t="array" ref="W137">IF($V137="Y",IFERROR(_xll.BDP($C137&amp;" Corp",W$1)*1,""),"")</f>
        <v>45718</v>
      </c>
      <c r="X137" s="41" cm="1">
        <f t="array" ref="X137">IF($V137="Y",IFERROR(_xll.BDP($C137&amp;" Corp",X$1),""),"")</f>
        <v>101.09400000000001</v>
      </c>
      <c r="Y137" s="42" cm="1">
        <f t="array" ref="Y137">IF($V137="Y",IFERROR(_xll.BDP($C137&amp;" Corp",Y$1)/100, ""),"")</f>
        <v>0.65401295025604833</v>
      </c>
      <c r="Z137" s="17" cm="1">
        <f t="array" ref="Z137">IF($C137="","",IF(_xll.BDP($C137&amp;" Corp",Z$1)="#N/A N/A","",_xll.BDP($C137&amp;" Corp",Z$1)))</f>
        <v>0.38606000000000051</v>
      </c>
      <c r="AA137" s="14" cm="1">
        <f t="array" ref="AA137">IF($C137="","",IF(_xll.BDP($C137&amp;" Corp",AA$1)="#N/A N/A","",_xll.BDP($C137&amp;" Corp",AA$1)))</f>
        <v>0.32624999999998749</v>
      </c>
      <c r="AB137" s="14" cm="1">
        <f t="array" ref="AB137">IF($C137="","",IF(_xll.BDP($C137&amp;" Corp",AB$1)="#N/A N/A","",_xll.BDP($C137&amp;" Corp",AB$1)))</f>
        <v>1.0356699999999961</v>
      </c>
      <c r="AC137" s="18" cm="1">
        <f t="array" ref="AC137">IF($C137="","",IF(_xll.BDP($C137&amp;" Corp",AC$1)="#N/A N/A","",_xll.BDP($C137&amp;" Corp",AC$1)))</f>
        <v>-0.2320800000000105</v>
      </c>
      <c r="AD137" s="18" cm="1">
        <f t="array" ref="AD137">IF($C137="","",IF(_xll.BDP($C137&amp;" Corp",AD$1)="#N/A N/A","",_xll.BDP($C137&amp;" Corp",AD$1)))</f>
        <v>2.144599999999997</v>
      </c>
      <c r="AE137" s="32" cm="1">
        <f t="array" ref="AE137">IF($C137="","",IF(_xll.BDP($C137&amp;" Corp",AE$1)="#N/A N/A","",_xll.BDP($C137&amp;" Corp",AE$1)/100))</f>
        <v>4.0396240175874275E-3</v>
      </c>
      <c r="AF137" s="32" cm="1">
        <f t="array" ref="AF137">IF($C137="","",IF(_xll.BDP($C137&amp;" Corp",AF$1)="#N/A N/A","",_xll.BDP($C137&amp;" Corp",AF$1)/100))</f>
        <v>3.4116537490910099E-3</v>
      </c>
      <c r="AG137" s="32" cm="1">
        <f t="array" ref="AG137">IF($C137="","",IF(_xll.BDP($C137&amp;" Corp",AG$1)="#N/A N/A","",_xll.BDP($C137&amp;" Corp",AG$1)/100))</f>
        <v>1.091112825092715E-2</v>
      </c>
      <c r="AH137" s="32" cm="1">
        <f t="array" ref="AH137">IF($C137="","",IF(_xll.BDP($C137&amp;" Corp",AH$1)="#N/A N/A","",_xll.BDP($C137&amp;" Corp",AH$1)/100))</f>
        <v>-2.4128141139230278E-3</v>
      </c>
      <c r="AI137" s="32" cm="1">
        <f t="array" ref="AI137">IF($C137="","",IF(_xll.BDP($C137&amp;" Corp",AI$1)="#N/A N/A","",_xll.BDP($C137&amp;" Corp",AI$1)/100))</f>
        <v>2.2861160715047103E-2</v>
      </c>
      <c r="AJ137" s="8" cm="1">
        <f t="array" ref="AJ137">IF($C137="","",IF(_xll.BDP($C137&amp;" Corp",AJ$1)="#N/A Field Not Applicable","",_xll.BDP($C137&amp;" Corp",AJ$1)))</f>
        <v>92.082999999999998</v>
      </c>
      <c r="AK137" s="8" cm="1">
        <f t="array" ref="AK137">IF($C137="","",IF(_xll.BDP($C137&amp;" Corp",AK$1)="#N/A Field Not Applicable","",_xll.BDP($C137&amp;" Corp",AK$1)))</f>
        <v>97.617000000000004</v>
      </c>
      <c r="AL137" s="9" t="s">
        <v>614</v>
      </c>
      <c r="AM137" s="9" t="s">
        <v>85</v>
      </c>
      <c r="AN137" s="10">
        <v>30189</v>
      </c>
      <c r="AO137" s="11">
        <v>764.8</v>
      </c>
      <c r="AP137" s="12">
        <v>1.5468331404385347E-4</v>
      </c>
      <c r="AQ137" s="9" t="s">
        <v>86</v>
      </c>
      <c r="AR137" s="10">
        <v>26161</v>
      </c>
      <c r="AS137" s="11">
        <v>2.1388888888888888</v>
      </c>
      <c r="AT137" s="9" t="s">
        <v>614</v>
      </c>
      <c r="AU137" s="34">
        <f t="shared" si="4"/>
        <v>0.80278366100469833</v>
      </c>
    </row>
    <row r="138" spans="2:47" s="2" customFormat="1" x14ac:dyDescent="0.3">
      <c r="B138" s="22">
        <v>57323</v>
      </c>
      <c r="C138" s="23" t="s">
        <v>617</v>
      </c>
      <c r="D138" s="24" t="str" cm="1">
        <f t="array" ref="D138">IF($C138="","",IFERROR(_xll.BDP($C138&amp;" Corp","ID_BB_GLOBAL"),""))</f>
        <v>BBG00T419VW6</v>
      </c>
      <c r="E138" s="23" t="s">
        <v>616</v>
      </c>
      <c r="F138" s="7" t="s">
        <v>531</v>
      </c>
      <c r="G138" s="16" t="s">
        <v>202</v>
      </c>
      <c r="H138" s="16" t="s">
        <v>114</v>
      </c>
      <c r="I138" s="16" t="s">
        <v>84</v>
      </c>
      <c r="J138" s="44" cm="1">
        <f t="array" ref="J138">IF(OR(_xll.BDP($C138&amp;" Corp",$J$1)="#N/A N/A",_xll.BDP($C138&amp;" Corp",$J$1)="#N/A Field Not Applicable"),"",_xll.BDP($C138&amp;" Corp",$J$1))</f>
        <v>4.3490612648221347</v>
      </c>
      <c r="K138" s="16" t="str" cm="1">
        <f t="array" ref="K138">IFERROR(_xll.BDP($C138&amp;" Corp",$K$1),"")</f>
        <v>Medical-HMO</v>
      </c>
      <c r="L138" s="28" cm="1">
        <f t="array" ref="L138">IF($C138="","",IFERROR(_xll.BDP($C138&amp;" Corp",L$1),""))</f>
        <v>97.078000000000003</v>
      </c>
      <c r="M138" s="28" cm="1">
        <f t="array" ref="M138">IF($C138="","",IFERROR(_xll.BDP($C138&amp;" Corp",M$1),""))</f>
        <v>97.209000000000003</v>
      </c>
      <c r="N138" s="28" cm="1">
        <f t="array" ref="N138">IF($C138="","",IFERROR(_xll.BDP($C138&amp;" Corp",N$1),""))</f>
        <v>5.3084906296212075</v>
      </c>
      <c r="O138" s="28" cm="1">
        <f t="array" ref="O138">IF($C138="","",IFERROR(_xll.BDP($C138&amp;" Corp",O$1),""))</f>
        <v>5.3084906296212075</v>
      </c>
      <c r="P138" s="28" cm="1">
        <f t="array" ref="P138">IF($C138="","",IFERROR(_xll.BDP($C138&amp;" Corp",P$1),""))</f>
        <v>105.37530869830596</v>
      </c>
      <c r="Q138" s="28">
        <f t="shared" si="5"/>
        <v>97.143500000000003</v>
      </c>
      <c r="R138"/>
      <c r="S138"/>
      <c r="T138"/>
      <c r="U138"/>
      <c r="V138" s="24" t="str" cm="1">
        <f t="array" ref="V138">IF($C138="","",IFERROR(_xll.BDP($C138&amp;" Corp",V$1),""))</f>
        <v>Y</v>
      </c>
      <c r="W138" s="40" cm="1">
        <f t="array" ref="W138">IF($V138="Y",IFERROR(_xll.BDP($C138&amp;" Corp",W$1)*1,""),"")</f>
        <v>45703</v>
      </c>
      <c r="X138" s="41" cm="1">
        <f t="array" ref="X138">IF($V138="Y",IFERROR(_xll.BDP($C138&amp;" Corp",X$1),""),"")</f>
        <v>100.708</v>
      </c>
      <c r="Y138" s="42" cm="1">
        <f t="array" ref="Y138">IF($V138="Y",IFERROR(_xll.BDP($C138&amp;" Corp",Y$1)/100, ""),"")</f>
        <v>0.9639110418576794</v>
      </c>
      <c r="Z138" s="17" cm="1">
        <f t="array" ref="Z138">IF($C138="","",IF(_xll.BDP($C138&amp;" Corp",Z$1)="#N/A N/A","",_xll.BDP($C138&amp;" Corp",Z$1)))</f>
        <v>8.3699999999993224E-3</v>
      </c>
      <c r="AA138" s="14" cm="1">
        <f t="array" ref="AA138">IF($C138="","",IF(_xll.BDP($C138&amp;" Corp",AA$1)="#N/A N/A","",_xll.BDP($C138&amp;" Corp",AA$1)))</f>
        <v>0.21864000000000772</v>
      </c>
      <c r="AB138" s="14" cm="1">
        <f t="array" ref="AB138">IF($C138="","",IF(_xll.BDP($C138&amp;" Corp",AB$1)="#N/A N/A","",_xll.BDP($C138&amp;" Corp",AB$1)))</f>
        <v>0.2245500000000078</v>
      </c>
      <c r="AC138" s="18" cm="1">
        <f t="array" ref="AC138">IF($C138="","",IF(_xll.BDP($C138&amp;" Corp",AC$1)="#N/A N/A","",_xll.BDP($C138&amp;" Corp",AC$1)))</f>
        <v>0.47972000000000037</v>
      </c>
      <c r="AD138" s="18" cm="1">
        <f t="array" ref="AD138">IF($C138="","",IF(_xll.BDP($C138&amp;" Corp",AD$1)="#N/A N/A","",_xll.BDP($C138&amp;" Corp",AD$1)))</f>
        <v>1.0884599999999978</v>
      </c>
      <c r="AE138" s="32" cm="1">
        <f t="array" ref="AE138">IF($C138="","",IF(_xll.BDP($C138&amp;" Corp",AE$1)="#N/A N/A","",_xll.BDP($C138&amp;" Corp",AE$1)/100))</f>
        <v>8.6169018109693901E-5</v>
      </c>
      <c r="AF138" s="32" cm="1">
        <f t="array" ref="AF138">IF($C138="","",IF(_xll.BDP($C138&amp;" Corp",AF$1)="#N/A N/A","",_xll.BDP($C138&amp;" Corp",AF$1)/100))</f>
        <v>2.2557784979037555E-3</v>
      </c>
      <c r="AG138" s="32" cm="1">
        <f t="array" ref="AG138">IF($C138="","",IF(_xll.BDP($C138&amp;" Corp",AG$1)="#N/A N/A","",_xll.BDP($C138&amp;" Corp",AG$1)/100))</f>
        <v>2.3168951232221693E-3</v>
      </c>
      <c r="AH138" s="32" cm="1">
        <f t="array" ref="AH138">IF($C138="","",IF(_xll.BDP($C138&amp;" Corp",AH$1)="#N/A N/A","",_xll.BDP($C138&amp;" Corp",AH$1)/100))</f>
        <v>4.9627919915442636E-3</v>
      </c>
      <c r="AI138" s="32" cm="1">
        <f t="array" ref="AI138">IF($C138="","",IF(_xll.BDP($C138&amp;" Corp",AI$1)="#N/A N/A","",_xll.BDP($C138&amp;" Corp",AI$1)/100))</f>
        <v>1.133168128665166E-2</v>
      </c>
      <c r="AJ138" s="8" cm="1">
        <f t="array" ref="AJ138">IF($C138="","",IF(_xll.BDP($C138&amp;" Corp",AJ$1)="#N/A Field Not Applicable","",_xll.BDP($C138&amp;" Corp",AJ$1)))</f>
        <v>94.105999999999995</v>
      </c>
      <c r="AK138" s="8" cm="1">
        <f t="array" ref="AK138">IF($C138="","",IF(_xll.BDP($C138&amp;" Corp",AK$1)="#N/A Field Not Applicable","",_xll.BDP($C138&amp;" Corp",AK$1)))</f>
        <v>98.614000000000004</v>
      </c>
      <c r="AL138" s="9" t="s">
        <v>532</v>
      </c>
      <c r="AM138" s="9" t="s">
        <v>85</v>
      </c>
      <c r="AN138" s="10">
        <v>17359</v>
      </c>
      <c r="AO138" s="11">
        <v>2322.9506627999999</v>
      </c>
      <c r="AP138" s="12">
        <v>4.698244075343488E-4</v>
      </c>
      <c r="AQ138" s="9" t="s">
        <v>86</v>
      </c>
      <c r="AR138" s="10">
        <v>13351</v>
      </c>
      <c r="AS138" s="11">
        <v>2.0777777777777775</v>
      </c>
      <c r="AT138" s="9" t="s">
        <v>532</v>
      </c>
      <c r="AU138" s="34">
        <f t="shared" si="4"/>
        <v>0.7706486512866022</v>
      </c>
    </row>
    <row r="139" spans="2:47" s="2" customFormat="1" x14ac:dyDescent="0.3">
      <c r="B139" s="22">
        <v>57324</v>
      </c>
      <c r="C139" s="23" t="s">
        <v>619</v>
      </c>
      <c r="D139" s="24" t="str" cm="1">
        <f t="array" ref="D139">IF($C139="","",IFERROR(_xll.BDP($C139&amp;" Corp","ID_BB_GLOBAL"),""))</f>
        <v>BBG00T413H35</v>
      </c>
      <c r="E139" s="23" t="s">
        <v>618</v>
      </c>
      <c r="F139" s="7" t="s">
        <v>531</v>
      </c>
      <c r="G139" s="16" t="s">
        <v>318</v>
      </c>
      <c r="H139" s="16" t="s">
        <v>114</v>
      </c>
      <c r="I139" s="16" t="s">
        <v>84</v>
      </c>
      <c r="J139" s="44" cm="1">
        <f t="array" ref="J139">IF(OR(_xll.BDP($C139&amp;" Corp",$J$1)="#N/A N/A",_xll.BDP($C139&amp;" Corp",$J$1)="#N/A Field Not Applicable"),"",_xll.BDP($C139&amp;" Corp",$J$1))</f>
        <v>4.3490612648221347</v>
      </c>
      <c r="K139" s="16" t="str" cm="1">
        <f t="array" ref="K139">IFERROR(_xll.BDP($C139&amp;" Corp",$K$1),"")</f>
        <v>Medical-HMO</v>
      </c>
      <c r="L139" s="28" cm="1">
        <f t="array" ref="L139">IF($C139="","",IFERROR(_xll.BDP($C139&amp;" Corp",L$1),""))</f>
        <v>89.596999999999994</v>
      </c>
      <c r="M139" s="28" cm="1">
        <f t="array" ref="M139">IF($C139="","",IFERROR(_xll.BDP($C139&amp;" Corp",M$1),""))</f>
        <v>89.802000000000007</v>
      </c>
      <c r="N139" s="28" cm="1">
        <f t="array" ref="N139">IF($C139="","",IFERROR(_xll.BDP($C139&amp;" Corp",N$1),""))</f>
        <v>5.7335487890767771</v>
      </c>
      <c r="O139" s="28" cm="1">
        <f t="array" ref="O139">IF($C139="","",IFERROR(_xll.BDP($C139&amp;" Corp",O$1),""))</f>
        <v>5.7335487890767771</v>
      </c>
      <c r="P139" s="28" cm="1">
        <f t="array" ref="P139">IF($C139="","",IFERROR(_xll.BDP($C139&amp;" Corp",P$1),""))</f>
        <v>143.28253373802258</v>
      </c>
      <c r="Q139" s="28">
        <f t="shared" si="5"/>
        <v>89.6995</v>
      </c>
      <c r="R139"/>
      <c r="S139"/>
      <c r="T139"/>
      <c r="U139"/>
      <c r="V139" s="24" t="str" cm="1">
        <f t="array" ref="V139">IF($C139="","",IFERROR(_xll.BDP($C139&amp;" Corp",V$1),""))</f>
        <v>Y</v>
      </c>
      <c r="W139" s="40" cm="1">
        <f t="array" ref="W139">IF($V139="Y",IFERROR(_xll.BDP($C139&amp;" Corp",W$1)*1,""),"")</f>
        <v>45703</v>
      </c>
      <c r="X139" s="41" cm="1">
        <f t="array" ref="X139">IF($V139="Y",IFERROR(_xll.BDP($C139&amp;" Corp",X$1),""),"")</f>
        <v>101.688</v>
      </c>
      <c r="Y139" s="42" cm="1">
        <f t="array" ref="Y139">IF($V139="Y",IFERROR(_xll.BDP($C139&amp;" Corp",Y$1)/100, ""),"")</f>
        <v>3.3824531446256909</v>
      </c>
      <c r="Z139" s="17" cm="1">
        <f t="array" ref="Z139">IF($C139="","",IF(_xll.BDP($C139&amp;" Corp",Z$1)="#N/A N/A","",_xll.BDP($C139&amp;" Corp",Z$1)))</f>
        <v>-1.8580000000000041E-2</v>
      </c>
      <c r="AA139" s="14" cm="1">
        <f t="array" ref="AA139">IF($C139="","",IF(_xll.BDP($C139&amp;" Corp",AA$1)="#N/A N/A","",_xll.BDP($C139&amp;" Corp",AA$1)))</f>
        <v>0.56793000000000404</v>
      </c>
      <c r="AB139" s="14" cm="1">
        <f t="array" ref="AB139">IF($C139="","",IF(_xll.BDP($C139&amp;" Corp",AB$1)="#N/A N/A","",_xll.BDP($C139&amp;" Corp",AB$1)))</f>
        <v>0.65509000000000128</v>
      </c>
      <c r="AC139" s="18" cm="1">
        <f t="array" ref="AC139">IF($C139="","",IF(_xll.BDP($C139&amp;" Corp",AC$1)="#N/A N/A","",_xll.BDP($C139&amp;" Corp",AC$1)))</f>
        <v>-1.239999999995689E-3</v>
      </c>
      <c r="AD139" s="18" cm="1">
        <f t="array" ref="AD139">IF($C139="","",IF(_xll.BDP($C139&amp;" Corp",AD$1)="#N/A N/A","",_xll.BDP($C139&amp;" Corp",AD$1)))</f>
        <v>0.43728000000000122</v>
      </c>
      <c r="AE139" s="32" cm="1">
        <f t="array" ref="AE139">IF($C139="","",IF(_xll.BDP($C139&amp;" Corp",AE$1)="#N/A N/A","",_xll.BDP($C139&amp;" Corp",AE$1)/100))</f>
        <v>-2.0709456029020925E-4</v>
      </c>
      <c r="AF139" s="32" cm="1">
        <f t="array" ref="AF139">IF($C139="","",IF(_xll.BDP($C139&amp;" Corp",AF$1)="#N/A N/A","",_xll.BDP($C139&amp;" Corp",AF$1)/100))</f>
        <v>6.3718600136249406E-3</v>
      </c>
      <c r="AG139" s="32" cm="1">
        <f t="array" ref="AG139">IF($C139="","",IF(_xll.BDP($C139&amp;" Corp",AG$1)="#N/A N/A","",_xll.BDP($C139&amp;" Corp",AG$1)/100))</f>
        <v>7.3569411907398515E-3</v>
      </c>
      <c r="AH139" s="32" cm="1">
        <f t="array" ref="AH139">IF($C139="","",IF(_xll.BDP($C139&amp;" Corp",AH$1)="#N/A N/A","",_xll.BDP($C139&amp;" Corp",AH$1)/100))</f>
        <v>-1.3823837267523346E-5</v>
      </c>
      <c r="AI139" s="32" cm="1">
        <f t="array" ref="AI139">IF($C139="","",IF(_xll.BDP($C139&amp;" Corp",AI$1)="#N/A N/A","",_xll.BDP($C139&amp;" Corp",AI$1)/100))</f>
        <v>4.8988585350410018E-3</v>
      </c>
      <c r="AJ139" s="8" cm="1">
        <f t="array" ref="AJ139">IF($C139="","",IF(_xll.BDP($C139&amp;" Corp",AJ$1)="#N/A Field Not Applicable","",_xll.BDP($C139&amp;" Corp",AJ$1)))</f>
        <v>86.465000000000003</v>
      </c>
      <c r="AK139" s="8" cm="1">
        <f t="array" ref="AK139">IF($C139="","",IF(_xll.BDP($C139&amp;" Corp",AK$1)="#N/A Field Not Applicable","",_xll.BDP($C139&amp;" Corp",AK$1)))</f>
        <v>92.71</v>
      </c>
      <c r="AL139" s="9" t="s">
        <v>532</v>
      </c>
      <c r="AM139" s="9" t="s">
        <v>85</v>
      </c>
      <c r="AN139" s="10">
        <v>17359</v>
      </c>
      <c r="AO139" s="11">
        <v>1803.1173408990001</v>
      </c>
      <c r="AP139" s="12">
        <v>3.6468640938833418E-4</v>
      </c>
      <c r="AQ139" s="9" t="s">
        <v>86</v>
      </c>
      <c r="AR139" s="10">
        <v>13351</v>
      </c>
      <c r="AS139" s="11">
        <v>1.0875000000000001</v>
      </c>
      <c r="AT139" s="9" t="s">
        <v>532</v>
      </c>
      <c r="AU139" s="34">
        <f t="shared" si="4"/>
        <v>0.783465892714171</v>
      </c>
    </row>
    <row r="140" spans="2:47" s="2" customFormat="1" x14ac:dyDescent="0.3">
      <c r="B140" s="22">
        <v>58472</v>
      </c>
      <c r="C140" s="23" t="s">
        <v>621</v>
      </c>
      <c r="D140" s="24" t="str" cm="1">
        <f t="array" ref="D140">IF($C140="","",IFERROR(_xll.BDP($C140&amp;" Corp","ID_BB_GLOBAL"),""))</f>
        <v>BBG00XC9CY06</v>
      </c>
      <c r="E140" s="23" t="s">
        <v>620</v>
      </c>
      <c r="F140" s="7" t="s">
        <v>497</v>
      </c>
      <c r="G140" s="16" t="s">
        <v>274</v>
      </c>
      <c r="H140" s="16" t="s">
        <v>158</v>
      </c>
      <c r="I140" s="16" t="s">
        <v>95</v>
      </c>
      <c r="J140" s="44" cm="1">
        <f t="array" ref="J140">IF(OR(_xll.BDP($C140&amp;" Corp",$J$1)="#N/A N/A",_xll.BDP($C140&amp;" Corp",$J$1)="#N/A Field Not Applicable"),"",_xll.BDP($C140&amp;" Corp",$J$1))</f>
        <v>2.2304271209196944</v>
      </c>
      <c r="K140" s="16" t="str" cm="1">
        <f t="array" ref="K140">IFERROR(_xll.BDP($C140&amp;" Corp",$K$1),"")</f>
        <v>Diagnostic Kits</v>
      </c>
      <c r="L140" s="28" cm="1">
        <f t="array" ref="L140">IF($C140="","",IFERROR(_xll.BDP($C140&amp;" Corp",L$1),""))</f>
        <v>91.897000000000006</v>
      </c>
      <c r="M140" s="28" cm="1">
        <f t="array" ref="M140">IF($C140="","",IFERROR(_xll.BDP($C140&amp;" Corp",M$1),""))</f>
        <v>92.117999999999995</v>
      </c>
      <c r="N140" s="28" cm="1">
        <f t="array" ref="N140">IF($C140="","",IFERROR(_xll.BDP($C140&amp;" Corp",N$1),""))</f>
        <v>5.4501162482557399</v>
      </c>
      <c r="O140" s="28" cm="1">
        <f t="array" ref="O140">IF($C140="","",IFERROR(_xll.BDP($C140&amp;" Corp",O$1),""))</f>
        <v>5.4501162482557399</v>
      </c>
      <c r="P140" s="28" cm="1">
        <f t="array" ref="P140">IF($C140="","",IFERROR(_xll.BDP($C140&amp;" Corp",P$1),""))</f>
        <v>119.28124250616743</v>
      </c>
      <c r="Q140" s="28">
        <f t="shared" si="5"/>
        <v>92.007499999999993</v>
      </c>
      <c r="R140"/>
      <c r="S140"/>
      <c r="T140"/>
      <c r="U140"/>
      <c r="V140" s="24" t="str" cm="1">
        <f t="array" ref="V140">IF($C140="","",IFERROR(_xll.BDP($C140&amp;" Corp",V$1),""))</f>
        <v>Y</v>
      </c>
      <c r="W140" s="40" cm="1">
        <f t="array" ref="W140">IF($V140="Y",IFERROR(_xll.BDP($C140&amp;" Corp",W$1)*1,""),"")</f>
        <v>45703</v>
      </c>
      <c r="X140" s="41" cm="1">
        <f t="array" ref="X140">IF($V140="Y",IFERROR(_xll.BDP($C140&amp;" Corp",X$1),""),"")</f>
        <v>100.813</v>
      </c>
      <c r="Y140" s="42" cm="1">
        <f t="array" ref="Y140">IF($V140="Y",IFERROR(_xll.BDP($C140&amp;" Corp",Y$1)/100, ""),"")</f>
        <v>2.4230284731893286</v>
      </c>
      <c r="Z140" s="17" cm="1">
        <f t="array" ref="Z140">IF($C140="","",IF(_xll.BDP($C140&amp;" Corp",Z$1)="#N/A N/A","",_xll.BDP($C140&amp;" Corp",Z$1)))</f>
        <v>7.8540000000003829E-2</v>
      </c>
      <c r="AA140" s="14" cm="1">
        <f t="array" ref="AA140">IF($C140="","",IF(_xll.BDP($C140&amp;" Corp",AA$1)="#N/A N/A","",_xll.BDP($C140&amp;" Corp",AA$1)))</f>
        <v>0.51971999999999241</v>
      </c>
      <c r="AB140" s="14" cm="1">
        <f t="array" ref="AB140">IF($C140="","",IF(_xll.BDP($C140&amp;" Corp",AB$1)="#N/A N/A","",_xll.BDP($C140&amp;" Corp",AB$1)))</f>
        <v>1.2802399999999921</v>
      </c>
      <c r="AC140" s="18" cm="1">
        <f t="array" ref="AC140">IF($C140="","",IF(_xll.BDP($C140&amp;" Corp",AC$1)="#N/A N/A","",_xll.BDP($C140&amp;" Corp",AC$1)))</f>
        <v>-4.9729999999996721E-2</v>
      </c>
      <c r="AD140" s="18" cm="1">
        <f t="array" ref="AD140">IF($C140="","",IF(_xll.BDP($C140&amp;" Corp",AD$1)="#N/A N/A","",_xll.BDP($C140&amp;" Corp",AD$1)))</f>
        <v>2.1513899999999921</v>
      </c>
      <c r="AE140" s="32" cm="1">
        <f t="array" ref="AE140">IF($C140="","",IF(_xll.BDP($C140&amp;" Corp",AE$1)="#N/A N/A","",_xll.BDP($C140&amp;" Corp",AE$1)/100))</f>
        <v>8.5429449404265912E-4</v>
      </c>
      <c r="AF140" s="32" cm="1">
        <f t="array" ref="AF140">IF($C140="","",IF(_xll.BDP($C140&amp;" Corp",AF$1)="#N/A N/A","",_xll.BDP($C140&amp;" Corp",AF$1)/100))</f>
        <v>5.6803519955825939E-3</v>
      </c>
      <c r="AG140" s="32" cm="1">
        <f t="array" ref="AG140">IF($C140="","",IF(_xll.BDP($C140&amp;" Corp",AG$1)="#N/A N/A","",_xll.BDP($C140&amp;" Corp",AG$1)/100))</f>
        <v>1.4109845051144572E-2</v>
      </c>
      <c r="AH140" s="32" cm="1">
        <f t="array" ref="AH140">IF($C140="","",IF(_xll.BDP($C140&amp;" Corp",AH$1)="#N/A N/A","",_xll.BDP($C140&amp;" Corp",AH$1)/100))</f>
        <v>-5.4016900023002234E-4</v>
      </c>
      <c r="AI140" s="32" cm="1">
        <f t="array" ref="AI140">IF($C140="","",IF(_xll.BDP($C140&amp;" Corp",AI$1)="#N/A N/A","",_xll.BDP($C140&amp;" Corp",AI$1)/100))</f>
        <v>2.3940867096522534E-2</v>
      </c>
      <c r="AJ140" s="8" cm="1">
        <f t="array" ref="AJ140">IF($C140="","",IF(_xll.BDP($C140&amp;" Corp",AJ$1)="#N/A Field Not Applicable","",_xll.BDP($C140&amp;" Corp",AJ$1)))</f>
        <v>87.64</v>
      </c>
      <c r="AK140" s="8" cm="1">
        <f t="array" ref="AK140">IF($C140="","",IF(_xll.BDP($C140&amp;" Corp",AK$1)="#N/A Field Not Applicable","",_xll.BDP($C140&amp;" Corp",AK$1)))</f>
        <v>93.930999999999997</v>
      </c>
      <c r="AL140" s="9" t="s">
        <v>498</v>
      </c>
      <c r="AM140" s="9" t="s">
        <v>85</v>
      </c>
      <c r="AN140" s="10">
        <v>19733</v>
      </c>
      <c r="AO140" s="11">
        <v>869.25</v>
      </c>
      <c r="AP140" s="12">
        <v>1.7580866989097755E-4</v>
      </c>
      <c r="AQ140" s="9" t="s">
        <v>86</v>
      </c>
      <c r="AR140" s="10">
        <v>15706</v>
      </c>
      <c r="AS140" s="11">
        <v>1.0472222222222223</v>
      </c>
      <c r="AT140" s="9" t="s">
        <v>498</v>
      </c>
      <c r="AU140" s="34">
        <f t="shared" si="4"/>
        <v>0.79305741694484166</v>
      </c>
    </row>
    <row r="141" spans="2:47" s="2" customFormat="1" x14ac:dyDescent="0.3">
      <c r="B141" s="22">
        <v>55237</v>
      </c>
      <c r="C141" s="23" t="s">
        <v>624</v>
      </c>
      <c r="D141" s="24" t="str" cm="1">
        <f t="array" ref="D141">IF($C141="","",IFERROR(_xll.BDP($C141&amp;" Corp","ID_BB_GLOBAL"),""))</f>
        <v>BBG00PYZJXT5</v>
      </c>
      <c r="E141" s="23" t="s">
        <v>623</v>
      </c>
      <c r="F141" s="7" t="s">
        <v>148</v>
      </c>
      <c r="G141" s="16" t="s">
        <v>231</v>
      </c>
      <c r="H141" s="16" t="s">
        <v>143</v>
      </c>
      <c r="I141" s="16" t="s">
        <v>122</v>
      </c>
      <c r="J141" s="44" cm="1">
        <f t="array" ref="J141">IF(OR(_xll.BDP($C141&amp;" Corp",$J$1)="#N/A N/A",_xll.BDP($C141&amp;" Corp",$J$1)="#N/A Field Not Applicable"),"",_xll.BDP($C141&amp;" Corp",$J$1))</f>
        <v>1.993649318463445</v>
      </c>
      <c r="K141" s="16" t="str" cm="1">
        <f t="array" ref="K141">IFERROR(_xll.BDP($C141&amp;" Corp",$K$1),"")</f>
        <v>Medical-Hospitals</v>
      </c>
      <c r="L141" s="28" cm="1">
        <f t="array" ref="L141">IF($C141="","",IFERROR(_xll.BDP($C141&amp;" Corp",L$1),""))</f>
        <v>98.853999999999999</v>
      </c>
      <c r="M141" s="28" cm="1">
        <f t="array" ref="M141">IF($C141="","",IFERROR(_xll.BDP($C141&amp;" Corp",M$1),""))</f>
        <v>98.864999999999995</v>
      </c>
      <c r="N141" s="28" cm="1">
        <f t="array" ref="N141">IF($C141="","",IFERROR(_xll.BDP($C141&amp;" Corp",N$1),""))</f>
        <v>5.5723734957927817</v>
      </c>
      <c r="O141" s="28" cm="1">
        <f t="array" ref="O141">IF($C141="","",IFERROR(_xll.BDP($C141&amp;" Corp",O$1),""))</f>
        <v>5.5723734957927817</v>
      </c>
      <c r="P141" s="28" cm="1">
        <f t="array" ref="P141">IF($C141="","",IFERROR(_xll.BDP($C141&amp;" Corp",P$1),""))</f>
        <v>114.48324350579631</v>
      </c>
      <c r="Q141" s="28">
        <f t="shared" si="5"/>
        <v>98.859499999999997</v>
      </c>
      <c r="R141"/>
      <c r="S141"/>
      <c r="T141"/>
      <c r="U141"/>
      <c r="V141" s="24" t="str" cm="1">
        <f t="array" ref="V141">IF($C141="","",IFERROR(_xll.BDP($C141&amp;" Corp",V$1),""))</f>
        <v>Y</v>
      </c>
      <c r="W141" s="40" cm="1">
        <f t="array" ref="W141">IF($V141="Y",IFERROR(_xll.BDP($C141&amp;" Corp",W$1)*1,""),"")</f>
        <v>45703</v>
      </c>
      <c r="X141" s="41" cm="1">
        <f t="array" ref="X141">IF($V141="Y",IFERROR(_xll.BDP($C141&amp;" Corp",X$1),""),"")</f>
        <v>100</v>
      </c>
      <c r="Y141" s="42" cm="1">
        <f t="array" ref="Y141">IF($V141="Y",IFERROR(_xll.BDP($C141&amp;" Corp",Y$1)/100, ""),"")</f>
        <v>0.34260608146300259</v>
      </c>
      <c r="Z141" s="17" cm="1">
        <f t="array" ref="Z141">IF($C141="","",IF(_xll.BDP($C141&amp;" Corp",Z$1)="#N/A N/A","",_xll.BDP($C141&amp;" Corp",Z$1)))</f>
        <v>-2.3769999999998959E-2</v>
      </c>
      <c r="AA141" s="14" cm="1">
        <f t="array" ref="AA141">IF($C141="","",IF(_xll.BDP($C141&amp;" Corp",AA$1)="#N/A N/A","",_xll.BDP($C141&amp;" Corp",AA$1)))</f>
        <v>0.13803000000000054</v>
      </c>
      <c r="AB141" s="14" cm="1">
        <f t="array" ref="AB141">IF($C141="","",IF(_xll.BDP($C141&amp;" Corp",AB$1)="#N/A N/A","",_xll.BDP($C141&amp;" Corp",AB$1)))</f>
        <v>0.65458999999999889</v>
      </c>
      <c r="AC141" s="18" cm="1">
        <f t="array" ref="AC141">IF($C141="","",IF(_xll.BDP($C141&amp;" Corp",AC$1)="#N/A N/A","",_xll.BDP($C141&amp;" Corp",AC$1)))</f>
        <v>-0.31467999999999563</v>
      </c>
      <c r="AD141" s="18" cm="1">
        <f t="array" ref="AD141">IF($C141="","",IF(_xll.BDP($C141&amp;" Corp",AD$1)="#N/A N/A","",_xll.BDP($C141&amp;" Corp",AD$1)))</f>
        <v>1.2858900000000091</v>
      </c>
      <c r="AE141" s="32" cm="1">
        <f t="array" ref="AE141">IF($C141="","",IF(_xll.BDP($C141&amp;" Corp",AE$1)="#N/A N/A","",_xll.BDP($C141&amp;" Corp",AE$1)/100))</f>
        <v>-2.4038527175518519E-4</v>
      </c>
      <c r="AF141" s="32" cm="1">
        <f t="array" ref="AF141">IF($C141="","",IF(_xll.BDP($C141&amp;" Corp",AF$1)="#N/A N/A","",_xll.BDP($C141&amp;" Corp",AF$1)/100))</f>
        <v>1.3981809162840878E-3</v>
      </c>
      <c r="AG141" s="32" cm="1">
        <f t="array" ref="AG141">IF($C141="","",IF(_xll.BDP($C141&amp;" Corp",AG$1)="#N/A N/A","",_xll.BDP($C141&amp;" Corp",AG$1)/100))</f>
        <v>6.6655757466276659E-3</v>
      </c>
      <c r="AH141" s="32" cm="1">
        <f t="array" ref="AH141">IF($C141="","",IF(_xll.BDP($C141&amp;" Corp",AH$1)="#N/A N/A","",_xll.BDP($C141&amp;" Corp",AH$1)/100))</f>
        <v>-3.173014173899041E-3</v>
      </c>
      <c r="AI141" s="32" cm="1">
        <f t="array" ref="AI141">IF($C141="","",IF(_xll.BDP($C141&amp;" Corp",AI$1)="#N/A N/A","",_xll.BDP($C141&amp;" Corp",AI$1)/100))</f>
        <v>1.3178711751691925E-2</v>
      </c>
      <c r="AJ141" s="8" cm="1">
        <f t="array" ref="AJ141">IF($C141="","",IF(_xll.BDP($C141&amp;" Corp",AJ$1)="#N/A Field Not Applicable","",_xll.BDP($C141&amp;" Corp",AJ$1)))</f>
        <v>96.201999999999998</v>
      </c>
      <c r="AK141" s="8" cm="1">
        <f t="array" ref="AK141">IF($C141="","",IF(_xll.BDP($C141&amp;" Corp",AK$1)="#N/A Field Not Applicable","",_xll.BDP($C141&amp;" Corp",AK$1)))</f>
        <v>100.008</v>
      </c>
      <c r="AL141" s="9" t="s">
        <v>149</v>
      </c>
      <c r="AM141" s="9" t="s">
        <v>85</v>
      </c>
      <c r="AN141" s="10">
        <v>2276</v>
      </c>
      <c r="AO141" s="11">
        <v>1483.05</v>
      </c>
      <c r="AP141" s="12">
        <v>2.9995173756895515E-4</v>
      </c>
      <c r="AQ141" s="9" t="s">
        <v>86</v>
      </c>
      <c r="AR141" s="10">
        <v>2307</v>
      </c>
      <c r="AS141" s="11">
        <v>0.56944444444444442</v>
      </c>
      <c r="AT141" s="9" t="s">
        <v>149</v>
      </c>
      <c r="AU141" s="34">
        <f t="shared" si="4"/>
        <v>0.7403335470310034</v>
      </c>
    </row>
    <row r="142" spans="2:47" s="2" customFormat="1" x14ac:dyDescent="0.3">
      <c r="B142" s="22">
        <v>55984</v>
      </c>
      <c r="C142" s="23" t="s">
        <v>626</v>
      </c>
      <c r="D142" s="24" t="str" cm="1">
        <f t="array" ref="D142">IF($C142="","",IFERROR(_xll.BDP($C142&amp;" Corp","ID_BB_GLOBAL"),""))</f>
        <v>BBG00WRF93S0</v>
      </c>
      <c r="E142" s="23" t="s">
        <v>625</v>
      </c>
      <c r="F142" s="7" t="s">
        <v>389</v>
      </c>
      <c r="G142" s="16" t="s">
        <v>89</v>
      </c>
      <c r="H142" s="16" t="s">
        <v>158</v>
      </c>
      <c r="I142" s="16" t="s">
        <v>2</v>
      </c>
      <c r="J142" s="44" cm="1">
        <f t="array" ref="J142">IF(OR(_xll.BDP($C142&amp;" Corp",$J$1)="#N/A N/A",_xll.BDP($C142&amp;" Corp",$J$1)="#N/A Field Not Applicable"),"",_xll.BDP($C142&amp;" Corp",$J$1))</f>
        <v>12.516233766233766</v>
      </c>
      <c r="K142" s="16" t="str" cm="1">
        <f t="array" ref="K142">IFERROR(_xll.BDP($C142&amp;" Corp",$K$1),"")</f>
        <v>Medical-Drugs</v>
      </c>
      <c r="L142" s="28" cm="1">
        <f t="array" ref="L142">IF($C142="","",IFERROR(_xll.BDP($C142&amp;" Corp",L$1),""))</f>
        <v>99.835999999999999</v>
      </c>
      <c r="M142" s="28" cm="1">
        <f t="array" ref="M142">IF($C142="","",IFERROR(_xll.BDP($C142&amp;" Corp",M$1),""))</f>
        <v>100.093</v>
      </c>
      <c r="N142" s="28" cm="1">
        <f t="array" ref="N142">IF($C142="","",IFERROR(_xll.BDP($C142&amp;" Corp",N$1),""))</f>
        <v>0</v>
      </c>
      <c r="O142" s="28" cm="1">
        <f t="array" ref="O142">IF($C142="","",IFERROR(_xll.BDP($C142&amp;" Corp",O$1),""))</f>
        <v>0</v>
      </c>
      <c r="P142" s="28" cm="1">
        <f t="array" ref="P142">IF($C142="","",IFERROR(_xll.BDP($C142&amp;" Corp",P$1),""))</f>
        <v>866.78299052740317</v>
      </c>
      <c r="Q142" s="28">
        <f t="shared" si="5"/>
        <v>99.964500000000001</v>
      </c>
      <c r="R142"/>
      <c r="S142"/>
      <c r="T142"/>
      <c r="U142"/>
      <c r="V142" s="24" t="str" cm="1">
        <f t="array" ref="V142">IF($C142="","",IFERROR(_xll.BDP($C142&amp;" Corp",V$1),""))</f>
        <v>Y</v>
      </c>
      <c r="W142" s="40" t="str" cm="1">
        <f t="array" ref="W142">IF($V142="Y",IFERROR(_xll.BDP($C142&amp;" Corp",W$1)*1,""),"")</f>
        <v/>
      </c>
      <c r="X142" s="41" t="str" cm="1">
        <f t="array" ref="X142">IF($V142="Y",IFERROR(_xll.BDP($C142&amp;" Corp",X$1),""),"")</f>
        <v>#N/A Field Not Applicable</v>
      </c>
      <c r="Y142" s="42" t="str" cm="1">
        <f t="array" ref="Y142">IF($V142="Y",IFERROR(_xll.BDP($C142&amp;" Corp",Y$1)/100, ""),"")</f>
        <v/>
      </c>
      <c r="Z142" s="17" cm="1">
        <f t="array" ref="Z142">IF($C142="","",IF(_xll.BDP($C142&amp;" Corp",Z$1)="#N/A N/A","",_xll.BDP($C142&amp;" Corp",Z$1)))</f>
        <v>0</v>
      </c>
      <c r="AA142" s="14" cm="1">
        <f t="array" ref="AA142">IF($C142="","",IF(_xll.BDP($C142&amp;" Corp",AA$1)="#N/A N/A","",_xll.BDP($C142&amp;" Corp",AA$1)))</f>
        <v>4.813000000000045E-2</v>
      </c>
      <c r="AB142" s="14" cm="1">
        <f t="array" ref="AB142">IF($C142="","",IF(_xll.BDP($C142&amp;" Corp",AB$1)="#N/A N/A","",_xll.BDP($C142&amp;" Corp",AB$1)))</f>
        <v>-9.9900000000005207E-2</v>
      </c>
      <c r="AC142" s="18" cm="1">
        <f t="array" ref="AC142">IF($C142="","",IF(_xll.BDP($C142&amp;" Corp",AC$1)="#N/A N/A","",_xll.BDP($C142&amp;" Corp",AC$1)))</f>
        <v>1.5599999999992065E-2</v>
      </c>
      <c r="AD142" s="18" cm="1">
        <f t="array" ref="AD142">IF($C142="","",IF(_xll.BDP($C142&amp;" Corp",AD$1)="#N/A N/A","",_xll.BDP($C142&amp;" Corp",AD$1)))</f>
        <v>-0.59069999999999823</v>
      </c>
      <c r="AE142" s="32" cm="1">
        <f t="array" ref="AE142">IF($C142="","",IF(_xll.BDP($C142&amp;" Corp",AE$1)="#N/A N/A","",_xll.BDP($C142&amp;" Corp",AE$1)/100))</f>
        <v>0</v>
      </c>
      <c r="AF142" s="32" cm="1">
        <f t="array" ref="AF142">IF($C142="","",IF(_xll.BDP($C142&amp;" Corp",AF$1)="#N/A N/A","",_xll.BDP($C142&amp;" Corp",AF$1)/100))</f>
        <v>4.8143109368681546E-4</v>
      </c>
      <c r="AG142" s="32" cm="1">
        <f t="array" ref="AG142">IF($C142="","",IF(_xll.BDP($C142&amp;" Corp",AG$1)="#N/A N/A","",_xll.BDP($C142&amp;" Corp",AG$1)/100))</f>
        <v>-9.9779466404588467E-4</v>
      </c>
      <c r="AH142" s="32" cm="1">
        <f t="array" ref="AH142">IF($C142="","",IF(_xll.BDP($C142&amp;" Corp",AH$1)="#N/A N/A","",_xll.BDP($C142&amp;" Corp",AH$1)/100))</f>
        <v>1.5599173243810143E-4</v>
      </c>
      <c r="AI142" s="32" cm="1">
        <f t="array" ref="AI142">IF($C142="","",IF(_xll.BDP($C142&amp;" Corp",AI$1)="#N/A N/A","",_xll.BDP($C142&amp;" Corp",AI$1)/100))</f>
        <v>-5.8710923988883812E-3</v>
      </c>
      <c r="AJ142" s="8" cm="1">
        <f t="array" ref="AJ142">IF($C142="","",IF(_xll.BDP($C142&amp;" Corp",AJ$1)="#N/A Field Not Applicable","",_xll.BDP($C142&amp;" Corp",AJ$1)))</f>
        <v>99.64</v>
      </c>
      <c r="AK142" s="8" cm="1">
        <f t="array" ref="AK142">IF($C142="","",IF(_xll.BDP($C142&amp;" Corp",AK$1)="#N/A Field Not Applicable","",_xll.BDP($C142&amp;" Corp",AK$1)))</f>
        <v>100.985</v>
      </c>
      <c r="AL142" s="9" t="s">
        <v>390</v>
      </c>
      <c r="AM142" s="9" t="s">
        <v>85</v>
      </c>
      <c r="AN142" s="10">
        <v>31567</v>
      </c>
      <c r="AO142" s="11">
        <v>424.30216725000002</v>
      </c>
      <c r="AP142" s="12">
        <v>8.581650808867597E-5</v>
      </c>
      <c r="AQ142" s="9" t="s">
        <v>86</v>
      </c>
      <c r="AR142" s="10">
        <v>27559</v>
      </c>
      <c r="AS142" s="11">
        <v>2.5927083333333329</v>
      </c>
      <c r="AT142" s="9" t="s">
        <v>390</v>
      </c>
      <c r="AU142" s="34">
        <f t="shared" si="4"/>
        <v>0.26661951672862388</v>
      </c>
    </row>
    <row r="143" spans="2:47" s="2" customFormat="1" x14ac:dyDescent="0.3">
      <c r="B143" s="22">
        <v>55985</v>
      </c>
      <c r="C143" s="23" t="s">
        <v>628</v>
      </c>
      <c r="D143" s="24" t="str" cm="1">
        <f t="array" ref="D143">IF($C143="","",IFERROR(_xll.BDP($C143&amp;" Corp","ID_BB_GLOBAL"),""))</f>
        <v>BBG00X8RHHT2</v>
      </c>
      <c r="E143" s="23" t="s">
        <v>627</v>
      </c>
      <c r="F143" s="7" t="s">
        <v>389</v>
      </c>
      <c r="G143" s="16" t="s">
        <v>155</v>
      </c>
      <c r="H143" s="16" t="s">
        <v>158</v>
      </c>
      <c r="I143" s="16" t="s">
        <v>2</v>
      </c>
      <c r="J143" s="44" cm="1">
        <f t="array" ref="J143">IF(OR(_xll.BDP($C143&amp;" Corp",$J$1)="#N/A N/A",_xll.BDP($C143&amp;" Corp",$J$1)="#N/A Field Not Applicable"),"",_xll.BDP($C143&amp;" Corp",$J$1))</f>
        <v>12.516233766233766</v>
      </c>
      <c r="K143" s="16" t="str" cm="1">
        <f t="array" ref="K143">IFERROR(_xll.BDP($C143&amp;" Corp",$K$1),"")</f>
        <v>Medical-Drugs</v>
      </c>
      <c r="L143" s="28" cm="1">
        <f t="array" ref="L143">IF($C143="","",IFERROR(_xll.BDP($C143&amp;" Corp",L$1),""))</f>
        <v>99.81</v>
      </c>
      <c r="M143" s="28" cm="1">
        <f t="array" ref="M143">IF($C143="","",IFERROR(_xll.BDP($C143&amp;" Corp",M$1),""))</f>
        <v>100.357</v>
      </c>
      <c r="N143" s="28" cm="1">
        <f t="array" ref="N143">IF($C143="","",IFERROR(_xll.BDP($C143&amp;" Corp",N$1),""))</f>
        <v>0</v>
      </c>
      <c r="O143" s="28" cm="1">
        <f t="array" ref="O143">IF($C143="","",IFERROR(_xll.BDP($C143&amp;" Corp",O$1),""))</f>
        <v>0</v>
      </c>
      <c r="P143" s="28" cm="1">
        <f t="array" ref="P143">IF($C143="","",IFERROR(_xll.BDP($C143&amp;" Corp",P$1),""))</f>
        <v>-2997.2116027305256</v>
      </c>
      <c r="Q143" s="28">
        <f t="shared" si="5"/>
        <v>100.0835</v>
      </c>
      <c r="R143"/>
      <c r="S143"/>
      <c r="T143"/>
      <c r="U143"/>
      <c r="V143" s="24" t="str" cm="1">
        <f t="array" ref="V143">IF($C143="","",IFERROR(_xll.BDP($C143&amp;" Corp",V$1),""))</f>
        <v>Y</v>
      </c>
      <c r="W143" s="40" t="str" cm="1">
        <f t="array" ref="W143">IF($V143="Y",IFERROR(_xll.BDP($C143&amp;" Corp",W$1)*1,""),"")</f>
        <v/>
      </c>
      <c r="X143" s="41" t="str" cm="1">
        <f t="array" ref="X143">IF($V143="Y",IFERROR(_xll.BDP($C143&amp;" Corp",X$1),""),"")</f>
        <v>#N/A Field Not Applicable</v>
      </c>
      <c r="Y143" s="42" t="str" cm="1">
        <f t="array" ref="Y143">IF($V143="Y",IFERROR(_xll.BDP($C143&amp;" Corp",Y$1)/100, ""),"")</f>
        <v/>
      </c>
      <c r="Z143" s="17" cm="1">
        <f t="array" ref="Z143">IF($C143="","",IF(_xll.BDP($C143&amp;" Corp",Z$1)="#N/A N/A","",_xll.BDP($C143&amp;" Corp",Z$1)))</f>
        <v>1.300000000000523E-2</v>
      </c>
      <c r="AA143" s="14" cm="1">
        <f t="array" ref="AA143">IF($C143="","",IF(_xll.BDP($C143&amp;" Corp",AA$1)="#N/A N/A","",_xll.BDP($C143&amp;" Corp",AA$1)))</f>
        <v>-6.0000000000002274E-2</v>
      </c>
      <c r="AB143" s="14" cm="1">
        <f t="array" ref="AB143">IF($C143="","",IF(_xll.BDP($C143&amp;" Corp",AB$1)="#N/A N/A","",_xll.BDP($C143&amp;" Corp",AB$1)))</f>
        <v>-0.11199999999999477</v>
      </c>
      <c r="AC143" s="18" cm="1">
        <f t="array" ref="AC143">IF($C143="","",IF(_xll.BDP($C143&amp;" Corp",AC$1)="#N/A N/A","",_xll.BDP($C143&amp;" Corp",AC$1)))</f>
        <v>-3.6999999999991928E-2</v>
      </c>
      <c r="AD143" s="18" cm="1">
        <f t="array" ref="AD143">IF($C143="","",IF(_xll.BDP($C143&amp;" Corp",AD$1)="#N/A N/A","",_xll.BDP($C143&amp;" Corp",AD$1)))</f>
        <v>-0.84799999999999898</v>
      </c>
      <c r="AE143" s="32" cm="1">
        <f t="array" ref="AE143">IF($C143="","",IF(_xll.BDP($C143&amp;" Corp",AE$1)="#N/A N/A","",_xll.BDP($C143&amp;" Corp",AE$1)/100))</f>
        <v>1.2990776548655683E-4</v>
      </c>
      <c r="AF143" s="32" cm="1">
        <f t="array" ref="AF143">IF($C143="","",IF(_xll.BDP($C143&amp;" Corp",AF$1)="#N/A N/A","",_xll.BDP($C143&amp;" Corp",AF$1)/100))</f>
        <v>-5.9913724237100848E-4</v>
      </c>
      <c r="AG143" s="32" cm="1">
        <f t="array" ref="AG143">IF($C143="","",IF(_xll.BDP($C143&amp;" Corp",AG$1)="#N/A N/A","",_xll.BDP($C143&amp;" Corp",AG$1)/100))</f>
        <v>-1.1178090941753641E-3</v>
      </c>
      <c r="AH143" s="32" cm="1">
        <f t="array" ref="AH143">IF($C143="","",IF(_xll.BDP($C143&amp;" Corp",AH$1)="#N/A N/A","",_xll.BDP($C143&amp;" Corp",AH$1)/100))</f>
        <v>-3.6955284106223401E-4</v>
      </c>
      <c r="AI143" s="32" cm="1">
        <f t="array" ref="AI143">IF($C143="","",IF(_xll.BDP($C143&amp;" Corp",AI$1)="#N/A N/A","",_xll.BDP($C143&amp;" Corp",AI$1)/100))</f>
        <v>-8.4016961914952538E-3</v>
      </c>
      <c r="AJ143" s="8" cm="1">
        <f t="array" ref="AJ143">IF($C143="","",IF(_xll.BDP($C143&amp;" Corp",AJ$1)="#N/A Field Not Applicable","",_xll.BDP($C143&amp;" Corp",AJ$1)))</f>
        <v>99.991</v>
      </c>
      <c r="AK143" s="8" cm="1">
        <f t="array" ref="AK143">IF($C143="","",IF(_xll.BDP($C143&amp;" Corp",AK$1)="#N/A Field Not Applicable","",_xll.BDP($C143&amp;" Corp",AK$1)))</f>
        <v>101.214</v>
      </c>
      <c r="AL143" s="9" t="s">
        <v>390</v>
      </c>
      <c r="AM143" s="9" t="s">
        <v>171</v>
      </c>
      <c r="AN143" s="10">
        <v>31567</v>
      </c>
      <c r="AO143" s="11">
        <v>424.06252615</v>
      </c>
      <c r="AP143" s="12">
        <v>8.5768039888454853E-5</v>
      </c>
      <c r="AQ143" s="9" t="s">
        <v>86</v>
      </c>
      <c r="AR143" s="10">
        <v>27559</v>
      </c>
      <c r="AS143" s="11">
        <v>2.1999999999999997</v>
      </c>
      <c r="AT143" s="9" t="s">
        <v>390</v>
      </c>
      <c r="AU143" s="34">
        <f t="shared" si="4"/>
        <v>0.19379576451349068</v>
      </c>
    </row>
    <row r="144" spans="2:47" s="2" customFormat="1" x14ac:dyDescent="0.3">
      <c r="B144" s="22">
        <v>56197</v>
      </c>
      <c r="C144" s="23" t="s">
        <v>630</v>
      </c>
      <c r="D144" s="24" t="str" cm="1">
        <f t="array" ref="D144">IF($C144="","",IFERROR(_xll.BDP($C144&amp;" Corp","ID_BB_GLOBAL"),""))</f>
        <v>BBG00R45N687</v>
      </c>
      <c r="E144" s="23" t="s">
        <v>629</v>
      </c>
      <c r="F144" s="7" t="s">
        <v>12</v>
      </c>
      <c r="G144" s="16" t="s">
        <v>219</v>
      </c>
      <c r="H144" s="16" t="s">
        <v>159</v>
      </c>
      <c r="I144" s="16" t="s">
        <v>16</v>
      </c>
      <c r="J144" s="44" cm="1">
        <f t="array" ref="J144">IF(OR(_xll.BDP($C144&amp;" Corp",$J$1)="#N/A N/A",_xll.BDP($C144&amp;" Corp",$J$1)="#N/A Field Not Applicable"),"",_xll.BDP($C144&amp;" Corp",$J$1))</f>
        <v>8.1496779082985977</v>
      </c>
      <c r="K144" s="16" t="str" cm="1">
        <f t="array" ref="K144">IFERROR(_xll.BDP($C144&amp;" Corp",$K$1),"")</f>
        <v>Medical-Drugs</v>
      </c>
      <c r="L144" s="28" cm="1">
        <f t="array" ref="L144">IF($C144="","",IFERROR(_xll.BDP($C144&amp;" Corp",L$1),""))</f>
        <v>67.983000000000004</v>
      </c>
      <c r="M144" s="28" cm="1">
        <f t="array" ref="M144">IF($C144="","",IFERROR(_xll.BDP($C144&amp;" Corp",M$1),""))</f>
        <v>68.623999999999995</v>
      </c>
      <c r="N144" s="28" cm="1">
        <f t="array" ref="N144">IF($C144="","",IFERROR(_xll.BDP($C144&amp;" Corp",N$1),""))</f>
        <v>19.250436024944804</v>
      </c>
      <c r="O144" s="28" cm="1">
        <f t="array" ref="O144">IF($C144="","",IFERROR(_xll.BDP($C144&amp;" Corp",O$1),""))</f>
        <v>19.250436024944804</v>
      </c>
      <c r="P144" s="28" cm="1">
        <f t="array" ref="P144">IF($C144="","",IFERROR(_xll.BDP($C144&amp;" Corp",P$1),""))</f>
        <v>1522.7349885874041</v>
      </c>
      <c r="Q144" s="28">
        <f t="shared" si="5"/>
        <v>68.3035</v>
      </c>
      <c r="R144"/>
      <c r="S144"/>
      <c r="T144"/>
      <c r="U144"/>
      <c r="V144" s="24" t="str" cm="1">
        <f t="array" ref="V144">IF($C144="","",IFERROR(_xll.BDP($C144&amp;" Corp",V$1),""))</f>
        <v>Y</v>
      </c>
      <c r="W144" s="40" cm="1">
        <f t="array" ref="W144">IF($V144="Y",IFERROR(_xll.BDP($C144&amp;" Corp",W$1)*1,""),"")</f>
        <v>45703</v>
      </c>
      <c r="X144" s="41" cm="1">
        <f t="array" ref="X144">IF($V144="Y",IFERROR(_xll.BDP($C144&amp;" Corp",X$1),""),"")</f>
        <v>100</v>
      </c>
      <c r="Y144" s="42" cm="1">
        <f t="array" ref="Y144">IF($V144="Y",IFERROR(_xll.BDP($C144&amp;" Corp",Y$1)/100, ""),"")</f>
        <v>11.046048029843789</v>
      </c>
      <c r="Z144" s="17" cm="1">
        <f t="array" ref="Z144">IF($C144="","",IF(_xll.BDP($C144&amp;" Corp",Z$1)="#N/A N/A","",_xll.BDP($C144&amp;" Corp",Z$1)))</f>
        <v>-0.17781999999999698</v>
      </c>
      <c r="AA144" s="14" cm="1">
        <f t="array" ref="AA144">IF($C144="","",IF(_xll.BDP($C144&amp;" Corp",AA$1)="#N/A N/A","",_xll.BDP($C144&amp;" Corp",AA$1)))</f>
        <v>-0.29937999999999931</v>
      </c>
      <c r="AB144" s="14" cm="1">
        <f t="array" ref="AB144">IF($C144="","",IF(_xll.BDP($C144&amp;" Corp",AB$1)="#N/A N/A","",_xll.BDP($C144&amp;" Corp",AB$1)))</f>
        <v>-0.39978000000000691</v>
      </c>
      <c r="AC144" s="18" cm="1">
        <f t="array" ref="AC144">IF($C144="","",IF(_xll.BDP($C144&amp;" Corp",AC$1)="#N/A N/A","",_xll.BDP($C144&amp;" Corp",AC$1)))</f>
        <v>6.5037999999999982</v>
      </c>
      <c r="AD144" s="18" cm="1">
        <f t="array" ref="AD144">IF($C144="","",IF(_xll.BDP($C144&amp;" Corp",AD$1)="#N/A N/A","",_xll.BDP($C144&amp;" Corp",AD$1)))</f>
        <v>25.097879999999996</v>
      </c>
      <c r="AE144" s="32" cm="1">
        <f t="array" ref="AE144">IF($C144="","",IF(_xll.BDP($C144&amp;" Corp",AE$1)="#N/A N/A","",_xll.BDP($C144&amp;" Corp",AE$1)/100))</f>
        <v>-2.5967498131878879E-3</v>
      </c>
      <c r="AF144" s="32" cm="1">
        <f t="array" ref="AF144">IF($C144="","",IF(_xll.BDP($C144&amp;" Corp",AF$1)="#N/A N/A","",_xll.BDP($C144&amp;" Corp",AF$1)/100))</f>
        <v>-4.3641736590676189E-3</v>
      </c>
      <c r="AG144" s="32" cm="1">
        <f t="array" ref="AG144">IF($C144="","",IF(_xll.BDP($C144&amp;" Corp",AG$1)="#N/A N/A","",_xll.BDP($C144&amp;" Corp",AG$1)/100))</f>
        <v>-5.8192249854331149E-3</v>
      </c>
      <c r="AH144" s="32" cm="1">
        <f t="array" ref="AH144">IF($C144="","",IF(_xll.BDP($C144&amp;" Corp",AH$1)="#N/A N/A","",_xll.BDP($C144&amp;" Corp",AH$1)/100))</f>
        <v>0.10524580035468147</v>
      </c>
      <c r="AI144" s="32" cm="1">
        <f t="array" ref="AI144">IF($C144="","",IF(_xll.BDP($C144&amp;" Corp",AI$1)="#N/A N/A","",_xll.BDP($C144&amp;" Corp",AI$1)/100))</f>
        <v>0.58093972507424962</v>
      </c>
      <c r="AJ144" s="8" cm="1">
        <f t="array" ref="AJ144">IF($C144="","",IF(_xll.BDP($C144&amp;" Corp",AJ$1)="#N/A Field Not Applicable","",_xll.BDP($C144&amp;" Corp",AJ$1)))</f>
        <v>42.314</v>
      </c>
      <c r="AK144" s="8" cm="1">
        <f t="array" ref="AK144">IF($C144="","",IF(_xll.BDP($C144&amp;" Corp",AK$1)="#N/A Field Not Applicable","",_xll.BDP($C144&amp;" Corp",AK$1)))</f>
        <v>69.503</v>
      </c>
      <c r="AL144" s="9" t="s">
        <v>13</v>
      </c>
      <c r="AM144" s="9" t="s">
        <v>85</v>
      </c>
      <c r="AN144" s="10">
        <v>37546</v>
      </c>
      <c r="AO144" s="11">
        <v>301.05523499999998</v>
      </c>
      <c r="AP144" s="12">
        <v>6.0889410904878536E-5</v>
      </c>
      <c r="AQ144" s="9" t="s">
        <v>86</v>
      </c>
      <c r="AR144" s="10">
        <v>33538</v>
      </c>
      <c r="AS144" s="11">
        <v>1.8194444444444444</v>
      </c>
      <c r="AT144" s="9" t="s">
        <v>379</v>
      </c>
      <c r="AU144" s="34">
        <f t="shared" si="4"/>
        <v>0.66990825959027545</v>
      </c>
    </row>
    <row r="145" spans="2:47" s="2" customFormat="1" x14ac:dyDescent="0.3">
      <c r="B145" s="22">
        <v>55946</v>
      </c>
      <c r="C145" s="23" t="s">
        <v>634</v>
      </c>
      <c r="D145" s="24" t="str" cm="1">
        <f t="array" ref="D145">IF($C145="","",IFERROR(_xll.BDP($C145&amp;" Corp","ID_BB_GLOBAL"),""))</f>
        <v>BBG00Q72R2W1</v>
      </c>
      <c r="E145" s="23" t="s">
        <v>631</v>
      </c>
      <c r="F145" s="7" t="s">
        <v>632</v>
      </c>
      <c r="G145" s="16" t="s">
        <v>372</v>
      </c>
      <c r="H145" s="16" t="s">
        <v>83</v>
      </c>
      <c r="I145" s="16" t="s">
        <v>103</v>
      </c>
      <c r="J145" s="44" cm="1">
        <f t="array" ref="J145">IF(OR(_xll.BDP($C145&amp;" Corp",$J$1)="#N/A N/A",_xll.BDP($C145&amp;" Corp",$J$1)="#N/A Field Not Applicable"),"",_xll.BDP($C145&amp;" Corp",$J$1))</f>
        <v>4.5194128697510951</v>
      </c>
      <c r="K145" s="16" t="str" cm="1">
        <f t="array" ref="K145">IFERROR(_xll.BDP($C145&amp;" Corp",$K$1),"")</f>
        <v>Diagnostic Equipment</v>
      </c>
      <c r="L145" s="28" cm="1">
        <f t="array" ref="L145">IF($C145="","",IFERROR(_xll.BDP($C145&amp;" Corp",L$1),""))</f>
        <v>92.491</v>
      </c>
      <c r="M145" s="28" cm="1">
        <f t="array" ref="M145">IF($C145="","",IFERROR(_xll.BDP($C145&amp;" Corp",M$1),""))</f>
        <v>92.728999999999999</v>
      </c>
      <c r="N145" s="28" cm="1">
        <f t="array" ref="N145">IF($C145="","",IFERROR(_xll.BDP($C145&amp;" Corp",N$1),""))</f>
        <v>5.0839923381465137</v>
      </c>
      <c r="O145" s="28" cm="1">
        <f t="array" ref="O145">IF($C145="","",IFERROR(_xll.BDP($C145&amp;" Corp",O$1),""))</f>
        <v>5.0839923381465137</v>
      </c>
      <c r="P145" s="28" cm="1">
        <f t="array" ref="P145">IF($C145="","",IFERROR(_xll.BDP($C145&amp;" Corp",P$1),""))</f>
        <v>80.752187090155772</v>
      </c>
      <c r="Q145" s="28">
        <f t="shared" si="5"/>
        <v>92.61</v>
      </c>
      <c r="R145"/>
      <c r="S145"/>
      <c r="T145"/>
      <c r="U145"/>
      <c r="V145" s="24" t="str" cm="1">
        <f t="array" ref="V145">IF($C145="","",IFERROR(_xll.BDP($C145&amp;" Corp",V$1),""))</f>
        <v>Y</v>
      </c>
      <c r="W145" s="40" cm="1">
        <f t="array" ref="W145">IF($V145="Y",IFERROR(_xll.BDP($C145&amp;" Corp",W$1)*1,""),"")</f>
        <v>47284</v>
      </c>
      <c r="X145" s="41" cm="1">
        <f t="array" ref="X145">IF($V145="Y",IFERROR(_xll.BDP($C145&amp;" Corp",X$1),""),"")</f>
        <v>100</v>
      </c>
      <c r="Y145" s="42" cm="1">
        <f t="array" ref="Y145">IF($V145="Y",IFERROR(_xll.BDP($C145&amp;" Corp",Y$1)/100, ""),"")</f>
        <v>5.1798480353539345E-2</v>
      </c>
      <c r="Z145" s="17" cm="1">
        <f t="array" ref="Z145">IF($C145="","",IF(_xll.BDP($C145&amp;" Corp",Z$1)="#N/A N/A","",_xll.BDP($C145&amp;" Corp",Z$1)))</f>
        <v>-9.289999999992915E-3</v>
      </c>
      <c r="AA145" s="14" cm="1">
        <f t="array" ref="AA145">IF($C145="","",IF(_xll.BDP($C145&amp;" Corp",AA$1)="#N/A N/A","",_xll.BDP($C145&amp;" Corp",AA$1)))</f>
        <v>0.467480000000009</v>
      </c>
      <c r="AB145" s="14" cm="1">
        <f t="array" ref="AB145">IF($C145="","",IF(_xll.BDP($C145&amp;" Corp",AB$1)="#N/A N/A","",_xll.BDP($C145&amp;" Corp",AB$1)))</f>
        <v>0.28246000000000038</v>
      </c>
      <c r="AC145" s="18" cm="1">
        <f t="array" ref="AC145">IF($C145="","",IF(_xll.BDP($C145&amp;" Corp",AC$1)="#N/A N/A","",_xll.BDP($C145&amp;" Corp",AC$1)))</f>
        <v>9.2100000000101545E-3</v>
      </c>
      <c r="AD145" s="18" cm="1">
        <f t="array" ref="AD145">IF($C145="","",IF(_xll.BDP($C145&amp;" Corp",AD$1)="#N/A N/A","",_xll.BDP($C145&amp;" Corp",AD$1)))</f>
        <v>1.9128900000000044</v>
      </c>
      <c r="AE145" s="32" cm="1">
        <f t="array" ref="AE145">IF($C145="","",IF(_xll.BDP($C145&amp;" Corp",AE$1)="#N/A N/A","",_xll.BDP($C145&amp;" Corp",AE$1)/100))</f>
        <v>-1.0030673995421427E-4</v>
      </c>
      <c r="AF145" s="32" cm="1">
        <f t="array" ref="AF145">IF($C145="","",IF(_xll.BDP($C145&amp;" Corp",AF$1)="#N/A N/A","",_xll.BDP($C145&amp;" Corp",AF$1)/100))</f>
        <v>5.0736310323713559E-3</v>
      </c>
      <c r="AG145" s="32" cm="1">
        <f t="array" ref="AG145">IF($C145="","",IF(_xll.BDP($C145&amp;" Corp",AG$1)="#N/A N/A","",_xll.BDP($C145&amp;" Corp",AG$1)/100))</f>
        <v>3.0594375296780431E-3</v>
      </c>
      <c r="AH145" s="32" cm="1">
        <f t="array" ref="AH145">IF($C145="","",IF(_xll.BDP($C145&amp;" Corp",AH$1)="#N/A N/A","",_xll.BDP($C145&amp;" Corp",AH$1)/100))</f>
        <v>9.9462825148242869E-5</v>
      </c>
      <c r="AI145" s="32" cm="1">
        <f t="array" ref="AI145">IF($C145="","",IF(_xll.BDP($C145&amp;" Corp",AI$1)="#N/A N/A","",_xll.BDP($C145&amp;" Corp",AI$1)/100))</f>
        <v>2.109175573658735E-2</v>
      </c>
      <c r="AJ145" s="8" cm="1">
        <f t="array" ref="AJ145">IF($C145="","",IF(_xll.BDP($C145&amp;" Corp",AJ$1)="#N/A Field Not Applicable","",_xll.BDP($C145&amp;" Corp",AJ$1)))</f>
        <v>88.88</v>
      </c>
      <c r="AK145" s="8" cm="1">
        <f t="array" ref="AK145">IF($C145="","",IF(_xll.BDP($C145&amp;" Corp",AK$1)="#N/A Field Not Applicable","",_xll.BDP($C145&amp;" Corp",AK$1)))</f>
        <v>94.888000000000005</v>
      </c>
      <c r="AL145" s="9" t="s">
        <v>633</v>
      </c>
      <c r="AM145" s="9" t="s">
        <v>85</v>
      </c>
      <c r="AN145" s="10">
        <v>11500</v>
      </c>
      <c r="AO145" s="11">
        <v>792.49444000000005</v>
      </c>
      <c r="AP145" s="12">
        <v>1.6028460557077377E-4</v>
      </c>
      <c r="AQ145" s="9" t="s">
        <v>86</v>
      </c>
      <c r="AR145" s="10">
        <v>7540</v>
      </c>
      <c r="AS145" s="11">
        <v>0.78833333333333344</v>
      </c>
      <c r="AT145" s="9" t="s">
        <v>633</v>
      </c>
      <c r="AU145" s="34">
        <f t="shared" si="4"/>
        <v>0.79473552596537989</v>
      </c>
    </row>
    <row r="146" spans="2:47" s="2" customFormat="1" x14ac:dyDescent="0.3">
      <c r="B146" s="22">
        <v>58421</v>
      </c>
      <c r="C146" s="23" t="s">
        <v>636</v>
      </c>
      <c r="D146" s="24" t="str" cm="1">
        <f t="array" ref="D146">IF($C146="","",IFERROR(_xll.BDP($C146&amp;" Corp","ID_BB_GLOBAL"),""))</f>
        <v>BBG00X2SD758</v>
      </c>
      <c r="E146" s="23" t="s">
        <v>635</v>
      </c>
      <c r="F146" s="7" t="s">
        <v>148</v>
      </c>
      <c r="G146" s="16" t="s">
        <v>156</v>
      </c>
      <c r="H146" s="16" t="s">
        <v>127</v>
      </c>
      <c r="I146" s="16" t="s">
        <v>137</v>
      </c>
      <c r="J146" s="44" cm="1">
        <f t="array" ref="J146">IF(OR(_xll.BDP($C146&amp;" Corp",$J$1)="#N/A N/A",_xll.BDP($C146&amp;" Corp",$J$1)="#N/A Field Not Applicable"),"",_xll.BDP($C146&amp;" Corp",$J$1))</f>
        <v>1.993649318463445</v>
      </c>
      <c r="K146" s="16" t="str" cm="1">
        <f t="array" ref="K146">IFERROR(_xll.BDP($C146&amp;" Corp",$K$1),"")</f>
        <v>Medical-Hospitals</v>
      </c>
      <c r="L146" s="28" cm="1">
        <f t="array" ref="L146">IF($C146="","",IFERROR(_xll.BDP($C146&amp;" Corp",L$1),""))</f>
        <v>100.185</v>
      </c>
      <c r="M146" s="28" cm="1">
        <f t="array" ref="M146">IF($C146="","",IFERROR(_xll.BDP($C146&amp;" Corp",M$1),""))</f>
        <v>100.328</v>
      </c>
      <c r="N146" s="28" cm="1">
        <f t="array" ref="N146">IF($C146="","",IFERROR(_xll.BDP($C146&amp;" Corp",N$1),""))</f>
        <v>5.6023120300000002</v>
      </c>
      <c r="O146" s="28" cm="1">
        <f t="array" ref="O146">IF($C146="","",IFERROR(_xll.BDP($C146&amp;" Corp",O$1),""))</f>
        <v>6.0208600670286572</v>
      </c>
      <c r="P146" s="28" cm="1">
        <f t="array" ref="P146">IF($C146="","",IFERROR(_xll.BDP($C146&amp;" Corp",P$1),""))</f>
        <v>96.534553015278235</v>
      </c>
      <c r="Q146" s="28">
        <f t="shared" si="5"/>
        <v>100.2565</v>
      </c>
      <c r="R146"/>
      <c r="S146"/>
      <c r="T146"/>
      <c r="U146"/>
      <c r="V146" s="24" t="str" cm="1">
        <f t="array" ref="V146">IF($C146="","",IFERROR(_xll.BDP($C146&amp;" Corp",V$1),""))</f>
        <v>Y</v>
      </c>
      <c r="W146" s="40" cm="1">
        <f t="array" ref="W146">IF($V146="Y",IFERROR(_xll.BDP($C146&amp;" Corp",W$1)*1,""),"")</f>
        <v>45718</v>
      </c>
      <c r="X146" s="41" cm="1">
        <f t="array" ref="X146">IF($V146="Y",IFERROR(_xll.BDP($C146&amp;" Corp",X$1),""),"")</f>
        <v>101.53100000000001</v>
      </c>
      <c r="Y146" s="42" cm="1">
        <f t="array" ref="Y146">IF($V146="Y",IFERROR(_xll.BDP($C146&amp;" Corp",Y$1)/100, ""),"")</f>
        <v>0.1963015337939775</v>
      </c>
      <c r="Z146" s="17" cm="1">
        <f t="array" ref="Z146">IF($C146="","",IF(_xll.BDP($C146&amp;" Corp",Z$1)="#N/A N/A","",_xll.BDP($C146&amp;" Corp",Z$1)))</f>
        <v>6.3099999999991496E-2</v>
      </c>
      <c r="AA146" s="14" cm="1">
        <f t="array" ref="AA146">IF($C146="","",IF(_xll.BDP($C146&amp;" Corp",AA$1)="#N/A N/A","",_xll.BDP($C146&amp;" Corp",AA$1)))</f>
        <v>0.16819999999999879</v>
      </c>
      <c r="AB146" s="14" cm="1">
        <f t="array" ref="AB146">IF($C146="","",IF(_xll.BDP($C146&amp;" Corp",AB$1)="#N/A N/A","",_xll.BDP($C146&amp;" Corp",AB$1)))</f>
        <v>0.51257999999999981</v>
      </c>
      <c r="AC146" s="18" cm="1">
        <f t="array" ref="AC146">IF($C146="","",IF(_xll.BDP($C146&amp;" Corp",AC$1)="#N/A N/A","",_xll.BDP($C146&amp;" Corp",AC$1)))</f>
        <v>-2.7799999999999159E-2</v>
      </c>
      <c r="AD146" s="18" cm="1">
        <f t="array" ref="AD146">IF($C146="","",IF(_xll.BDP($C146&amp;" Corp",AD$1)="#N/A N/A","",_xll.BDP($C146&amp;" Corp",AD$1)))</f>
        <v>0.57844000000000051</v>
      </c>
      <c r="AE146" s="32" cm="1">
        <f t="array" ref="AE146">IF($C146="","",IF(_xll.BDP($C146&amp;" Corp",AE$1)="#N/A N/A","",_xll.BDP($C146&amp;" Corp",AE$1)/100))</f>
        <v>6.2980211637457051E-4</v>
      </c>
      <c r="AF146" s="32" cm="1">
        <f t="array" ref="AF146">IF($C146="","",IF(_xll.BDP($C146&amp;" Corp",AF$1)="#N/A N/A","",_xll.BDP($C146&amp;" Corp",AF$1)/100))</f>
        <v>1.6805698350703432E-3</v>
      </c>
      <c r="AG146" s="32" cm="1">
        <f t="array" ref="AG146">IF($C146="","",IF(_xll.BDP($C146&amp;" Corp",AG$1)="#N/A N/A","",_xll.BDP($C146&amp;" Corp",AG$1)/100))</f>
        <v>5.1391247225807055E-3</v>
      </c>
      <c r="AH146" s="32" cm="1">
        <f t="array" ref="AH146">IF($C146="","",IF(_xll.BDP($C146&amp;" Corp",AH$1)="#N/A N/A","",_xll.BDP($C146&amp;" Corp",AH$1)/100))</f>
        <v>-2.772207325208754E-4</v>
      </c>
      <c r="AI146" s="32" cm="1">
        <f t="array" ref="AI146">IF($C146="","",IF(_xll.BDP($C146&amp;" Corp",AI$1)="#N/A N/A","",_xll.BDP($C146&amp;" Corp",AI$1)/100))</f>
        <v>5.8032687480072762E-3</v>
      </c>
      <c r="AJ146" s="8" cm="1">
        <f t="array" ref="AJ146">IF($C146="","",IF(_xll.BDP($C146&amp;" Corp",AJ$1)="#N/A Field Not Applicable","",_xll.BDP($C146&amp;" Corp",AJ$1)))</f>
        <v>97.498999999999995</v>
      </c>
      <c r="AK146" s="8" cm="1">
        <f t="array" ref="AK146">IF($C146="","",IF(_xll.BDP($C146&amp;" Corp",AK$1)="#N/A Field Not Applicable","",_xll.BDP($C146&amp;" Corp",AK$1)))</f>
        <v>101.322</v>
      </c>
      <c r="AL146" s="9" t="s">
        <v>149</v>
      </c>
      <c r="AM146" s="9" t="s">
        <v>85</v>
      </c>
      <c r="AN146" s="10">
        <v>2276</v>
      </c>
      <c r="AO146" s="11">
        <v>2499.125</v>
      </c>
      <c r="AP146" s="12">
        <v>5.0545624635178516E-4</v>
      </c>
      <c r="AQ146" s="9" t="s">
        <v>86</v>
      </c>
      <c r="AR146" s="10">
        <v>2307</v>
      </c>
      <c r="AS146" s="11">
        <v>1.1909722222222223</v>
      </c>
      <c r="AT146" s="9" t="s">
        <v>149</v>
      </c>
      <c r="AU146" s="34">
        <f t="shared" si="4"/>
        <v>0.75097438137588346</v>
      </c>
    </row>
    <row r="147" spans="2:47" s="2" customFormat="1" x14ac:dyDescent="0.3">
      <c r="B147" s="22">
        <v>55581</v>
      </c>
      <c r="C147" s="23" t="s">
        <v>641</v>
      </c>
      <c r="D147" s="24" t="str" cm="1">
        <f t="array" ref="D147">IF($C147="","",IFERROR(_xll.BDP($C147&amp;" Corp","ID_BB_GLOBAL"),""))</f>
        <v>BBG00QD9T7S1</v>
      </c>
      <c r="E147" s="23" t="s">
        <v>637</v>
      </c>
      <c r="F147" s="7" t="s">
        <v>638</v>
      </c>
      <c r="G147" s="16" t="s">
        <v>639</v>
      </c>
      <c r="H147" s="16" t="s">
        <v>115</v>
      </c>
      <c r="I147" s="16" t="s">
        <v>116</v>
      </c>
      <c r="J147" s="44" t="str" cm="1">
        <f t="array" ref="J147">IF(OR(_xll.BDP($C147&amp;" Corp",$J$1)="#N/A N/A",_xll.BDP($C147&amp;" Corp",$J$1)="#N/A Field Not Applicable"),"",_xll.BDP($C147&amp;" Corp",$J$1))</f>
        <v/>
      </c>
      <c r="K147" s="16" t="str" cm="1">
        <f t="array" ref="K147">IFERROR(_xll.BDP($C147&amp;" Corp",$K$1),"")</f>
        <v>Medical-Hospitals</v>
      </c>
      <c r="L147" s="28" cm="1">
        <f t="array" ref="L147">IF($C147="","",IFERROR(_xll.BDP($C147&amp;" Corp",L$1),""))</f>
        <v>89.884</v>
      </c>
      <c r="M147" s="28" cm="1">
        <f t="array" ref="M147">IF($C147="","",IFERROR(_xll.BDP($C147&amp;" Corp",M$1),""))</f>
        <v>90.126999999999995</v>
      </c>
      <c r="N147" s="28" cm="1">
        <f t="array" ref="N147">IF($C147="","",IFERROR(_xll.BDP($C147&amp;" Corp",N$1),""))</f>
        <v>4.9250744535229112</v>
      </c>
      <c r="O147" s="28" cm="1">
        <f t="array" ref="O147">IF($C147="","",IFERROR(_xll.BDP($C147&amp;" Corp",O$1),""))</f>
        <v>4.9250744535229112</v>
      </c>
      <c r="P147" s="28" cm="1">
        <f t="array" ref="P147">IF($C147="","",IFERROR(_xll.BDP($C147&amp;" Corp",P$1),""))</f>
        <v>65.098098803866677</v>
      </c>
      <c r="Q147" s="28">
        <f t="shared" si="5"/>
        <v>90.005499999999998</v>
      </c>
      <c r="R147"/>
      <c r="S147"/>
      <c r="T147"/>
      <c r="U147"/>
      <c r="V147" s="24" t="str" cm="1">
        <f t="array" ref="V147">IF($C147="","",IFERROR(_xll.BDP($C147&amp;" Corp",V$1),""))</f>
        <v>Y</v>
      </c>
      <c r="W147" s="40" cm="1">
        <f t="array" ref="W147">IF($V147="Y",IFERROR(_xll.BDP($C147&amp;" Corp",W$1)*1,""),"")</f>
        <v>47300</v>
      </c>
      <c r="X147" s="41" cm="1">
        <f t="array" ref="X147">IF($V147="Y",IFERROR(_xll.BDP($C147&amp;" Corp",X$1),""),"")</f>
        <v>100</v>
      </c>
      <c r="Y147" s="42" cm="1">
        <f t="array" ref="Y147">IF($V147="Y",IFERROR(_xll.BDP($C147&amp;" Corp",Y$1)/100, ""),"")</f>
        <v>5.054089230567986E-2</v>
      </c>
      <c r="Z147" s="17" cm="1">
        <f t="array" ref="Z147">IF($C147="","",IF(_xll.BDP($C147&amp;" Corp",Z$1)="#N/A N/A","",_xll.BDP($C147&amp;" Corp",Z$1)))</f>
        <v>-2.1430000000009386E-2</v>
      </c>
      <c r="AA147" s="14" cm="1">
        <f t="array" ref="AA147">IF($C147="","",IF(_xll.BDP($C147&amp;" Corp",AA$1)="#N/A N/A","",_xll.BDP($C147&amp;" Corp",AA$1)))</f>
        <v>0.43046999999999969</v>
      </c>
      <c r="AB147" s="14" cm="1">
        <f t="array" ref="AB147">IF($C147="","",IF(_xll.BDP($C147&amp;" Corp",AB$1)="#N/A N/A","",_xll.BDP($C147&amp;" Corp",AB$1)))</f>
        <v>0.43529999999999802</v>
      </c>
      <c r="AC147" s="18" cm="1">
        <f t="array" ref="AC147">IF($C147="","",IF(_xll.BDP($C147&amp;" Corp",AC$1)="#N/A N/A","",_xll.BDP($C147&amp;" Corp",AC$1)))</f>
        <v>0.28782999999999959</v>
      </c>
      <c r="AD147" s="18" cm="1">
        <f t="array" ref="AD147">IF($C147="","",IF(_xll.BDP($C147&amp;" Corp",AD$1)="#N/A N/A","",_xll.BDP($C147&amp;" Corp",AD$1)))</f>
        <v>2.1831899999999962</v>
      </c>
      <c r="AE147" s="32" cm="1">
        <f t="array" ref="AE147">IF($C147="","",IF(_xll.BDP($C147&amp;" Corp",AE$1)="#N/A N/A","",_xll.BDP($C147&amp;" Corp",AE$1)/100))</f>
        <v>-2.3806415956863382E-4</v>
      </c>
      <c r="AF147" s="32" cm="1">
        <f t="array" ref="AF147">IF($C147="","",IF(_xll.BDP($C147&amp;" Corp",AF$1)="#N/A N/A","",_xll.BDP($C147&amp;" Corp",AF$1)/100))</f>
        <v>4.8061845000075326E-3</v>
      </c>
      <c r="AG147" s="32" cm="1">
        <f t="array" ref="AG147">IF($C147="","",IF(_xll.BDP($C147&amp;" Corp",AG$1)="#N/A N/A","",_xll.BDP($C147&amp;" Corp",AG$1)/100))</f>
        <v>4.8603734079848354E-3</v>
      </c>
      <c r="AH147" s="32" cm="1">
        <f t="array" ref="AH147">IF($C147="","",IF(_xll.BDP($C147&amp;" Corp",AH$1)="#N/A N/A","",_xll.BDP($C147&amp;" Corp",AH$1)/100))</f>
        <v>3.2085034537979577E-3</v>
      </c>
      <c r="AI147" s="32" cm="1">
        <f t="array" ref="AI147">IF($C147="","",IF(_xll.BDP($C147&amp;" Corp",AI$1)="#N/A N/A","",_xll.BDP($C147&amp;" Corp",AI$1)/100))</f>
        <v>2.4861771810206476E-2</v>
      </c>
      <c r="AJ147" s="8" cm="1">
        <f t="array" ref="AJ147">IF($C147="","",IF(_xll.BDP($C147&amp;" Corp",AJ$1)="#N/A Field Not Applicable","",_xll.BDP($C147&amp;" Corp",AJ$1)))</f>
        <v>85.834000000000003</v>
      </c>
      <c r="AK147" s="8" cm="1">
        <f t="array" ref="AK147">IF($C147="","",IF(_xll.BDP($C147&amp;" Corp",AK$1)="#N/A Field Not Applicable","",_xll.BDP($C147&amp;" Corp",AK$1)))</f>
        <v>92.326999999999998</v>
      </c>
      <c r="AL147" s="9" t="s">
        <v>640</v>
      </c>
      <c r="AM147" s="9" t="s">
        <v>85</v>
      </c>
      <c r="AN147" s="10">
        <v>40807</v>
      </c>
      <c r="AO147" s="11">
        <v>587.16970000000003</v>
      </c>
      <c r="AP147" s="12">
        <v>1.1875700196408894E-4</v>
      </c>
      <c r="AQ147" s="9" t="s">
        <v>86</v>
      </c>
      <c r="AR147" s="10">
        <v>36799</v>
      </c>
      <c r="AS147" s="11">
        <v>0.49233333333333335</v>
      </c>
      <c r="AT147" s="9" t="s">
        <v>1</v>
      </c>
      <c r="AU147" s="34">
        <f t="shared" si="4"/>
        <v>0.78465071769598016</v>
      </c>
    </row>
    <row r="148" spans="2:47" s="2" customFormat="1" x14ac:dyDescent="0.3">
      <c r="B148" s="22">
        <v>56000</v>
      </c>
      <c r="C148" s="23" t="s">
        <v>643</v>
      </c>
      <c r="D148" s="24" t="str" cm="1">
        <f t="array" ref="D148">IF($C148="","",IFERROR(_xll.BDP($C148&amp;" Corp","ID_BB_GLOBAL"),""))</f>
        <v>BBG00QVG3T41</v>
      </c>
      <c r="E148" s="23" t="s">
        <v>642</v>
      </c>
      <c r="F148" s="7" t="s">
        <v>531</v>
      </c>
      <c r="G148" s="16" t="s">
        <v>202</v>
      </c>
      <c r="H148" s="16" t="s">
        <v>114</v>
      </c>
      <c r="I148" s="16" t="s">
        <v>84</v>
      </c>
      <c r="J148" s="44" cm="1">
        <f t="array" ref="J148">IF(OR(_xll.BDP($C148&amp;" Corp",$J$1)="#N/A N/A",_xll.BDP($C148&amp;" Corp",$J$1)="#N/A Field Not Applicable"),"",_xll.BDP($C148&amp;" Corp",$J$1))</f>
        <v>4.3490612648221347</v>
      </c>
      <c r="K148" s="16" t="str" cm="1">
        <f t="array" ref="K148">IFERROR(_xll.BDP($C148&amp;" Corp",$K$1),"")</f>
        <v>Medical-HMO</v>
      </c>
      <c r="L148" s="28" cm="1">
        <f t="array" ref="L148">IF($C148="","",IFERROR(_xll.BDP($C148&amp;" Corp",L$1),""))</f>
        <v>96.896000000000001</v>
      </c>
      <c r="M148" s="28" cm="1">
        <f t="array" ref="M148">IF($C148="","",IFERROR(_xll.BDP($C148&amp;" Corp",M$1),""))</f>
        <v>97.442999999999998</v>
      </c>
      <c r="N148" s="28" cm="1">
        <f t="array" ref="N148">IF($C148="","",IFERROR(_xll.BDP($C148&amp;" Corp",N$1),""))</f>
        <v>5.2182034378478805</v>
      </c>
      <c r="O148" s="28" cm="1">
        <f t="array" ref="O148">IF($C148="","",IFERROR(_xll.BDP($C148&amp;" Corp",O$1),""))</f>
        <v>5.2182034378478805</v>
      </c>
      <c r="P148" s="28" cm="1">
        <f t="array" ref="P148">IF($C148="","",IFERROR(_xll.BDP($C148&amp;" Corp",P$1),""))</f>
        <v>104.26019660076892</v>
      </c>
      <c r="Q148" s="28">
        <f t="shared" si="5"/>
        <v>97.169499999999999</v>
      </c>
      <c r="R148"/>
      <c r="S148"/>
      <c r="T148"/>
      <c r="U148"/>
      <c r="V148" s="24" t="str" cm="1">
        <f t="array" ref="V148">IF($C148="","",IFERROR(_xll.BDP($C148&amp;" Corp",V$1),""))</f>
        <v>Y</v>
      </c>
      <c r="W148" s="40" cm="1">
        <f t="array" ref="W148">IF($V148="Y",IFERROR(_xll.BDP($C148&amp;" Corp",W$1)*1,""),"")</f>
        <v>45718</v>
      </c>
      <c r="X148" s="41" cm="1">
        <f t="array" ref="X148">IF($V148="Y",IFERROR(_xll.BDP($C148&amp;" Corp",X$1),""),"")</f>
        <v>100.708</v>
      </c>
      <c r="Y148" s="42" cm="1">
        <f t="array" ref="Y148">IF($V148="Y",IFERROR(_xll.BDP($C148&amp;" Corp",Y$1)/100, ""),"")</f>
        <v>0.43032785423586167</v>
      </c>
      <c r="Z148" s="17" cm="1">
        <f t="array" ref="Z148">IF($C148="","",IF(_xll.BDP($C148&amp;" Corp",Z$1)="#N/A N/A","",_xll.BDP($C148&amp;" Corp",Z$1)))</f>
        <v>-1.6890000000003624E-2</v>
      </c>
      <c r="AA148" s="14" cm="1">
        <f t="array" ref="AA148">IF($C148="","",IF(_xll.BDP($C148&amp;" Corp",AA$1)="#N/A N/A","",_xll.BDP($C148&amp;" Corp",AA$1)))</f>
        <v>0.23331999999999198</v>
      </c>
      <c r="AB148" s="14" cm="1">
        <f t="array" ref="AB148">IF($C148="","",IF(_xll.BDP($C148&amp;" Corp",AB$1)="#N/A N/A","",_xll.BDP($C148&amp;" Corp",AB$1)))</f>
        <v>0.33650000000000091</v>
      </c>
      <c r="AC148" s="18" cm="1">
        <f t="array" ref="AC148">IF($C148="","",IF(_xll.BDP($C148&amp;" Corp",AC$1)="#N/A N/A","",_xll.BDP($C148&amp;" Corp",AC$1)))</f>
        <v>0.54972999999999672</v>
      </c>
      <c r="AD148" s="18" cm="1">
        <f t="array" ref="AD148">IF($C148="","",IF(_xll.BDP($C148&amp;" Corp",AD$1)="#N/A N/A","",_xll.BDP($C148&amp;" Corp",AD$1)))</f>
        <v>1.1294199999999961</v>
      </c>
      <c r="AE148" s="32" cm="1">
        <f t="array" ref="AE148">IF($C148="","",IF(_xll.BDP($C148&amp;" Corp",AE$1)="#N/A N/A","",_xll.BDP($C148&amp;" Corp",AE$1)/100))</f>
        <v>-1.7379761684266246E-4</v>
      </c>
      <c r="AF148" s="32" cm="1">
        <f t="array" ref="AF148">IF($C148="","",IF(_xll.BDP($C148&amp;" Corp",AF$1)="#N/A N/A","",_xll.BDP($C148&amp;" Corp",AF$1)/100))</f>
        <v>2.4070534548056109E-3</v>
      </c>
      <c r="AG148" s="32" cm="1">
        <f t="array" ref="AG148">IF($C148="","",IF(_xll.BDP($C148&amp;" Corp",AG$1)="#N/A N/A","",_xll.BDP($C148&amp;" Corp",AG$1)/100))</f>
        <v>3.4752125430696662E-3</v>
      </c>
      <c r="AH148" s="32" cm="1">
        <f t="array" ref="AH148">IF($C148="","",IF(_xll.BDP($C148&amp;" Corp",AH$1)="#N/A N/A","",_xll.BDP($C148&amp;" Corp",AH$1)/100))</f>
        <v>5.6898808450579685E-3</v>
      </c>
      <c r="AI148" s="32" cm="1">
        <f t="array" ref="AI148">IF($C148="","",IF(_xll.BDP($C148&amp;" Corp",AI$1)="#N/A N/A","",_xll.BDP($C148&amp;" Corp",AI$1)/100))</f>
        <v>1.1760419485714073E-2</v>
      </c>
      <c r="AJ148" s="8" cm="1">
        <f t="array" ref="AJ148">IF($C148="","",IF(_xll.BDP($C148&amp;" Corp",AJ$1)="#N/A Field Not Applicable","",_xll.BDP($C148&amp;" Corp",AJ$1)))</f>
        <v>93.935000000000002</v>
      </c>
      <c r="AK148" s="8" cm="1">
        <f t="array" ref="AK148">IF($C148="","",IF(_xll.BDP($C148&amp;" Corp",AK$1)="#N/A Field Not Applicable","",_xll.BDP($C148&amp;" Corp",AK$1)))</f>
        <v>98.608999999999995</v>
      </c>
      <c r="AL148" s="9" t="s">
        <v>532</v>
      </c>
      <c r="AM148" s="9" t="s">
        <v>85</v>
      </c>
      <c r="AN148" s="10">
        <v>17359</v>
      </c>
      <c r="AO148" s="11">
        <v>2.4169999999999998</v>
      </c>
      <c r="AP148" s="12">
        <v>4.8884619514120532E-7</v>
      </c>
      <c r="AQ148" s="9" t="s">
        <v>86</v>
      </c>
      <c r="AR148" s="10">
        <v>13351</v>
      </c>
      <c r="AS148" s="11">
        <v>2.0777777777777775</v>
      </c>
      <c r="AT148" s="9" t="s">
        <v>532</v>
      </c>
      <c r="AU148" s="34">
        <f t="shared" si="4"/>
        <v>0.77819633290543389</v>
      </c>
    </row>
    <row r="149" spans="2:47" s="2" customFormat="1" x14ac:dyDescent="0.3">
      <c r="B149" s="22">
        <v>56653</v>
      </c>
      <c r="C149" s="23" t="s">
        <v>645</v>
      </c>
      <c r="D149" s="24" t="str" cm="1">
        <f t="array" ref="D149">IF($C149="","",IFERROR(_xll.BDP($C149&amp;" Corp","ID_BB_GLOBAL"),""))</f>
        <v>BBG00RPSSYM2</v>
      </c>
      <c r="E149" s="23" t="s">
        <v>644</v>
      </c>
      <c r="F149" s="7" t="s">
        <v>34</v>
      </c>
      <c r="G149" s="16" t="s">
        <v>237</v>
      </c>
      <c r="H149" s="16" t="s">
        <v>83</v>
      </c>
      <c r="I149" s="16" t="s">
        <v>84</v>
      </c>
      <c r="J149" s="44" cm="1">
        <f t="array" ref="J149">IF(OR(_xll.BDP($C149&amp;" Corp",$J$1)="#N/A N/A",_xll.BDP($C149&amp;" Corp",$J$1)="#N/A Field Not Applicable"),"",_xll.BDP($C149&amp;" Corp",$J$1))</f>
        <v>3.2393390576520673</v>
      </c>
      <c r="K149" s="16" t="str" cm="1">
        <f t="array" ref="K149">IFERROR(_xll.BDP($C149&amp;" Corp",$K$1),"")</f>
        <v>Medical-Hospitals</v>
      </c>
      <c r="L149" s="28" cm="1">
        <f t="array" ref="L149">IF($C149="","",IFERROR(_xll.BDP($C149&amp;" Corp",L$1),""))</f>
        <v>91.400999999999996</v>
      </c>
      <c r="M149" s="28" cm="1">
        <f t="array" ref="M149">IF($C149="","",IFERROR(_xll.BDP($C149&amp;" Corp",M$1),""))</f>
        <v>91.537999999999997</v>
      </c>
      <c r="N149" s="28" cm="1">
        <f t="array" ref="N149">IF($C149="","",IFERROR(_xll.BDP($C149&amp;" Corp",N$1),""))</f>
        <v>5.2684760714103742</v>
      </c>
      <c r="O149" s="28" cm="1">
        <f t="array" ref="O149">IF($C149="","",IFERROR(_xll.BDP($C149&amp;" Corp",O$1),""))</f>
        <v>5.2684760714103742</v>
      </c>
      <c r="P149" s="28" cm="1">
        <f t="array" ref="P149">IF($C149="","",IFERROR(_xll.BDP($C149&amp;" Corp",P$1),""))</f>
        <v>93.019794148026904</v>
      </c>
      <c r="Q149" s="28">
        <f t="shared" si="5"/>
        <v>91.469499999999996</v>
      </c>
      <c r="R149"/>
      <c r="S149"/>
      <c r="T149"/>
      <c r="U149"/>
      <c r="V149" s="24" t="str" cm="1">
        <f t="array" ref="V149">IF($C149="","",IFERROR(_xll.BDP($C149&amp;" Corp",V$1),""))</f>
        <v>Y</v>
      </c>
      <c r="W149" s="40" cm="1">
        <f t="array" ref="W149">IF($V149="Y",IFERROR(_xll.BDP($C149&amp;" Corp",W$1)*1,""),"")</f>
        <v>47543</v>
      </c>
      <c r="X149" s="41" cm="1">
        <f t="array" ref="X149">IF($V149="Y",IFERROR(_xll.BDP($C149&amp;" Corp",X$1),""),"")</f>
        <v>100</v>
      </c>
      <c r="Y149" s="42" cm="1">
        <f t="array" ref="Y149">IF($V149="Y",IFERROR(_xll.BDP($C149&amp;" Corp",Y$1)/100, ""),"")</f>
        <v>5.4263865485444526E-2</v>
      </c>
      <c r="Z149" s="17" cm="1">
        <f t="array" ref="Z149">IF($C149="","",IF(_xll.BDP($C149&amp;" Corp",Z$1)="#N/A N/A","",_xll.BDP($C149&amp;" Corp",Z$1)))</f>
        <v>-1.6249999999999432E-2</v>
      </c>
      <c r="AA149" s="14" cm="1">
        <f t="array" ref="AA149">IF($C149="","",IF(_xll.BDP($C149&amp;" Corp",AA$1)="#N/A N/A","",_xll.BDP($C149&amp;" Corp",AA$1)))</f>
        <v>0.60251999999999839</v>
      </c>
      <c r="AB149" s="14" cm="1">
        <f t="array" ref="AB149">IF($C149="","",IF(_xll.BDP($C149&amp;" Corp",AB$1)="#N/A N/A","",_xll.BDP($C149&amp;" Corp",AB$1)))</f>
        <v>0.49674000000000262</v>
      </c>
      <c r="AC149" s="18" cm="1">
        <f t="array" ref="AC149">IF($C149="","",IF(_xll.BDP($C149&amp;" Corp",AC$1)="#N/A N/A","",_xll.BDP($C149&amp;" Corp",AC$1)))</f>
        <v>-0.41727000000000203</v>
      </c>
      <c r="AD149" s="18" cm="1">
        <f t="array" ref="AD149">IF($C149="","",IF(_xll.BDP($C149&amp;" Corp",AD$1)="#N/A N/A","",_xll.BDP($C149&amp;" Corp",AD$1)))</f>
        <v>0.99281000000000574</v>
      </c>
      <c r="AE149" s="32" cm="1">
        <f t="array" ref="AE149">IF($C149="","",IF(_xll.BDP($C149&amp;" Corp",AE$1)="#N/A N/A","",_xll.BDP($C149&amp;" Corp",AE$1)/100))</f>
        <v>-1.7763567895143388E-4</v>
      </c>
      <c r="AF149" s="32" cm="1">
        <f t="array" ref="AF149">IF($C149="","",IF(_xll.BDP($C149&amp;" Corp",AF$1)="#N/A N/A","",_xll.BDP($C149&amp;" Corp",AF$1)/100))</f>
        <v>6.6312571125438126E-3</v>
      </c>
      <c r="AG149" s="32" cm="1">
        <f t="array" ref="AG149">IF($C149="","",IF(_xll.BDP($C149&amp;" Corp",AG$1)="#N/A N/A","",_xll.BDP($C149&amp;" Corp",AG$1)/100))</f>
        <v>5.4606987768448367E-3</v>
      </c>
      <c r="AH149" s="32" cm="1">
        <f t="array" ref="AH149">IF($C149="","",IF(_xll.BDP($C149&amp;" Corp",AH$1)="#N/A N/A","",_xll.BDP($C149&amp;" Corp",AH$1)/100))</f>
        <v>-4.5414478541068665E-3</v>
      </c>
      <c r="AI149" s="32" cm="1">
        <f t="array" ref="AI149">IF($C149="","",IF(_xll.BDP($C149&amp;" Corp",AI$1)="#N/A N/A","",_xll.BDP($C149&amp;" Corp",AI$1)/100))</f>
        <v>1.0973876402103693E-2</v>
      </c>
      <c r="AJ149" s="8" cm="1">
        <f t="array" ref="AJ149">IF($C149="","",IF(_xll.BDP($C149&amp;" Corp",AJ$1)="#N/A Field Not Applicable","",_xll.BDP($C149&amp;" Corp",AJ$1)))</f>
        <v>87.766000000000005</v>
      </c>
      <c r="AK149" s="8" cm="1">
        <f t="array" ref="AK149">IF($C149="","",IF(_xll.BDP($C149&amp;" Corp",AK$1)="#N/A Field Not Applicable","",_xll.BDP($C149&amp;" Corp",AK$1)))</f>
        <v>94.771000000000001</v>
      </c>
      <c r="AL149" s="9" t="s">
        <v>35</v>
      </c>
      <c r="AM149" s="9" t="s">
        <v>85</v>
      </c>
      <c r="AN149" s="10">
        <v>2892</v>
      </c>
      <c r="AO149" s="11">
        <v>2495.0519100000001</v>
      </c>
      <c r="AP149" s="12">
        <v>5.0463245051025939E-4</v>
      </c>
      <c r="AQ149" s="9" t="s">
        <v>86</v>
      </c>
      <c r="AR149" s="10">
        <v>2838</v>
      </c>
      <c r="AS149" s="11">
        <v>0.97222222222222243</v>
      </c>
      <c r="AT149" s="9" t="s">
        <v>35</v>
      </c>
      <c r="AU149" s="34">
        <f t="shared" si="4"/>
        <v>0.81713255531763029</v>
      </c>
    </row>
    <row r="150" spans="2:47" s="2" customFormat="1" x14ac:dyDescent="0.3">
      <c r="B150" s="22">
        <v>56768</v>
      </c>
      <c r="C150" s="23" t="s">
        <v>647</v>
      </c>
      <c r="D150" s="24" t="str" cm="1">
        <f t="array" ref="D150">IF($C150="","",IFERROR(_xll.BDP($C150&amp;" Corp","ID_BB_GLOBAL"),""))</f>
        <v>BBG00RT6PVY2</v>
      </c>
      <c r="E150" s="23" t="s">
        <v>646</v>
      </c>
      <c r="F150" s="7" t="s">
        <v>17</v>
      </c>
      <c r="G150" s="16" t="s">
        <v>451</v>
      </c>
      <c r="H150" s="16" t="s">
        <v>127</v>
      </c>
      <c r="I150" s="16" t="s">
        <v>0</v>
      </c>
      <c r="J150" s="44" cm="1">
        <f t="array" ref="J150">IF(OR(_xll.BDP($C150&amp;" Corp",$J$1)="#N/A N/A",_xll.BDP($C150&amp;" Corp",$J$1)="#N/A Field Not Applicable"),"",_xll.BDP($C150&amp;" Corp",$J$1))</f>
        <v>12.3675</v>
      </c>
      <c r="K150" s="16" t="str" cm="1">
        <f t="array" ref="K150">IFERROR(_xll.BDP($C150&amp;" Corp",$K$1),"")</f>
        <v>Medical Labs&amp;Testing Srv</v>
      </c>
      <c r="L150" s="28" t="str" cm="1">
        <f t="array" ref="L150">IF($C150="","",IFERROR(_xll.BDP($C150&amp;" Corp",L$1),""))</f>
        <v>#N/A N/A</v>
      </c>
      <c r="M150" s="28" t="str" cm="1">
        <f t="array" ref="M150">IF($C150="","",IFERROR(_xll.BDP($C150&amp;" Corp",M$1),""))</f>
        <v>#N/A N/A</v>
      </c>
      <c r="N150" s="28" t="str" cm="1">
        <f t="array" ref="N150">IF($C150="","",IFERROR(_xll.BDP($C150&amp;" Corp",N$1),""))</f>
        <v>#N/A N/A</v>
      </c>
      <c r="O150" s="28" t="str" cm="1">
        <f t="array" ref="O150">IF($C150="","",IFERROR(_xll.BDP($C150&amp;" Corp",O$1),""))</f>
        <v>#N/A N/A</v>
      </c>
      <c r="P150" s="28" t="str" cm="1">
        <f t="array" ref="P150">IF($C150="","",IFERROR(_xll.BDP($C150&amp;" Corp",P$1),""))</f>
        <v>#N/A N/A</v>
      </c>
      <c r="Q150" s="28" t="e">
        <f t="shared" si="5"/>
        <v>#DIV/0!</v>
      </c>
      <c r="R150"/>
      <c r="S150"/>
      <c r="T150"/>
      <c r="U150"/>
      <c r="V150" s="24" t="str" cm="1">
        <f t="array" ref="V150">IF($C150="","",IFERROR(_xll.BDP($C150&amp;" Corp",V$1),""))</f>
        <v>Y</v>
      </c>
      <c r="W150" s="40" t="str" cm="1">
        <f t="array" ref="W150">IF($V150="Y",IFERROR(_xll.BDP($C150&amp;" Corp",W$1)*1,""),"")</f>
        <v/>
      </c>
      <c r="X150" s="41" t="str" cm="1">
        <f t="array" ref="X150">IF($V150="Y",IFERROR(_xll.BDP($C150&amp;" Corp",X$1),""),"")</f>
        <v>#N/A Field Not Applicable</v>
      </c>
      <c r="Y150" s="42" t="str" cm="1">
        <f t="array" ref="Y150">IF($V150="Y",IFERROR(_xll.BDP($C150&amp;" Corp",Y$1)/100, ""),"")</f>
        <v/>
      </c>
      <c r="Z150" s="17" t="str" cm="1">
        <f t="array" ref="Z150">IF($C150="","",IF(_xll.BDP($C150&amp;" Corp",Z$1)="#N/A N/A","",_xll.BDP($C150&amp;" Corp",Z$1)))</f>
        <v/>
      </c>
      <c r="AA150" s="14" t="str" cm="1">
        <f t="array" ref="AA150">IF($C150="","",IF(_xll.BDP($C150&amp;" Corp",AA$1)="#N/A N/A","",_xll.BDP($C150&amp;" Corp",AA$1)))</f>
        <v/>
      </c>
      <c r="AB150" s="14" t="str" cm="1">
        <f t="array" ref="AB150">IF($C150="","",IF(_xll.BDP($C150&amp;" Corp",AB$1)="#N/A N/A","",_xll.BDP($C150&amp;" Corp",AB$1)))</f>
        <v/>
      </c>
      <c r="AC150" s="18" t="str" cm="1">
        <f t="array" ref="AC150">IF($C150="","",IF(_xll.BDP($C150&amp;" Corp",AC$1)="#N/A N/A","",_xll.BDP($C150&amp;" Corp",AC$1)))</f>
        <v/>
      </c>
      <c r="AD150" s="18" t="str" cm="1">
        <f t="array" ref="AD150">IF($C150="","",IF(_xll.BDP($C150&amp;" Corp",AD$1)="#N/A N/A","",_xll.BDP($C150&amp;" Corp",AD$1)))</f>
        <v/>
      </c>
      <c r="AE150" s="32" t="str" cm="1">
        <f t="array" ref="AE150">IF($C150="","",IF(_xll.BDP($C150&amp;" Corp",AE$1)="#N/A N/A","",_xll.BDP($C150&amp;" Corp",AE$1)/100))</f>
        <v/>
      </c>
      <c r="AF150" s="32" t="str" cm="1">
        <f t="array" ref="AF150">IF($C150="","",IF(_xll.BDP($C150&amp;" Corp",AF$1)="#N/A N/A","",_xll.BDP($C150&amp;" Corp",AF$1)/100))</f>
        <v/>
      </c>
      <c r="AG150" s="32" t="str" cm="1">
        <f t="array" ref="AG150">IF($C150="","",IF(_xll.BDP($C150&amp;" Corp",AG$1)="#N/A N/A","",_xll.BDP($C150&amp;" Corp",AG$1)/100))</f>
        <v/>
      </c>
      <c r="AH150" s="32" t="str" cm="1">
        <f t="array" ref="AH150">IF($C150="","",IF(_xll.BDP($C150&amp;" Corp",AH$1)="#N/A N/A","",_xll.BDP($C150&amp;" Corp",AH$1)/100))</f>
        <v/>
      </c>
      <c r="AI150" s="32" t="str" cm="1">
        <f t="array" ref="AI150">IF($C150="","",IF(_xll.BDP($C150&amp;" Corp",AI$1)="#N/A N/A","",_xll.BDP($C150&amp;" Corp",AI$1)/100))</f>
        <v/>
      </c>
      <c r="AJ150" s="8" cm="1">
        <f t="array" ref="AJ150">IF($C150="","",IF(_xll.BDP($C150&amp;" Corp",AJ$1)="#N/A Field Not Applicable","",_xll.BDP($C150&amp;" Corp",AJ$1)))</f>
        <v>88.772000000000006</v>
      </c>
      <c r="AK150" s="8" cm="1">
        <f t="array" ref="AK150">IF($C150="","",IF(_xll.BDP($C150&amp;" Corp",AK$1)="#N/A Field Not Applicable","",_xll.BDP($C150&amp;" Corp",AK$1)))</f>
        <v>100.175</v>
      </c>
      <c r="AL150" s="9" t="s">
        <v>18</v>
      </c>
      <c r="AM150" s="9" t="s">
        <v>171</v>
      </c>
      <c r="AN150" s="10">
        <v>19256</v>
      </c>
      <c r="AO150" s="11">
        <v>813.93881250000004</v>
      </c>
      <c r="AP150" s="12">
        <v>1.6462180040065203E-4</v>
      </c>
      <c r="AQ150" s="9" t="s">
        <v>86</v>
      </c>
      <c r="AR150" s="10">
        <v>15228</v>
      </c>
      <c r="AS150" s="11">
        <v>0.66631944444444446</v>
      </c>
      <c r="AT150" s="9" t="s">
        <v>18</v>
      </c>
      <c r="AU150" s="34" t="str">
        <f t="shared" si="4"/>
        <v/>
      </c>
    </row>
    <row r="151" spans="2:47" s="2" customFormat="1" x14ac:dyDescent="0.3">
      <c r="B151" s="22">
        <v>58631</v>
      </c>
      <c r="C151" s="23" t="s">
        <v>651</v>
      </c>
      <c r="D151" s="24" t="str" cm="1">
        <f t="array" ref="D151">IF($C151="","",IFERROR(_xll.BDP($C151&amp;" Corp","ID_BB_GLOBAL"),""))</f>
        <v>BBG01BPFZDB4</v>
      </c>
      <c r="E151" s="23" t="s">
        <v>648</v>
      </c>
      <c r="F151" s="7" t="s">
        <v>649</v>
      </c>
      <c r="G151" s="16" t="s">
        <v>275</v>
      </c>
      <c r="H151" s="16" t="s">
        <v>83</v>
      </c>
      <c r="I151" s="16" t="s">
        <v>84</v>
      </c>
      <c r="J151" s="44" cm="1">
        <f t="array" ref="J151">IF(OR(_xll.BDP($C151&amp;" Corp",$J$1)="#N/A N/A",_xll.BDP($C151&amp;" Corp",$J$1)="#N/A Field Not Applicable"),"",_xll.BDP($C151&amp;" Corp",$J$1))</f>
        <v>2.4042989531329737</v>
      </c>
      <c r="K151" s="16" t="str" cm="1">
        <f t="array" ref="K151">IFERROR(_xll.BDP($C151&amp;" Corp",$K$1),"")</f>
        <v>Medical-Hospitals</v>
      </c>
      <c r="L151" s="28" cm="1">
        <f t="array" ref="L151">IF($C151="","",IFERROR(_xll.BDP($C151&amp;" Corp",L$1),""))</f>
        <v>86.227000000000004</v>
      </c>
      <c r="M151" s="28" cm="1">
        <f t="array" ref="M151">IF($C151="","",IFERROR(_xll.BDP($C151&amp;" Corp",M$1),""))</f>
        <v>86.346000000000004</v>
      </c>
      <c r="N151" s="28" cm="1">
        <f t="array" ref="N151">IF($C151="","",IFERROR(_xll.BDP($C151&amp;" Corp",N$1),""))</f>
        <v>5.4671286525348286</v>
      </c>
      <c r="O151" s="28" cm="1">
        <f t="array" ref="O151">IF($C151="","",IFERROR(_xll.BDP($C151&amp;" Corp",O$1),""))</f>
        <v>5.4671286525348286</v>
      </c>
      <c r="P151" s="28" cm="1">
        <f t="array" ref="P151">IF($C151="","",IFERROR(_xll.BDP($C151&amp;" Corp",P$1),""))</f>
        <v>113.12779726122824</v>
      </c>
      <c r="Q151" s="28">
        <f t="shared" si="5"/>
        <v>86.286500000000004</v>
      </c>
      <c r="R151"/>
      <c r="S151"/>
      <c r="T151"/>
      <c r="U151"/>
      <c r="V151" s="24" t="str" cm="1">
        <f t="array" ref="V151">IF($C151="","",IFERROR(_xll.BDP($C151&amp;" Corp",V$1),""))</f>
        <v>Y</v>
      </c>
      <c r="W151" s="40" cm="1">
        <f t="array" ref="W151">IF($V151="Y",IFERROR(_xll.BDP($C151&amp;" Corp",W$1)*1,""),"")</f>
        <v>47679</v>
      </c>
      <c r="X151" s="41" cm="1">
        <f t="array" ref="X151">IF($V151="Y",IFERROR(_xll.BDP($C151&amp;" Corp",X$1),""),"")</f>
        <v>100</v>
      </c>
      <c r="Y151" s="42" cm="1">
        <f t="array" ref="Y151">IF($V151="Y",IFERROR(_xll.BDP($C151&amp;" Corp",Y$1)/100, ""),"")</f>
        <v>5.5879235879567279E-2</v>
      </c>
      <c r="Z151" s="17" cm="1">
        <f t="array" ref="Z151">IF($C151="","",IF(_xll.BDP($C151&amp;" Corp",Z$1)="#N/A N/A","",_xll.BDP($C151&amp;" Corp",Z$1)))</f>
        <v>-3.1410000000008154E-2</v>
      </c>
      <c r="AA151" s="14" cm="1">
        <f t="array" ref="AA151">IF($C151="","",IF(_xll.BDP($C151&amp;" Corp",AA$1)="#N/A N/A","",_xll.BDP($C151&amp;" Corp",AA$1)))</f>
        <v>0.58211000000000013</v>
      </c>
      <c r="AB151" s="14" cm="1">
        <f t="array" ref="AB151">IF($C151="","",IF(_xll.BDP($C151&amp;" Corp",AB$1)="#N/A N/A","",_xll.BDP($C151&amp;" Corp",AB$1)))</f>
        <v>0.12608999999999071</v>
      </c>
      <c r="AC151" s="18" cm="1">
        <f t="array" ref="AC151">IF($C151="","",IF(_xll.BDP($C151&amp;" Corp",AC$1)="#N/A N/A","",_xll.BDP($C151&amp;" Corp",AC$1)))</f>
        <v>-0.46657000000000437</v>
      </c>
      <c r="AD151" s="18" cm="1">
        <f t="array" ref="AD151">IF($C151="","",IF(_xll.BDP($C151&amp;" Corp",AD$1)="#N/A N/A","",_xll.BDP($C151&amp;" Corp",AD$1)))</f>
        <v>2.1449499999999944</v>
      </c>
      <c r="AE151" s="32" cm="1">
        <f t="array" ref="AE151">IF($C151="","",IF(_xll.BDP($C151&amp;" Corp",AE$1)="#N/A N/A","",_xll.BDP($C151&amp;" Corp",AE$1)/100))</f>
        <v>-3.6386337411060715E-4</v>
      </c>
      <c r="AF151" s="32" cm="1">
        <f t="array" ref="AF151">IF($C151="","",IF(_xll.BDP($C151&amp;" Corp",AF$1)="#N/A N/A","",_xll.BDP($C151&amp;" Corp",AF$1)/100))</f>
        <v>6.791615782925909E-3</v>
      </c>
      <c r="AG151" s="32" cm="1">
        <f t="array" ref="AG151">IF($C151="","",IF(_xll.BDP($C151&amp;" Corp",AG$1)="#N/A N/A","",_xll.BDP($C151&amp;" Corp",AG$1)/100))</f>
        <v>1.4633363395422018E-3</v>
      </c>
      <c r="AH151" s="32" cm="1">
        <f t="array" ref="AH151">IF($C151="","",IF(_xll.BDP($C151&amp;" Corp",AH$1)="#N/A N/A","",_xll.BDP($C151&amp;" Corp",AH$1)/100))</f>
        <v>-5.3777848625563085E-3</v>
      </c>
      <c r="AI151" s="32" cm="1">
        <f t="array" ref="AI151">IF($C151="","",IF(_xll.BDP($C151&amp;" Corp",AI$1)="#N/A N/A","",_xll.BDP($C151&amp;" Corp",AI$1)/100))</f>
        <v>2.5490434922115626E-2</v>
      </c>
      <c r="AJ151" s="8" cm="1">
        <f t="array" ref="AJ151">IF($C151="","",IF(_xll.BDP($C151&amp;" Corp",AJ$1)="#N/A Field Not Applicable","",_xll.BDP($C151&amp;" Corp",AJ$1)))</f>
        <v>82.63</v>
      </c>
      <c r="AK151" s="8" cm="1">
        <f t="array" ref="AK151">IF($C151="","",IF(_xll.BDP($C151&amp;" Corp",AK$1)="#N/A Field Not Applicable","",_xll.BDP($C151&amp;" Corp",AK$1)))</f>
        <v>91.748999999999995</v>
      </c>
      <c r="AL151" s="9" t="s">
        <v>650</v>
      </c>
      <c r="AM151" s="9" t="s">
        <v>85</v>
      </c>
      <c r="AN151" s="10">
        <v>2427</v>
      </c>
      <c r="AO151" s="11">
        <v>695.35239999999999</v>
      </c>
      <c r="AP151" s="12">
        <v>1.4063730865631173E-4</v>
      </c>
      <c r="AQ151" s="9" t="s">
        <v>86</v>
      </c>
      <c r="AR151" s="10">
        <v>2460</v>
      </c>
      <c r="AS151" s="11">
        <v>0.41222222222222227</v>
      </c>
      <c r="AT151" s="9" t="s">
        <v>650</v>
      </c>
      <c r="AU151" s="34">
        <f t="shared" si="4"/>
        <v>0.82286723434587117</v>
      </c>
    </row>
    <row r="152" spans="2:47" s="2" customFormat="1" x14ac:dyDescent="0.3">
      <c r="B152" s="22">
        <v>57123</v>
      </c>
      <c r="C152" s="23" t="s">
        <v>653</v>
      </c>
      <c r="D152" s="24" t="str" cm="1">
        <f t="array" ref="D152">IF($C152="","",IFERROR(_xll.BDP($C152&amp;" Corp","ID_BB_GLOBAL"),""))</f>
        <v>BBG00ST5TTG3</v>
      </c>
      <c r="E152" s="23" t="s">
        <v>652</v>
      </c>
      <c r="F152" s="7" t="s">
        <v>177</v>
      </c>
      <c r="G152" s="16" t="s">
        <v>399</v>
      </c>
      <c r="H152" s="16" t="s">
        <v>115</v>
      </c>
      <c r="I152" s="16" t="s">
        <v>116</v>
      </c>
      <c r="J152" s="44" cm="1">
        <f t="array" ref="J152">IF(OR(_xll.BDP($C152&amp;" Corp",$J$1)="#N/A N/A",_xll.BDP($C152&amp;" Corp",$J$1)="#N/A Field Not Applicable"),"",_xll.BDP($C152&amp;" Corp",$J$1))</f>
        <v>5.4836384254009394</v>
      </c>
      <c r="K152" s="16" t="str" cm="1">
        <f t="array" ref="K152">IFERROR(_xll.BDP($C152&amp;" Corp",$K$1),"")</f>
        <v>Medical-Drugs</v>
      </c>
      <c r="L152" s="28" cm="1">
        <f t="array" ref="L152">IF($C152="","",IFERROR(_xll.BDP($C152&amp;" Corp",L$1),""))</f>
        <v>89.950999999999993</v>
      </c>
      <c r="M152" s="28" cm="1">
        <f t="array" ref="M152">IF($C152="","",IFERROR(_xll.BDP($C152&amp;" Corp",M$1),""))</f>
        <v>90.385000000000005</v>
      </c>
      <c r="N152" s="28" cm="1">
        <f t="array" ref="N152">IF($C152="","",IFERROR(_xll.BDP($C152&amp;" Corp",N$1),""))</f>
        <v>4.7417161687284981</v>
      </c>
      <c r="O152" s="28" cm="1">
        <f t="array" ref="O152">IF($C152="","",IFERROR(_xll.BDP($C152&amp;" Corp",O$1),""))</f>
        <v>4.7417161687284981</v>
      </c>
      <c r="P152" s="28" cm="1">
        <f t="array" ref="P152">IF($C152="","",IFERROR(_xll.BDP($C152&amp;" Corp",P$1),""))</f>
        <v>46.985310469802741</v>
      </c>
      <c r="Q152" s="28">
        <f t="shared" si="5"/>
        <v>90.168000000000006</v>
      </c>
      <c r="R152"/>
      <c r="S152"/>
      <c r="T152"/>
      <c r="U152"/>
      <c r="V152" s="24" t="str" cm="1">
        <f t="array" ref="V152">IF($C152="","",IFERROR(_xll.BDP($C152&amp;" Corp",V$1),""))</f>
        <v>Y</v>
      </c>
      <c r="W152" s="40" cm="1">
        <f t="array" ref="W152">IF($V152="Y",IFERROR(_xll.BDP($C152&amp;" Corp",W$1)*1,""),"")</f>
        <v>47484</v>
      </c>
      <c r="X152" s="41" cm="1">
        <f t="array" ref="X152">IF($V152="Y",IFERROR(_xll.BDP($C152&amp;" Corp",X$1),""),"")</f>
        <v>100</v>
      </c>
      <c r="Y152" s="42" cm="1">
        <f t="array" ref="Y152">IF($V152="Y",IFERROR(_xll.BDP($C152&amp;" Corp",Y$1)/100, ""),"")</f>
        <v>4.8432456372148082E-2</v>
      </c>
      <c r="Z152" s="17" cm="1">
        <f t="array" ref="Z152">IF($C152="","",IF(_xll.BDP($C152&amp;" Corp",Z$1)="#N/A N/A","",_xll.BDP($C152&amp;" Corp",Z$1)))</f>
        <v>-3.1549999999995748E-2</v>
      </c>
      <c r="AA152" s="14" cm="1">
        <f t="array" ref="AA152">IF($C152="","",IF(_xll.BDP($C152&amp;" Corp",AA$1)="#N/A N/A","",_xll.BDP($C152&amp;" Corp",AA$1)))</f>
        <v>0.47311000000000547</v>
      </c>
      <c r="AB152" s="14" cm="1">
        <f t="array" ref="AB152">IF($C152="","",IF(_xll.BDP($C152&amp;" Corp",AB$1)="#N/A N/A","",_xll.BDP($C152&amp;" Corp",AB$1)))</f>
        <v>0.34054000000000428</v>
      </c>
      <c r="AC152" s="18" cm="1">
        <f t="array" ref="AC152">IF($C152="","",IF(_xll.BDP($C152&amp;" Corp",AC$1)="#N/A N/A","",_xll.BDP($C152&amp;" Corp",AC$1)))</f>
        <v>-0.50284999999999513</v>
      </c>
      <c r="AD152" s="18" cm="1">
        <f t="array" ref="AD152">IF($C152="","",IF(_xll.BDP($C152&amp;" Corp",AD$1)="#N/A N/A","",_xll.BDP($C152&amp;" Corp",AD$1)))</f>
        <v>0.22334000000000742</v>
      </c>
      <c r="AE152" s="32" cm="1">
        <f t="array" ref="AE152">IF($C152="","",IF(_xll.BDP($C152&amp;" Corp",AE$1)="#N/A N/A","",_xll.BDP($C152&amp;" Corp",AE$1)/100))</f>
        <v>-3.4973251836229575E-4</v>
      </c>
      <c r="AF152" s="32" cm="1">
        <f t="array" ref="AF152">IF($C152="","",IF(_xll.BDP($C152&amp;" Corp",AF$1)="#N/A N/A","",_xll.BDP($C152&amp;" Corp",AF$1)/100))</f>
        <v>5.2739391758560746E-3</v>
      </c>
      <c r="AG152" s="32" cm="1">
        <f t="array" ref="AG152">IF($C152="","",IF(_xll.BDP($C152&amp;" Corp",AG$1)="#N/A N/A","",_xll.BDP($C152&amp;" Corp",AG$1)/100))</f>
        <v>3.790528709409284E-3</v>
      </c>
      <c r="AH152" s="32" cm="1">
        <f t="array" ref="AH152">IF($C152="","",IF(_xll.BDP($C152&amp;" Corp",AH$1)="#N/A N/A","",_xll.BDP($C152&amp;" Corp",AH$1)/100))</f>
        <v>-5.5451346502269462E-3</v>
      </c>
      <c r="AI152" s="32" cm="1">
        <f t="array" ref="AI152">IF($C152="","",IF(_xll.BDP($C152&amp;" Corp",AI$1)="#N/A N/A","",_xll.BDP($C152&amp;" Corp",AI$1)/100))</f>
        <v>2.482744238324854E-3</v>
      </c>
      <c r="AJ152" s="8" cm="1">
        <f t="array" ref="AJ152">IF($C152="","",IF(_xll.BDP($C152&amp;" Corp",AJ$1)="#N/A Field Not Applicable","",_xll.BDP($C152&amp;" Corp",AJ$1)))</f>
        <v>86.566999999999993</v>
      </c>
      <c r="AK152" s="8" cm="1">
        <f t="array" ref="AK152">IF($C152="","",IF(_xll.BDP($C152&amp;" Corp",AK$1)="#N/A Field Not Applicable","",_xll.BDP($C152&amp;" Corp",AK$1)))</f>
        <v>93.498000000000005</v>
      </c>
      <c r="AL152" s="9" t="s">
        <v>178</v>
      </c>
      <c r="AM152" s="9" t="s">
        <v>85</v>
      </c>
      <c r="AN152" s="10">
        <v>19950</v>
      </c>
      <c r="AO152" s="11">
        <v>1135.61475</v>
      </c>
      <c r="AP152" s="12">
        <v>2.2968181617034799E-4</v>
      </c>
      <c r="AQ152" s="9" t="s">
        <v>86</v>
      </c>
      <c r="AR152" s="10">
        <v>15922</v>
      </c>
      <c r="AS152" s="11">
        <v>0.51041666666666663</v>
      </c>
      <c r="AT152" s="9" t="s">
        <v>178</v>
      </c>
      <c r="AU152" s="34">
        <f t="shared" si="4"/>
        <v>0.80488621843889807</v>
      </c>
    </row>
    <row r="153" spans="2:47" s="2" customFormat="1" x14ac:dyDescent="0.3">
      <c r="B153" s="22">
        <v>56237</v>
      </c>
      <c r="C153" s="23" t="s">
        <v>655</v>
      </c>
      <c r="D153" s="24" t="str" cm="1">
        <f t="array" ref="D153">IF($C153="","",IFERROR(_xll.BDP($C153&amp;" Corp","ID_BB_GLOBAL"),""))</f>
        <v>BBG00XY8V9J8</v>
      </c>
      <c r="E153" s="23" t="s">
        <v>654</v>
      </c>
      <c r="F153" s="7" t="s">
        <v>193</v>
      </c>
      <c r="G153" s="16" t="s">
        <v>259</v>
      </c>
      <c r="H153" s="16" t="s">
        <v>106</v>
      </c>
      <c r="I153" s="16" t="s">
        <v>125</v>
      </c>
      <c r="J153" s="44" cm="1">
        <f t="array" ref="J153">IF(OR(_xll.BDP($C153&amp;" Corp",$J$1)="#N/A N/A",_xll.BDP($C153&amp;" Corp",$J$1)="#N/A Field Not Applicable"),"",_xll.BDP($C153&amp;" Corp",$J$1))</f>
        <v>3.20435488233703</v>
      </c>
      <c r="K153" s="16" t="str" cm="1">
        <f t="array" ref="K153">IFERROR(_xll.BDP($C153&amp;" Corp",$K$1),"")</f>
        <v>Medical-Drugs</v>
      </c>
      <c r="L153" s="28" cm="1">
        <f t="array" ref="L153">IF($C153="","",IFERROR(_xll.BDP($C153&amp;" Corp",L$1),""))</f>
        <v>93.096000000000004</v>
      </c>
      <c r="M153" s="28" cm="1">
        <f t="array" ref="M153">IF($C153="","",IFERROR(_xll.BDP($C153&amp;" Corp",M$1),""))</f>
        <v>93.221000000000004</v>
      </c>
      <c r="N153" s="28" cm="1">
        <f t="array" ref="N153">IF($C153="","",IFERROR(_xll.BDP($C153&amp;" Corp",N$1),""))</f>
        <v>4.7951375328625829</v>
      </c>
      <c r="O153" s="28" cm="1">
        <f t="array" ref="O153">IF($C153="","",IFERROR(_xll.BDP($C153&amp;" Corp",O$1),""))</f>
        <v>4.7951375328625829</v>
      </c>
      <c r="P153" s="28" cm="1">
        <f t="array" ref="P153">IF($C153="","",IFERROR(_xll.BDP($C153&amp;" Corp",P$1),""))</f>
        <v>49.431282542521544</v>
      </c>
      <c r="Q153" s="28">
        <f t="shared" si="5"/>
        <v>93.158500000000004</v>
      </c>
      <c r="R153"/>
      <c r="S153"/>
      <c r="T153"/>
      <c r="U153"/>
      <c r="V153" s="24" t="str" cm="1">
        <f t="array" ref="V153">IF($C153="","",IFERROR(_xll.BDP($C153&amp;" Corp",V$1),""))</f>
        <v>Y</v>
      </c>
      <c r="W153" s="40" cm="1">
        <f t="array" ref="W153">IF($V153="Y",IFERROR(_xll.BDP($C153&amp;" Corp",W$1)*1,""),"")</f>
        <v>47351</v>
      </c>
      <c r="X153" s="41" cm="1">
        <f t="array" ref="X153">IF($V153="Y",IFERROR(_xll.BDP($C153&amp;" Corp",X$1),""),"")</f>
        <v>100</v>
      </c>
      <c r="Y153" s="42" cm="1">
        <f t="array" ref="Y153">IF($V153="Y",IFERROR(_xll.BDP($C153&amp;" Corp",Y$1)/100, ""),"")</f>
        <v>4.8773305048764183E-2</v>
      </c>
      <c r="Z153" s="17" cm="1">
        <f t="array" ref="Z153">IF($C153="","",IF(_xll.BDP($C153&amp;" Corp",Z$1)="#N/A N/A","",_xll.BDP($C153&amp;" Corp",Z$1)))</f>
        <v>-1.7499999999998295E-2</v>
      </c>
      <c r="AA153" s="14" cm="1">
        <f t="array" ref="AA153">IF($C153="","",IF(_xll.BDP($C153&amp;" Corp",AA$1)="#N/A N/A","",_xll.BDP($C153&amp;" Corp",AA$1)))</f>
        <v>0.46750000000000114</v>
      </c>
      <c r="AB153" s="14" cm="1">
        <f t="array" ref="AB153">IF($C153="","",IF(_xll.BDP($C153&amp;" Corp",AB$1)="#N/A N/A","",_xll.BDP($C153&amp;" Corp",AB$1)))</f>
        <v>0.11549999999999727</v>
      </c>
      <c r="AC153" s="18" cm="1">
        <f t="array" ref="AC153">IF($C153="","",IF(_xll.BDP($C153&amp;" Corp",AC$1)="#N/A N/A","",_xll.BDP($C153&amp;" Corp",AC$1)))</f>
        <v>-0.42977000000000487</v>
      </c>
      <c r="AD153" s="18" cm="1">
        <f t="array" ref="AD153">IF($C153="","",IF(_xll.BDP($C153&amp;" Corp",AD$1)="#N/A N/A","",_xll.BDP($C153&amp;" Corp",AD$1)))</f>
        <v>0.28115999999999985</v>
      </c>
      <c r="AE153" s="32" cm="1">
        <f t="array" ref="AE153">IF($C153="","",IF(_xll.BDP($C153&amp;" Corp",AE$1)="#N/A N/A","",_xll.BDP($C153&amp;" Corp",AE$1)/100))</f>
        <v>-1.8782194694081831E-4</v>
      </c>
      <c r="AF153" s="32" cm="1">
        <f t="array" ref="AF153">IF($C153="","",IF(_xll.BDP($C153&amp;" Corp",AF$1)="#N/A N/A","",_xll.BDP($C153&amp;" Corp",AF$1)/100))</f>
        <v>5.043783819649407E-3</v>
      </c>
      <c r="AG153" s="32" cm="1">
        <f t="array" ref="AG153">IF($C153="","",IF(_xll.BDP($C153&amp;" Corp",AG$1)="#N/A N/A","",_xll.BDP($C153&amp;" Corp",AG$1)/100))</f>
        <v>1.2413968778062128E-3</v>
      </c>
      <c r="AH153" s="32" cm="1">
        <f t="array" ref="AH153">IF($C153="","",IF(_xll.BDP($C153&amp;" Corp",AH$1)="#N/A N/A","",_xll.BDP($C153&amp;" Corp",AH$1)/100))</f>
        <v>-4.5922653501681652E-3</v>
      </c>
      <c r="AI153" s="32" cm="1">
        <f t="array" ref="AI153">IF($C153="","",IF(_xll.BDP($C153&amp;" Corp",AI$1)="#N/A N/A","",_xll.BDP($C153&amp;" Corp",AI$1)/100))</f>
        <v>3.0273048556070533E-3</v>
      </c>
      <c r="AJ153" s="8" cm="1">
        <f t="array" ref="AJ153">IF($C153="","",IF(_xll.BDP($C153&amp;" Corp",AJ$1)="#N/A Field Not Applicable","",_xll.BDP($C153&amp;" Corp",AJ$1)))</f>
        <v>89.802000000000007</v>
      </c>
      <c r="AK153" s="8" cm="1">
        <f t="array" ref="AK153">IF($C153="","",IF(_xll.BDP($C153&amp;" Corp",AK$1)="#N/A Field Not Applicable","",_xll.BDP($C153&amp;" Corp",AK$1)))</f>
        <v>96.304000000000002</v>
      </c>
      <c r="AL153" s="9" t="s">
        <v>195</v>
      </c>
      <c r="AM153" s="9" t="s">
        <v>85</v>
      </c>
      <c r="AN153" s="10">
        <v>26626</v>
      </c>
      <c r="AO153" s="11">
        <v>5161.2</v>
      </c>
      <c r="AP153" s="12">
        <v>1.0438696658513814E-3</v>
      </c>
      <c r="AQ153" s="9" t="s">
        <v>86</v>
      </c>
      <c r="AR153" s="10">
        <v>22618</v>
      </c>
      <c r="AS153" s="11">
        <v>0.17777777777777776</v>
      </c>
      <c r="AT153" s="9" t="s">
        <v>195</v>
      </c>
      <c r="AU153" s="34">
        <f t="shared" si="4"/>
        <v>0.81976331590279894</v>
      </c>
    </row>
    <row r="154" spans="2:47" s="2" customFormat="1" x14ac:dyDescent="0.3">
      <c r="B154" s="22">
        <v>55718</v>
      </c>
      <c r="C154" s="23" t="s">
        <v>659</v>
      </c>
      <c r="D154" s="24" t="str" cm="1">
        <f t="array" ref="D154">IF($C154="","",IFERROR(_xll.BDP($C154&amp;" Corp","ID_BB_GLOBAL"),""))</f>
        <v>BBG00QN46T62</v>
      </c>
      <c r="E154" s="23" t="s">
        <v>656</v>
      </c>
      <c r="F154" s="7" t="s">
        <v>657</v>
      </c>
      <c r="G154" s="16" t="s">
        <v>202</v>
      </c>
      <c r="H154" s="16" t="s">
        <v>158</v>
      </c>
      <c r="I154" s="16" t="s">
        <v>2</v>
      </c>
      <c r="J154" s="44" cm="1">
        <f t="array" ref="J154">IF(OR(_xll.BDP($C154&amp;" Corp",$J$1)="#N/A N/A",_xll.BDP($C154&amp;" Corp",$J$1)="#N/A Field Not Applicable"),"",_xll.BDP($C154&amp;" Corp",$J$1))</f>
        <v>3.1787429429782277</v>
      </c>
      <c r="K154" s="16" t="str" cm="1">
        <f t="array" ref="K154">IFERROR(_xll.BDP($C154&amp;" Corp",$K$1),"")</f>
        <v>Medical Labs&amp;Testing Srv</v>
      </c>
      <c r="L154" s="28" cm="1">
        <f t="array" ref="L154">IF($C154="","",IFERROR(_xll.BDP($C154&amp;" Corp",L$1),""))</f>
        <v>95.555999999999997</v>
      </c>
      <c r="M154" s="28" cm="1">
        <f t="array" ref="M154">IF($C154="","",IFERROR(_xll.BDP($C154&amp;" Corp",M$1),""))</f>
        <v>95.721999999999994</v>
      </c>
      <c r="N154" s="28" cm="1">
        <f t="array" ref="N154">IF($C154="","",IFERROR(_xll.BDP($C154&amp;" Corp",N$1),""))</f>
        <v>5.7082719754568343</v>
      </c>
      <c r="O154" s="28" cm="1">
        <f t="array" ref="O154">IF($C154="","",IFERROR(_xll.BDP($C154&amp;" Corp",O$1),""))</f>
        <v>5.7082719754568343</v>
      </c>
      <c r="P154" s="28" cm="1">
        <f t="array" ref="P154">IF($C154="","",IFERROR(_xll.BDP($C154&amp;" Corp",P$1),""))</f>
        <v>146.69585205114899</v>
      </c>
      <c r="Q154" s="28">
        <f t="shared" si="5"/>
        <v>95.638999999999996</v>
      </c>
      <c r="R154"/>
      <c r="S154"/>
      <c r="T154"/>
      <c r="U154"/>
      <c r="V154" s="24" t="str" cm="1">
        <f t="array" ref="V154">IF($C154="","",IFERROR(_xll.BDP($C154&amp;" Corp",V$1),""))</f>
        <v>Y</v>
      </c>
      <c r="W154" s="40" cm="1">
        <f t="array" ref="W154">IF($V154="Y",IFERROR(_xll.BDP($C154&amp;" Corp",W$1)*1,""),"")</f>
        <v>45703</v>
      </c>
      <c r="X154" s="41" cm="1">
        <f t="array" ref="X154">IF($V154="Y",IFERROR(_xll.BDP($C154&amp;" Corp",X$1),""),"")</f>
        <v>101.417</v>
      </c>
      <c r="Y154" s="42" cm="1">
        <f t="array" ref="Y154">IF($V154="Y",IFERROR(_xll.BDP($C154&amp;" Corp",Y$1)/100, ""),"")</f>
        <v>1.5569937039800523</v>
      </c>
      <c r="Z154" s="17" cm="1">
        <f t="array" ref="Z154">IF($C154="","",IF(_xll.BDP($C154&amp;" Corp",Z$1)="#N/A N/A","",_xll.BDP($C154&amp;" Corp",Z$1)))</f>
        <v>-0.26883000000000834</v>
      </c>
      <c r="AA154" s="14" cm="1">
        <f t="array" ref="AA154">IF($C154="","",IF(_xll.BDP($C154&amp;" Corp",AA$1)="#N/A N/A","",_xll.BDP($C154&amp;" Corp",AA$1)))</f>
        <v>-0.23557999999999879</v>
      </c>
      <c r="AB154" s="14" cm="1">
        <f t="array" ref="AB154">IF($C154="","",IF(_xll.BDP($C154&amp;" Corp",AB$1)="#N/A N/A","",_xll.BDP($C154&amp;" Corp",AB$1)))</f>
        <v>0.46042999999998813</v>
      </c>
      <c r="AC154" s="18" cm="1">
        <f t="array" ref="AC154">IF($C154="","",IF(_xll.BDP($C154&amp;" Corp",AC$1)="#N/A N/A","",_xll.BDP($C154&amp;" Corp",AC$1)))</f>
        <v>0.15106000000000108</v>
      </c>
      <c r="AD154" s="18" cm="1">
        <f t="array" ref="AD154">IF($C154="","",IF(_xll.BDP($C154&amp;" Corp",AD$1)="#N/A N/A","",_xll.BDP($C154&amp;" Corp",AD$1)))</f>
        <v>1.1352299999999929</v>
      </c>
      <c r="AE154" s="32" cm="1">
        <f t="array" ref="AE154">IF($C154="","",IF(_xll.BDP($C154&amp;" Corp",AE$1)="#N/A N/A","",_xll.BDP($C154&amp;" Corp",AE$1)/100))</f>
        <v>-2.8029592526694043E-3</v>
      </c>
      <c r="AF154" s="32" cm="1">
        <f t="array" ref="AF154">IF($C154="","",IF(_xll.BDP($C154&amp;" Corp",AF$1)="#N/A N/A","",_xll.BDP($C154&amp;" Corp",AF$1)/100))</f>
        <v>-2.4571295661796715E-3</v>
      </c>
      <c r="AG154" s="32" cm="1">
        <f t="array" ref="AG154">IF($C154="","",IF(_xll.BDP($C154&amp;" Corp",AG$1)="#N/A N/A","",_xll.BDP($C154&amp;" Corp",AG$1)/100))</f>
        <v>4.8374612799797533E-3</v>
      </c>
      <c r="AH154" s="32" cm="1">
        <f t="array" ref="AH154">IF($C154="","",IF(_xll.BDP($C154&amp;" Corp",AH$1)="#N/A N/A","",_xll.BDP($C154&amp;" Corp",AH$1)/100))</f>
        <v>1.5819546995029723E-3</v>
      </c>
      <c r="AI154" s="32" cm="1">
        <f t="array" ref="AI154">IF($C154="","",IF(_xll.BDP($C154&amp;" Corp",AI$1)="#N/A N/A","",_xll.BDP($C154&amp;" Corp",AI$1)/100))</f>
        <v>1.2012343436012872E-2</v>
      </c>
      <c r="AJ154" s="8" cm="1">
        <f t="array" ref="AJ154">IF($C154="","",IF(_xll.BDP($C154&amp;" Corp",AJ$1)="#N/A Field Not Applicable","",_xll.BDP($C154&amp;" Corp",AJ$1)))</f>
        <v>92.665000000000006</v>
      </c>
      <c r="AK154" s="8" cm="1">
        <f t="array" ref="AK154">IF($C154="","",IF(_xll.BDP($C154&amp;" Corp",AK$1)="#N/A Field Not Applicable","",_xll.BDP($C154&amp;" Corp",AK$1)))</f>
        <v>98.036000000000001</v>
      </c>
      <c r="AL154" s="9" t="s">
        <v>658</v>
      </c>
      <c r="AM154" s="9" t="s">
        <v>85</v>
      </c>
      <c r="AN154" s="10">
        <v>2724</v>
      </c>
      <c r="AO154" s="11">
        <v>479.245</v>
      </c>
      <c r="AP154" s="12">
        <v>9.6928876619961494E-5</v>
      </c>
      <c r="AQ154" s="9" t="s">
        <v>86</v>
      </c>
      <c r="AR154" s="10">
        <v>2696</v>
      </c>
      <c r="AS154" s="11">
        <v>0.47222222222222221</v>
      </c>
      <c r="AT154" s="9" t="s">
        <v>658</v>
      </c>
      <c r="AU154" s="34">
        <f t="shared" si="4"/>
        <v>0.80229446285607875</v>
      </c>
    </row>
    <row r="155" spans="2:47" s="2" customFormat="1" x14ac:dyDescent="0.3">
      <c r="B155" s="22">
        <v>57318</v>
      </c>
      <c r="C155" s="23" t="s">
        <v>661</v>
      </c>
      <c r="D155" s="24" t="str" cm="1">
        <f t="array" ref="D155">IF($C155="","",IFERROR(_xll.BDP($C155&amp;" Corp","ID_BB_GLOBAL"),""))</f>
        <v>BBG00TSC2LS0</v>
      </c>
      <c r="E155" s="23" t="s">
        <v>660</v>
      </c>
      <c r="F155" s="7" t="s">
        <v>12</v>
      </c>
      <c r="G155" s="16" t="s">
        <v>162</v>
      </c>
      <c r="H155" s="16" t="s">
        <v>159</v>
      </c>
      <c r="I155" s="16" t="s">
        <v>16</v>
      </c>
      <c r="J155" s="44" cm="1">
        <f t="array" ref="J155">IF(OR(_xll.BDP($C155&amp;" Corp",$J$1)="#N/A N/A",_xll.BDP($C155&amp;" Corp",$J$1)="#N/A Field Not Applicable"),"",_xll.BDP($C155&amp;" Corp",$J$1))</f>
        <v>8.1496779082985977</v>
      </c>
      <c r="K155" s="16" t="str" cm="1">
        <f t="array" ref="K155">IFERROR(_xll.BDP($C155&amp;" Corp",$K$1),"")</f>
        <v>Medical-Drugs</v>
      </c>
      <c r="L155" s="28" cm="1">
        <f t="array" ref="L155">IF($C155="","",IFERROR(_xll.BDP($C155&amp;" Corp",L$1),""))</f>
        <v>61.808</v>
      </c>
      <c r="M155" s="28" cm="1">
        <f t="array" ref="M155">IF($C155="","",IFERROR(_xll.BDP($C155&amp;" Corp",M$1),""))</f>
        <v>62.122999999999998</v>
      </c>
      <c r="N155" s="28" cm="1">
        <f t="array" ref="N155">IF($C155="","",IFERROR(_xll.BDP($C155&amp;" Corp",N$1),""))</f>
        <v>20.478319752598093</v>
      </c>
      <c r="O155" s="28" cm="1">
        <f t="array" ref="O155">IF($C155="","",IFERROR(_xll.BDP($C155&amp;" Corp",O$1),""))</f>
        <v>20.478319752598093</v>
      </c>
      <c r="P155" s="28" cm="1">
        <f t="array" ref="P155">IF($C155="","",IFERROR(_xll.BDP($C155&amp;" Corp",P$1),""))</f>
        <v>1627.1917243565831</v>
      </c>
      <c r="Q155" s="28">
        <f t="shared" si="5"/>
        <v>61.965499999999999</v>
      </c>
      <c r="R155"/>
      <c r="S155"/>
      <c r="T155"/>
      <c r="U155"/>
      <c r="V155" s="24" t="str" cm="1">
        <f t="array" ref="V155">IF($C155="","",IFERROR(_xll.BDP($C155&amp;" Corp",V$1),""))</f>
        <v>Y</v>
      </c>
      <c r="W155" s="40" cm="1">
        <f t="array" ref="W155">IF($V155="Y",IFERROR(_xll.BDP($C155&amp;" Corp",W$1)*1,""),"")</f>
        <v>45698</v>
      </c>
      <c r="X155" s="41" cm="1">
        <f t="array" ref="X155">IF($V155="Y",IFERROR(_xll.BDP($C155&amp;" Corp",X$1),""),"")</f>
        <v>103.125</v>
      </c>
      <c r="Y155" s="42" cm="1">
        <f t="array" ref="Y155">IF($V155="Y",IFERROR(_xll.BDP($C155&amp;" Corp",Y$1)/100, ""),"")</f>
        <v>25.326227321169611</v>
      </c>
      <c r="Z155" s="17" cm="1">
        <f t="array" ref="Z155">IF($C155="","",IF(_xll.BDP($C155&amp;" Corp",Z$1)="#N/A N/A","",_xll.BDP($C155&amp;" Corp",Z$1)))</f>
        <v>5.3699999999999193E-2</v>
      </c>
      <c r="AA155" s="14" cm="1">
        <f t="array" ref="AA155">IF($C155="","",IF(_xll.BDP($C155&amp;" Corp",AA$1)="#N/A N/A","",_xll.BDP($C155&amp;" Corp",AA$1)))</f>
        <v>-0.97381000000000029</v>
      </c>
      <c r="AB155" s="14" cm="1">
        <f t="array" ref="AB155">IF($C155="","",IF(_xll.BDP($C155&amp;" Corp",AB$1)="#N/A N/A","",_xll.BDP($C155&amp;" Corp",AB$1)))</f>
        <v>0.35930000000000462</v>
      </c>
      <c r="AC155" s="18" cm="1">
        <f t="array" ref="AC155">IF($C155="","",IF(_xll.BDP($C155&amp;" Corp",AC$1)="#N/A N/A","",_xll.BDP($C155&amp;" Corp",AC$1)))</f>
        <v>1.0977700000000041</v>
      </c>
      <c r="AD155" s="18" cm="1">
        <f t="array" ref="AD155">IF($C155="","",IF(_xll.BDP($C155&amp;" Corp",AD$1)="#N/A N/A","",_xll.BDP($C155&amp;" Corp",AD$1)))</f>
        <v>19.471940000000004</v>
      </c>
      <c r="AE155" s="32" cm="1">
        <f t="array" ref="AE155">IF($C155="","",IF(_xll.BDP($C155&amp;" Corp",AE$1)="#N/A N/A","",_xll.BDP($C155&amp;" Corp",AE$1)/100))</f>
        <v>8.673562013868523E-4</v>
      </c>
      <c r="AF155" s="32" cm="1">
        <f t="array" ref="AF155">IF($C155="","",IF(_xll.BDP($C155&amp;" Corp",AF$1)="#N/A N/A","",_xll.BDP($C155&amp;" Corp",AF$1)/100))</f>
        <v>-1.5472088483294909E-2</v>
      </c>
      <c r="AG155" s="32" cm="1">
        <f t="array" ref="AG155">IF($C155="","",IF(_xll.BDP($C155&amp;" Corp",AG$1)="#N/A N/A","",_xll.BDP($C155&amp;" Corp",AG$1)/100))</f>
        <v>5.8321597592989041E-3</v>
      </c>
      <c r="AH155" s="32" cm="1">
        <f t="array" ref="AH155">IF($C155="","",IF(_xll.BDP($C155&amp;" Corp",AH$1)="#N/A N/A","",_xll.BDP($C155&amp;" Corp",AH$1)/100))</f>
        <v>1.8035194397863913E-2</v>
      </c>
      <c r="AI155" s="32" cm="1">
        <f t="array" ref="AI155">IF($C155="","",IF(_xll.BDP($C155&amp;" Corp",AI$1)="#N/A N/A","",_xll.BDP($C155&amp;" Corp",AI$1)/100))</f>
        <v>0.45822755379342617</v>
      </c>
      <c r="AJ155" s="8" cm="1">
        <f t="array" ref="AJ155">IF($C155="","",IF(_xll.BDP($C155&amp;" Corp",AJ$1)="#N/A Field Not Applicable","",_xll.BDP($C155&amp;" Corp",AJ$1)))</f>
        <v>42.332999999999998</v>
      </c>
      <c r="AK155" s="8" cm="1">
        <f t="array" ref="AK155">IF($C155="","",IF(_xll.BDP($C155&amp;" Corp",AK$1)="#N/A Field Not Applicable","",_xll.BDP($C155&amp;" Corp",AK$1)))</f>
        <v>67.691999999999993</v>
      </c>
      <c r="AL155" s="9" t="s">
        <v>13</v>
      </c>
      <c r="AM155" s="9" t="s">
        <v>85</v>
      </c>
      <c r="AN155" s="10">
        <v>37546</v>
      </c>
      <c r="AO155" s="11">
        <v>529.46501999999998</v>
      </c>
      <c r="AP155" s="12">
        <v>1.0708604074777086E-4</v>
      </c>
      <c r="AQ155" s="9" t="s">
        <v>86</v>
      </c>
      <c r="AR155" s="10">
        <v>33538</v>
      </c>
      <c r="AS155" s="11">
        <v>2.0138888888888888</v>
      </c>
      <c r="AT155" s="9" t="s">
        <v>379</v>
      </c>
      <c r="AU155" s="34">
        <f t="shared" si="4"/>
        <v>0.65248469103671269</v>
      </c>
    </row>
    <row r="156" spans="2:47" s="2" customFormat="1" x14ac:dyDescent="0.3">
      <c r="B156" s="22">
        <v>56615</v>
      </c>
      <c r="C156" s="23" t="s">
        <v>663</v>
      </c>
      <c r="D156" s="24" t="str" cm="1">
        <f t="array" ref="D156">IF($C156="","",IFERROR(_xll.BDP($C156&amp;" Corp","ID_BB_GLOBAL"),""))</f>
        <v>BBG00Q5LM0K3</v>
      </c>
      <c r="E156" s="23" t="s">
        <v>662</v>
      </c>
      <c r="F156" s="7" t="s">
        <v>502</v>
      </c>
      <c r="G156" s="16" t="s">
        <v>451</v>
      </c>
      <c r="H156" s="16" t="s">
        <v>94</v>
      </c>
      <c r="I156" s="16" t="s">
        <v>116</v>
      </c>
      <c r="J156" s="44" cm="1">
        <f t="array" ref="J156">IF(OR(_xll.BDP($C156&amp;" Corp",$J$1)="#N/A N/A",_xll.BDP($C156&amp;" Corp",$J$1)="#N/A Field Not Applicable"),"",_xll.BDP($C156&amp;" Corp",$J$1))</f>
        <v>2.97958404884564</v>
      </c>
      <c r="K156" s="16" t="str" cm="1">
        <f t="array" ref="K156">IFERROR(_xll.BDP($C156&amp;" Corp",$K$1),"")</f>
        <v>Medical-HMO</v>
      </c>
      <c r="L156" s="28" cm="1">
        <f t="array" ref="L156">IF($C156="","",IFERROR(_xll.BDP($C156&amp;" Corp",L$1),""))</f>
        <v>99.974999999999994</v>
      </c>
      <c r="M156" s="28" cm="1">
        <f t="array" ref="M156">IF($C156="","",IFERROR(_xll.BDP($C156&amp;" Corp",M$1),""))</f>
        <v>99.974999999999994</v>
      </c>
      <c r="N156" s="28" t="str" cm="1">
        <f t="array" ref="N156">IF($C156="","",IFERROR(_xll.BDP($C156&amp;" Corp",N$1),""))</f>
        <v>#N/A N/A</v>
      </c>
      <c r="O156" s="28" t="str" cm="1">
        <f t="array" ref="O156">IF($C156="","",IFERROR(_xll.BDP($C156&amp;" Corp",O$1),""))</f>
        <v>#N/A N/A</v>
      </c>
      <c r="P156" s="28" t="str" cm="1">
        <f t="array" ref="P156">IF($C156="","",IFERROR(_xll.BDP($C156&amp;" Corp",P$1),""))</f>
        <v>#N/A N/A</v>
      </c>
      <c r="Q156" s="28">
        <f t="shared" si="5"/>
        <v>99.974999999999994</v>
      </c>
      <c r="R156"/>
      <c r="S156"/>
      <c r="T156"/>
      <c r="U156"/>
      <c r="V156" s="24" t="str" cm="1">
        <f t="array" ref="V156">IF($C156="","",IFERROR(_xll.BDP($C156&amp;" Corp",V$1),""))</f>
        <v>Y</v>
      </c>
      <c r="W156" s="40" t="str" cm="1">
        <f t="array" ref="W156">IF($V156="Y",IFERROR(_xll.BDP($C156&amp;" Corp",W$1)*1,""),"")</f>
        <v/>
      </c>
      <c r="X156" s="41" t="str" cm="1">
        <f t="array" ref="X156">IF($V156="Y",IFERROR(_xll.BDP($C156&amp;" Corp",X$1),""),"")</f>
        <v>#N/A Field Not Applicable</v>
      </c>
      <c r="Y156" s="42" t="str" cm="1">
        <f t="array" ref="Y156">IF($V156="Y",IFERROR(_xll.BDP($C156&amp;" Corp",Y$1)/100, ""),"")</f>
        <v/>
      </c>
      <c r="Z156" s="17" t="str" cm="1">
        <f t="array" ref="Z156">IF($C156="","",IF(_xll.BDP($C156&amp;" Corp",Z$1)="#N/A N/A","",_xll.BDP($C156&amp;" Corp",Z$1)))</f>
        <v/>
      </c>
      <c r="AA156" s="14" t="str" cm="1">
        <f t="array" ref="AA156">IF($C156="","",IF(_xll.BDP($C156&amp;" Corp",AA$1)="#N/A N/A","",_xll.BDP($C156&amp;" Corp",AA$1)))</f>
        <v/>
      </c>
      <c r="AB156" s="14" cm="1">
        <f t="array" ref="AB156">IF($C156="","",IF(_xll.BDP($C156&amp;" Corp",AB$1)="#N/A N/A","",_xll.BDP($C156&amp;" Corp",AB$1)))</f>
        <v>7.4999999999988631E-2</v>
      </c>
      <c r="AC156" s="18" cm="1">
        <f t="array" ref="AC156">IF($C156="","",IF(_xll.BDP($C156&amp;" Corp",AC$1)="#N/A N/A","",_xll.BDP($C156&amp;" Corp",AC$1)))</f>
        <v>0.58099999999998886</v>
      </c>
      <c r="AD156" s="18" cm="1">
        <f t="array" ref="AD156">IF($C156="","",IF(_xll.BDP($C156&amp;" Corp",AD$1)="#N/A N/A","",_xll.BDP($C156&amp;" Corp",AD$1)))</f>
        <v>2.637999999999991</v>
      </c>
      <c r="AE156" s="32" t="str" cm="1">
        <f t="array" ref="AE156">IF($C156="","",IF(_xll.BDP($C156&amp;" Corp",AE$1)="#N/A N/A","",_xll.BDP($C156&amp;" Corp",AE$1)/100))</f>
        <v/>
      </c>
      <c r="AF156" s="32" t="str" cm="1">
        <f t="array" ref="AF156">IF($C156="","",IF(_xll.BDP($C156&amp;" Corp",AF$1)="#N/A N/A","",_xll.BDP($C156&amp;" Corp",AF$1)/100))</f>
        <v/>
      </c>
      <c r="AG156" s="32" cm="1">
        <f t="array" ref="AG156">IF($C156="","",IF(_xll.BDP($C156&amp;" Corp",AG$1)="#N/A N/A","",_xll.BDP($C156&amp;" Corp",AG$1)/100))</f>
        <v>7.5075075075063701E-4</v>
      </c>
      <c r="AH156" s="32" cm="1">
        <f t="array" ref="AH156">IF($C156="","",IF(_xll.BDP($C156&amp;" Corp",AH$1)="#N/A N/A","",_xll.BDP($C156&amp;" Corp",AH$1)/100))</f>
        <v>5.8454232649857015E-3</v>
      </c>
      <c r="AI156" s="32" cm="1">
        <f t="array" ref="AI156">IF($C156="","",IF(_xll.BDP($C156&amp;" Corp",AI$1)="#N/A N/A","",_xll.BDP($C156&amp;" Corp",AI$1)/100))</f>
        <v>2.710171877086813E-2</v>
      </c>
      <c r="AJ156" s="8" cm="1">
        <f t="array" ref="AJ156">IF($C156="","",IF(_xll.BDP($C156&amp;" Corp",AJ$1)="#N/A Field Not Applicable","",_xll.BDP($C156&amp;" Corp",AJ$1)))</f>
        <v>96.272000000000006</v>
      </c>
      <c r="AK156" s="8" cm="1">
        <f t="array" ref="AK156">IF($C156="","",IF(_xll.BDP($C156&amp;" Corp",AK$1)="#N/A Field Not Applicable","",_xll.BDP($C156&amp;" Corp",AK$1)))</f>
        <v>100.246</v>
      </c>
      <c r="AL156" s="9" t="s">
        <v>503</v>
      </c>
      <c r="AM156" s="9" t="s">
        <v>85</v>
      </c>
      <c r="AN156" s="10">
        <v>25257</v>
      </c>
      <c r="AO156" s="11">
        <v>1247.1588750000001</v>
      </c>
      <c r="AP156" s="12">
        <v>2.5224198211846755E-4</v>
      </c>
      <c r="AQ156" s="9" t="s">
        <v>86</v>
      </c>
      <c r="AR156" s="10">
        <v>21249</v>
      </c>
      <c r="AS156" s="11">
        <v>0.96319444444444446</v>
      </c>
      <c r="AT156" s="9" t="s">
        <v>1</v>
      </c>
      <c r="AU156" s="34">
        <f t="shared" si="4"/>
        <v>0.75088727730246529</v>
      </c>
    </row>
    <row r="157" spans="2:47" s="2" customFormat="1" x14ac:dyDescent="0.3">
      <c r="B157" s="22">
        <v>56635</v>
      </c>
      <c r="C157" s="23" t="s">
        <v>667</v>
      </c>
      <c r="D157" s="24" t="str" cm="1">
        <f t="array" ref="D157">IF($C157="","",IFERROR(_xll.BDP($C157&amp;" Corp","ID_BB_GLOBAL"),""))</f>
        <v>BBG00RMZ35S3</v>
      </c>
      <c r="E157" s="23" t="s">
        <v>664</v>
      </c>
      <c r="F157" s="7" t="s">
        <v>665</v>
      </c>
      <c r="G157" s="16" t="s">
        <v>509</v>
      </c>
      <c r="H157" s="16" t="s">
        <v>88</v>
      </c>
      <c r="I157" s="16" t="s">
        <v>95</v>
      </c>
      <c r="J157" s="44" cm="1">
        <f t="array" ref="J157">IF(OR(_xll.BDP($C157&amp;" Corp",$J$1)="#N/A N/A",_xll.BDP($C157&amp;" Corp",$J$1)="#N/A Field Not Applicable"),"",_xll.BDP($C157&amp;" Corp",$J$1))</f>
        <v>3.0679682533464163</v>
      </c>
      <c r="K157" s="16" t="str" cm="1">
        <f t="array" ref="K157">IFERROR(_xll.BDP($C157&amp;" Corp",$K$1),"")</f>
        <v>Medical-Whsle Drug Dist</v>
      </c>
      <c r="L157" s="28" cm="1">
        <f t="array" ref="L157">IF($C157="","",IFERROR(_xll.BDP($C157&amp;" Corp",L$1),""))</f>
        <v>96.018000000000001</v>
      </c>
      <c r="M157" s="28" cm="1">
        <f t="array" ref="M157">IF($C157="","",IFERROR(_xll.BDP($C157&amp;" Corp",M$1),""))</f>
        <v>96.879000000000005</v>
      </c>
      <c r="N157" s="28" cm="1">
        <f t="array" ref="N157">IF($C157="","",IFERROR(_xll.BDP($C157&amp;" Corp",N$1),""))</f>
        <v>2.7281261132000938</v>
      </c>
      <c r="O157" s="28" cm="1">
        <f t="array" ref="O157">IF($C157="","",IFERROR(_xll.BDP($C157&amp;" Corp",O$1),""))</f>
        <v>2.7281261132000938</v>
      </c>
      <c r="P157" s="28" cm="1">
        <f t="array" ref="P157">IF($C157="","",IFERROR(_xll.BDP($C157&amp;" Corp",P$1),""))</f>
        <v>64.691536387925424</v>
      </c>
      <c r="Q157" s="28">
        <f t="shared" si="5"/>
        <v>96.448499999999996</v>
      </c>
      <c r="R157"/>
      <c r="S157"/>
      <c r="T157"/>
      <c r="U157"/>
      <c r="V157" s="24" t="str" cm="1">
        <f t="array" ref="V157">IF($C157="","",IFERROR(_xll.BDP($C157&amp;" Corp",V$1),""))</f>
        <v>Y</v>
      </c>
      <c r="W157" s="40" cm="1">
        <f t="array" ref="W157">IF($V157="Y",IFERROR(_xll.BDP($C157&amp;" Corp",W$1)*1,""),"")</f>
        <v>46339</v>
      </c>
      <c r="X157" s="41" cm="1">
        <f t="array" ref="X157">IF($V157="Y",IFERROR(_xll.BDP($C157&amp;" Corp",X$1),""),"")</f>
        <v>100</v>
      </c>
      <c r="Y157" s="42" cm="1">
        <f t="array" ref="Y157">IF($V157="Y",IFERROR(_xll.BDP($C157&amp;" Corp",Y$1)/100, ""),"")</f>
        <v>2.9569195737604081E-2</v>
      </c>
      <c r="Z157" s="17" cm="1">
        <f t="array" ref="Z157">IF($C157="","",IF(_xll.BDP($C157&amp;" Corp",Z$1)="#N/A N/A","",_xll.BDP($C157&amp;" Corp",Z$1)))</f>
        <v>4.399999999999693E-2</v>
      </c>
      <c r="AA157" s="14" cm="1">
        <f t="array" ref="AA157">IF($C157="","",IF(_xll.BDP($C157&amp;" Corp",AA$1)="#N/A N/A","",_xll.BDP($C157&amp;" Corp",AA$1)))</f>
        <v>-3.1999999999996476E-2</v>
      </c>
      <c r="AB157" s="14" cm="1">
        <f t="array" ref="AB157">IF($C157="","",IF(_xll.BDP($C157&amp;" Corp",AB$1)="#N/A N/A","",_xll.BDP($C157&amp;" Corp",AB$1)))</f>
        <v>0.51500000000000057</v>
      </c>
      <c r="AC157" s="18" cm="1">
        <f t="array" ref="AC157">IF($C157="","",IF(_xll.BDP($C157&amp;" Corp",AC$1)="#N/A N/A","",_xll.BDP($C157&amp;" Corp",AC$1)))</f>
        <v>1.1839999999999975</v>
      </c>
      <c r="AD157" s="18" cm="1">
        <f t="array" ref="AD157">IF($C157="","",IF(_xll.BDP($C157&amp;" Corp",AD$1)="#N/A N/A","",_xll.BDP($C157&amp;" Corp",AD$1)))</f>
        <v>3.7279999999999944</v>
      </c>
      <c r="AE157" s="32" cm="1">
        <f t="array" ref="AE157">IF($C157="","",IF(_xll.BDP($C157&amp;" Corp",AE$1)="#N/A N/A","",_xll.BDP($C157&amp;" Corp",AE$1)/100))</f>
        <v>4.5640786266269305E-4</v>
      </c>
      <c r="AF157" s="32" cm="1">
        <f t="array" ref="AF157">IF($C157="","",IF(_xll.BDP($C157&amp;" Corp",AF$1)="#N/A N/A","",_xll.BDP($C157&amp;" Corp",AF$1)/100))</f>
        <v>-3.3167152081753381E-4</v>
      </c>
      <c r="AG157" s="32" cm="1">
        <f t="array" ref="AG157">IF($C157="","",IF(_xll.BDP($C157&amp;" Corp",AG$1)="#N/A N/A","",_xll.BDP($C157&amp;" Corp",AG$1)/100))</f>
        <v>5.3682740217232735E-3</v>
      </c>
      <c r="AH157" s="32" cm="1">
        <f t="array" ref="AH157">IF($C157="","",IF(_xll.BDP($C157&amp;" Corp",AH$1)="#N/A N/A","",_xll.BDP($C157&amp;" Corp",AH$1)/100))</f>
        <v>1.2428488951871071E-2</v>
      </c>
      <c r="AI157" s="32" cm="1">
        <f t="array" ref="AI157">IF($C157="","",IF(_xll.BDP($C157&amp;" Corp",AI$1)="#N/A N/A","",_xll.BDP($C157&amp;" Corp",AI$1)/100))</f>
        <v>4.0206641429665277E-2</v>
      </c>
      <c r="AJ157" s="8" cm="1">
        <f t="array" ref="AJ157">IF($C157="","",IF(_xll.BDP($C157&amp;" Corp",AJ$1)="#N/A Field Not Applicable","",_xll.BDP($C157&amp;" Corp",AJ$1)))</f>
        <v>92.543999999999997</v>
      </c>
      <c r="AK157" s="8" cm="1">
        <f t="array" ref="AK157">IF($C157="","",IF(_xll.BDP($C157&amp;" Corp",AK$1)="#N/A Field Not Applicable","",_xll.BDP($C157&amp;" Corp",AK$1)))</f>
        <v>96.528000000000006</v>
      </c>
      <c r="AL157" s="9" t="s">
        <v>666</v>
      </c>
      <c r="AM157" s="9" t="s">
        <v>171</v>
      </c>
      <c r="AN157" s="10">
        <v>41551</v>
      </c>
      <c r="AO157" s="11">
        <v>334.59191499999997</v>
      </c>
      <c r="AP157" s="12">
        <v>6.7672314676358943E-5</v>
      </c>
      <c r="AQ157" s="9" t="s">
        <v>92</v>
      </c>
      <c r="AR157" s="10">
        <v>37543</v>
      </c>
      <c r="AS157" s="11">
        <v>0.93437499999999996</v>
      </c>
      <c r="AT157" s="9" t="s">
        <v>1</v>
      </c>
      <c r="AU157" s="34">
        <f t="shared" si="4"/>
        <v>0.72319039156626563</v>
      </c>
    </row>
    <row r="158" spans="2:47" s="2" customFormat="1" x14ac:dyDescent="0.3">
      <c r="B158" s="22">
        <v>55098</v>
      </c>
      <c r="C158" s="23" t="s">
        <v>669</v>
      </c>
      <c r="D158" s="24" t="str" cm="1">
        <f t="array" ref="D158">IF($C158="","",IFERROR(_xll.BDP($C158&amp;" Corp","ID_BB_GLOBAL"),""))</f>
        <v>BBG00PC757X8</v>
      </c>
      <c r="E158" s="23" t="s">
        <v>668</v>
      </c>
      <c r="F158" s="7" t="s">
        <v>34</v>
      </c>
      <c r="G158" s="16" t="s">
        <v>186</v>
      </c>
      <c r="H158" s="16" t="s">
        <v>83</v>
      </c>
      <c r="I158" s="16" t="s">
        <v>84</v>
      </c>
      <c r="J158" s="44" cm="1">
        <f t="array" ref="J158">IF(OR(_xll.BDP($C158&amp;" Corp",$J$1)="#N/A N/A",_xll.BDP($C158&amp;" Corp",$J$1)="#N/A Field Not Applicable"),"",_xll.BDP($C158&amp;" Corp",$J$1))</f>
        <v>3.2393390576520673</v>
      </c>
      <c r="K158" s="16" t="str" cm="1">
        <f t="array" ref="K158">IFERROR(_xll.BDP($C158&amp;" Corp",$K$1),"")</f>
        <v>Medical-Hospitals</v>
      </c>
      <c r="L158" s="28" cm="1">
        <f t="array" ref="L158">IF($C158="","",IFERROR(_xll.BDP($C158&amp;" Corp",L$1),""))</f>
        <v>87.793999999999997</v>
      </c>
      <c r="M158" s="28" cm="1">
        <f t="array" ref="M158">IF($C158="","",IFERROR(_xll.BDP($C158&amp;" Corp",M$1),""))</f>
        <v>88.138000000000005</v>
      </c>
      <c r="N158" s="28" cm="1">
        <f t="array" ref="N158">IF($C158="","",IFERROR(_xll.BDP($C158&amp;" Corp",N$1),""))</f>
        <v>6.1992603520332414</v>
      </c>
      <c r="O158" s="28" cm="1">
        <f t="array" ref="O158">IF($C158="","",IFERROR(_xll.BDP($C158&amp;" Corp",O$1),""))</f>
        <v>6.1992603520332414</v>
      </c>
      <c r="P158" s="28" cm="1">
        <f t="array" ref="P158">IF($C158="","",IFERROR(_xll.BDP($C158&amp;" Corp",P$1),""))</f>
        <v>144.35592995396303</v>
      </c>
      <c r="Q158" s="28">
        <f t="shared" si="5"/>
        <v>87.966000000000008</v>
      </c>
      <c r="R158"/>
      <c r="S158"/>
      <c r="T158"/>
      <c r="U158"/>
      <c r="V158" s="24" t="str" cm="1">
        <f t="array" ref="V158">IF($C158="","",IFERROR(_xll.BDP($C158&amp;" Corp",V$1),""))</f>
        <v>Y</v>
      </c>
      <c r="W158" s="40" cm="1">
        <f t="array" ref="W158">IF($V158="Y",IFERROR(_xll.BDP($C158&amp;" Corp",W$1)*1,""),"")</f>
        <v>54407</v>
      </c>
      <c r="X158" s="41" cm="1">
        <f t="array" ref="X158">IF($V158="Y",IFERROR(_xll.BDP($C158&amp;" Corp",X$1),""),"")</f>
        <v>100</v>
      </c>
      <c r="Y158" s="42" cm="1">
        <f t="array" ref="Y158">IF($V158="Y",IFERROR(_xll.BDP($C158&amp;" Corp",Y$1)/100, ""),"")</f>
        <v>6.2087485639131662E-2</v>
      </c>
      <c r="Z158" s="17" cm="1">
        <f t="array" ref="Z158">IF($C158="","",IF(_xll.BDP($C158&amp;" Corp",Z$1)="#N/A N/A","",_xll.BDP($C158&amp;" Corp",Z$1)))</f>
        <v>-0.16389999999999816</v>
      </c>
      <c r="AA158" s="14" cm="1">
        <f t="array" ref="AA158">IF($C158="","",IF(_xll.BDP($C158&amp;" Corp",AA$1)="#N/A N/A","",_xll.BDP($C158&amp;" Corp",AA$1)))</f>
        <v>0.64768000000000825</v>
      </c>
      <c r="AB158" s="14" cm="1">
        <f t="array" ref="AB158">IF($C158="","",IF(_xll.BDP($C158&amp;" Corp",AB$1)="#N/A N/A","",_xll.BDP($C158&amp;" Corp",AB$1)))</f>
        <v>0.65573000000000548</v>
      </c>
      <c r="AC158" s="18" cm="1">
        <f t="array" ref="AC158">IF($C158="","",IF(_xll.BDP($C158&amp;" Corp",AC$1)="#N/A N/A","",_xll.BDP($C158&amp;" Corp",AC$1)))</f>
        <v>-2.6182900000000018</v>
      </c>
      <c r="AD158" s="18" cm="1">
        <f t="array" ref="AD158">IF($C158="","",IF(_xll.BDP($C158&amp;" Corp",AD$1)="#N/A N/A","",_xll.BDP($C158&amp;" Corp",AD$1)))</f>
        <v>-4.7115000000000009</v>
      </c>
      <c r="AE158" s="32" cm="1">
        <f t="array" ref="AE158">IF($C158="","",IF(_xll.BDP($C158&amp;" Corp",AE$1)="#N/A N/A","",_xll.BDP($C158&amp;" Corp",AE$1)/100))</f>
        <v>-1.8598410613190183E-3</v>
      </c>
      <c r="AF158" s="32" cm="1">
        <f t="array" ref="AF158">IF($C158="","",IF(_xll.BDP($C158&amp;" Corp",AF$1)="#N/A N/A","",_xll.BDP($C158&amp;" Corp",AF$1)/100))</f>
        <v>7.4178057803408245E-3</v>
      </c>
      <c r="AG158" s="32" cm="1">
        <f t="array" ref="AG158">IF($C158="","",IF(_xll.BDP($C158&amp;" Corp",AG$1)="#N/A N/A","",_xll.BDP($C158&amp;" Corp",AG$1)/100))</f>
        <v>7.5106939737829038E-3</v>
      </c>
      <c r="AH158" s="32" cm="1">
        <f t="array" ref="AH158">IF($C158="","",IF(_xll.BDP($C158&amp;" Corp",AH$1)="#N/A N/A","",_xll.BDP($C158&amp;" Corp",AH$1)/100))</f>
        <v>-2.8905765277621401E-2</v>
      </c>
      <c r="AI158" s="32" cm="1">
        <f t="array" ref="AI158">IF($C158="","",IF(_xll.BDP($C158&amp;" Corp",AI$1)="#N/A N/A","",_xll.BDP($C158&amp;" Corp",AI$1)/100))</f>
        <v>-5.083982557672153E-2</v>
      </c>
      <c r="AJ158" s="8" cm="1">
        <f t="array" ref="AJ158">IF($C158="","",IF(_xll.BDP($C158&amp;" Corp",AJ$1)="#N/A Field Not Applicable","",_xll.BDP($C158&amp;" Corp",AJ$1)))</f>
        <v>84.346999999999994</v>
      </c>
      <c r="AK158" s="8" cm="1">
        <f t="array" ref="AK158">IF($C158="","",IF(_xll.BDP($C158&amp;" Corp",AK$1)="#N/A Field Not Applicable","",_xll.BDP($C158&amp;" Corp",AK$1)))</f>
        <v>97.191999999999993</v>
      </c>
      <c r="AL158" s="9" t="s">
        <v>35</v>
      </c>
      <c r="AM158" s="9" t="s">
        <v>85</v>
      </c>
      <c r="AN158" s="10">
        <v>2892</v>
      </c>
      <c r="AO158" s="11">
        <v>1829.54</v>
      </c>
      <c r="AP158" s="12">
        <v>3.7003047904784477E-4</v>
      </c>
      <c r="AQ158" s="9" t="s">
        <v>86</v>
      </c>
      <c r="AR158" s="10">
        <v>2838</v>
      </c>
      <c r="AS158" s="11">
        <v>2.5666666666666664</v>
      </c>
      <c r="AT158" s="9" t="s">
        <v>35</v>
      </c>
      <c r="AU158" s="34">
        <f t="shared" si="4"/>
        <v>0.90343732191514192</v>
      </c>
    </row>
    <row r="159" spans="2:47" s="2" customFormat="1" x14ac:dyDescent="0.3">
      <c r="B159" s="22">
        <v>57840</v>
      </c>
      <c r="C159" s="23" t="s">
        <v>673</v>
      </c>
      <c r="D159" s="24" t="str" cm="1">
        <f t="array" ref="D159">IF($C159="","",IFERROR(_xll.BDP($C159&amp;" Corp","ID_BB_GLOBAL"),""))</f>
        <v>BBG00TSCQTF1</v>
      </c>
      <c r="E159" s="23" t="s">
        <v>670</v>
      </c>
      <c r="F159" s="7" t="s">
        <v>671</v>
      </c>
      <c r="G159" s="16" t="s">
        <v>364</v>
      </c>
      <c r="H159" s="16" t="s">
        <v>90</v>
      </c>
      <c r="I159" s="16" t="s">
        <v>91</v>
      </c>
      <c r="J159" s="44" cm="1">
        <f t="array" ref="J159">IF(OR(_xll.BDP($C159&amp;" Corp",$J$1)="#N/A N/A",_xll.BDP($C159&amp;" Corp",$J$1)="#N/A Field Not Applicable"),"",_xll.BDP($C159&amp;" Corp",$J$1))</f>
        <v>4.0546829552065153</v>
      </c>
      <c r="K159" s="16" t="str" cm="1">
        <f t="array" ref="K159">IFERROR(_xll.BDP($C159&amp;" Corp",$K$1),"")</f>
        <v>Medical Labs&amp;Testing Srv</v>
      </c>
      <c r="L159" s="28" cm="1">
        <f t="array" ref="L159">IF($C159="","",IFERROR(_xll.BDP($C159&amp;" Corp",L$1),""))</f>
        <v>87.450999999999993</v>
      </c>
      <c r="M159" s="28" cm="1">
        <f t="array" ref="M159">IF($C159="","",IFERROR(_xll.BDP($C159&amp;" Corp",M$1),""))</f>
        <v>87.629000000000005</v>
      </c>
      <c r="N159" s="28" cm="1">
        <f t="array" ref="N159">IF($C159="","",IFERROR(_xll.BDP($C159&amp;" Corp",N$1),""))</f>
        <v>5.0831654236865127</v>
      </c>
      <c r="O159" s="28" cm="1">
        <f t="array" ref="O159">IF($C159="","",IFERROR(_xll.BDP($C159&amp;" Corp",O$1),""))</f>
        <v>5.0831654236865127</v>
      </c>
      <c r="P159" s="28" cm="1">
        <f t="array" ref="P159">IF($C159="","",IFERROR(_xll.BDP($C159&amp;" Corp",P$1),""))</f>
        <v>71.945208431967615</v>
      </c>
      <c r="Q159" s="28">
        <f t="shared" si="5"/>
        <v>87.539999999999992</v>
      </c>
      <c r="R159"/>
      <c r="S159"/>
      <c r="T159"/>
      <c r="U159"/>
      <c r="V159" s="24" t="str" cm="1">
        <f t="array" ref="V159">IF($C159="","",IFERROR(_xll.BDP($C159&amp;" Corp",V$1),""))</f>
        <v>Y</v>
      </c>
      <c r="W159" s="40" cm="1">
        <f t="array" ref="W159">IF($V159="Y",IFERROR(_xll.BDP($C159&amp;" Corp",W$1)*1,""),"")</f>
        <v>47937</v>
      </c>
      <c r="X159" s="41" cm="1">
        <f t="array" ref="X159">IF($V159="Y",IFERROR(_xll.BDP($C159&amp;" Corp",X$1),""),"")</f>
        <v>100</v>
      </c>
      <c r="Y159" s="42" cm="1">
        <f t="array" ref="Y159">IF($V159="Y",IFERROR(_xll.BDP($C159&amp;" Corp",Y$1)/100, ""),"")</f>
        <v>5.1685070949319005E-2</v>
      </c>
      <c r="Z159" s="17" cm="1">
        <f t="array" ref="Z159">IF($C159="","",IF(_xll.BDP($C159&amp;" Corp",Z$1)="#N/A N/A","",_xll.BDP($C159&amp;" Corp",Z$1)))</f>
        <v>-2.7330000000006294E-2</v>
      </c>
      <c r="AA159" s="14" cm="1">
        <f t="array" ref="AA159">IF($C159="","",IF(_xll.BDP($C159&amp;" Corp",AA$1)="#N/A N/A","",_xll.BDP($C159&amp;" Corp",AA$1)))</f>
        <v>0.67314000000000362</v>
      </c>
      <c r="AB159" s="14" cm="1">
        <f t="array" ref="AB159">IF($C159="","",IF(_xll.BDP($C159&amp;" Corp",AB$1)="#N/A N/A","",_xll.BDP($C159&amp;" Corp",AB$1)))</f>
        <v>0.3268499999999932</v>
      </c>
      <c r="AC159" s="18" cm="1">
        <f t="array" ref="AC159">IF($C159="","",IF(_xll.BDP($C159&amp;" Corp",AC$1)="#N/A N/A","",_xll.BDP($C159&amp;" Corp",AC$1)))</f>
        <v>-0.22382000000000346</v>
      </c>
      <c r="AD159" s="18" cm="1">
        <f t="array" ref="AD159">IF($C159="","",IF(_xll.BDP($C159&amp;" Corp",AD$1)="#N/A N/A","",_xll.BDP($C159&amp;" Corp",AD$1)))</f>
        <v>0.66563999999999623</v>
      </c>
      <c r="AE159" s="32" cm="1">
        <f t="array" ref="AE159">IF($C159="","",IF(_xll.BDP($C159&amp;" Corp",AE$1)="#N/A N/A","",_xll.BDP($C159&amp;" Corp",AE$1)/100))</f>
        <v>-3.1209799397394265E-4</v>
      </c>
      <c r="AF159" s="32" cm="1">
        <f t="array" ref="AF159">IF($C159="","",IF(_xll.BDP($C159&amp;" Corp",AF$1)="#N/A N/A","",_xll.BDP($C159&amp;" Corp",AF$1)/100))</f>
        <v>7.7489824237137652E-3</v>
      </c>
      <c r="AG159" s="32" cm="1">
        <f t="array" ref="AG159">IF($C159="","",IF(_xll.BDP($C159&amp;" Corp",AG$1)="#N/A N/A","",_xll.BDP($C159&amp;" Corp",AG$1)/100))</f>
        <v>3.7476579287816941E-3</v>
      </c>
      <c r="AH159" s="32" cm="1">
        <f t="array" ref="AH159">IF($C159="","",IF(_xll.BDP($C159&amp;" Corp",AH$1)="#N/A N/A","",_xll.BDP($C159&amp;" Corp",AH$1)/100))</f>
        <v>-2.5502152677019992E-3</v>
      </c>
      <c r="AI159" s="32" cm="1">
        <f t="array" ref="AI159">IF($C159="","",IF(_xll.BDP($C159&amp;" Corp",AI$1)="#N/A N/A","",_xll.BDP($C159&amp;" Corp",AI$1)/100))</f>
        <v>7.6619831925343919E-3</v>
      </c>
      <c r="AJ159" s="8" cm="1">
        <f t="array" ref="AJ159">IF($C159="","",IF(_xll.BDP($C159&amp;" Corp",AJ$1)="#N/A Field Not Applicable","",_xll.BDP($C159&amp;" Corp",AJ$1)))</f>
        <v>83.182000000000002</v>
      </c>
      <c r="AK159" s="8" cm="1">
        <f t="array" ref="AK159">IF($C159="","",IF(_xll.BDP($C159&amp;" Corp",AK$1)="#N/A Field Not Applicable","",_xll.BDP($C159&amp;" Corp",AK$1)))</f>
        <v>90.557000000000002</v>
      </c>
      <c r="AL159" s="9" t="s">
        <v>672</v>
      </c>
      <c r="AM159" s="9" t="s">
        <v>85</v>
      </c>
      <c r="AN159" s="10">
        <v>1904</v>
      </c>
      <c r="AO159" s="11">
        <v>485.17964000000001</v>
      </c>
      <c r="AP159" s="12">
        <v>9.8129177068258068E-5</v>
      </c>
      <c r="AQ159" s="9" t="s">
        <v>86</v>
      </c>
      <c r="AR159" s="10">
        <v>1929</v>
      </c>
      <c r="AS159" s="11">
        <v>1.2522222222222221</v>
      </c>
      <c r="AT159" s="9" t="s">
        <v>1</v>
      </c>
      <c r="AU159" s="34">
        <f t="shared" si="4"/>
        <v>0.78687169491525422</v>
      </c>
    </row>
    <row r="160" spans="2:47" s="2" customFormat="1" x14ac:dyDescent="0.3">
      <c r="B160" s="22">
        <v>52609</v>
      </c>
      <c r="C160" s="23" t="s">
        <v>675</v>
      </c>
      <c r="D160" s="24" t="str" cm="1">
        <f t="array" ref="D160">IF($C160="","",IFERROR(_xll.BDP($C160&amp;" Corp","ID_BB_GLOBAL"),""))</f>
        <v>BBG00LPVCCJ7</v>
      </c>
      <c r="E160" s="23" t="s">
        <v>674</v>
      </c>
      <c r="F160" s="7" t="s">
        <v>448</v>
      </c>
      <c r="G160" s="16" t="s">
        <v>213</v>
      </c>
      <c r="H160" s="16" t="s">
        <v>90</v>
      </c>
      <c r="I160" s="16" t="s">
        <v>103</v>
      </c>
      <c r="J160" s="44" cm="1">
        <f t="array" ref="J160">IF(OR(_xll.BDP($C160&amp;" Corp",$J$1)="#N/A N/A",_xll.BDP($C160&amp;" Corp",$J$1)="#N/A Field Not Applicable"),"",_xll.BDP($C160&amp;" Corp",$J$1))</f>
        <v>1.7884564469155415</v>
      </c>
      <c r="K160" s="16" t="str" cm="1">
        <f t="array" ref="K160">IFERROR(_xll.BDP($C160&amp;" Corp",$K$1),"")</f>
        <v>Medical-Drugs</v>
      </c>
      <c r="L160" s="28" cm="1">
        <f t="array" ref="L160">IF($C160="","",IFERROR(_xll.BDP($C160&amp;" Corp",L$1),""))</f>
        <v>97.156000000000006</v>
      </c>
      <c r="M160" s="28" cm="1">
        <f t="array" ref="M160">IF($C160="","",IFERROR(_xll.BDP($C160&amp;" Corp",M$1),""))</f>
        <v>97.32</v>
      </c>
      <c r="N160" s="28" cm="1">
        <f t="array" ref="N160">IF($C160="","",IFERROR(_xll.BDP($C160&amp;" Corp",N$1),""))</f>
        <v>4.7276560761467508</v>
      </c>
      <c r="O160" s="28" cm="1">
        <f t="array" ref="O160">IF($C160="","",IFERROR(_xll.BDP($C160&amp;" Corp",O$1),""))</f>
        <v>4.7276560761467508</v>
      </c>
      <c r="P160" s="28" cm="1">
        <f t="array" ref="P160">IF($C160="","",IFERROR(_xll.BDP($C160&amp;" Corp",P$1),""))</f>
        <v>46.946111182499969</v>
      </c>
      <c r="Q160" s="28">
        <f t="shared" si="5"/>
        <v>97.238</v>
      </c>
      <c r="R160"/>
      <c r="S160"/>
      <c r="T160"/>
      <c r="U160"/>
      <c r="V160" s="24" t="str" cm="1">
        <f t="array" ref="V160">IF($C160="","",IFERROR(_xll.BDP($C160&amp;" Corp",V$1),""))</f>
        <v>Y</v>
      </c>
      <c r="W160" s="40" cm="1">
        <f t="array" ref="W160">IF($V160="Y",IFERROR(_xll.BDP($C160&amp;" Corp",W$1)*1,""),"")</f>
        <v>46893</v>
      </c>
      <c r="X160" s="41" cm="1">
        <f t="array" ref="X160">IF($V160="Y",IFERROR(_xll.BDP($C160&amp;" Corp",X$1),""),"")</f>
        <v>100</v>
      </c>
      <c r="Y160" s="42" cm="1">
        <f t="array" ref="Y160">IF($V160="Y",IFERROR(_xll.BDP($C160&amp;" Corp",Y$1)/100, ""),"")</f>
        <v>4.7878492931882163E-2</v>
      </c>
      <c r="Z160" s="17" cm="1">
        <f t="array" ref="Z160">IF($C160="","",IF(_xll.BDP($C160&amp;" Corp",Z$1)="#N/A N/A","",_xll.BDP($C160&amp;" Corp",Z$1)))</f>
        <v>-4.2810000000002901E-2</v>
      </c>
      <c r="AA160" s="14" cm="1">
        <f t="array" ref="AA160">IF($C160="","",IF(_xll.BDP($C160&amp;" Corp",AA$1)="#N/A N/A","",_xll.BDP($C160&amp;" Corp",AA$1)))</f>
        <v>0.3662000000000063</v>
      </c>
      <c r="AB160" s="14" cm="1">
        <f t="array" ref="AB160">IF($C160="","",IF(_xll.BDP($C160&amp;" Corp",AB$1)="#N/A N/A","",_xll.BDP($C160&amp;" Corp",AB$1)))</f>
        <v>0.19946000000000197</v>
      </c>
      <c r="AC160" s="18" cm="1">
        <f t="array" ref="AC160">IF($C160="","",IF(_xll.BDP($C160&amp;" Corp",AC$1)="#N/A N/A","",_xll.BDP($C160&amp;" Corp",AC$1)))</f>
        <v>-0.22136000000000422</v>
      </c>
      <c r="AD160" s="18" cm="1">
        <f t="array" ref="AD160">IF($C160="","",IF(_xll.BDP($C160&amp;" Corp",AD$1)="#N/A N/A","",_xll.BDP($C160&amp;" Corp",AD$1)))</f>
        <v>-0.13571999999999207</v>
      </c>
      <c r="AE160" s="32" cm="1">
        <f t="array" ref="AE160">IF($C160="","",IF(_xll.BDP($C160&amp;" Corp",AE$1)="#N/A N/A","",_xll.BDP($C160&amp;" Corp",AE$1)/100))</f>
        <v>-4.4008645884500693E-4</v>
      </c>
      <c r="AF160" s="32" cm="1">
        <f t="array" ref="AF160">IF($C160="","",IF(_xll.BDP($C160&amp;" Corp",AF$1)="#N/A N/A","",_xll.BDP($C160&amp;" Corp",AF$1)/100))</f>
        <v>3.7804283446235833E-3</v>
      </c>
      <c r="AG160" s="32" cm="1">
        <f t="array" ref="AG160">IF($C160="","",IF(_xll.BDP($C160&amp;" Corp",AG$1)="#N/A N/A","",_xll.BDP($C160&amp;" Corp",AG$1)/100))</f>
        <v>2.0555666684907883E-3</v>
      </c>
      <c r="AH160" s="32" cm="1">
        <f t="array" ref="AH160">IF($C160="","",IF(_xll.BDP($C160&amp;" Corp",AH$1)="#N/A N/A","",_xll.BDP($C160&amp;" Corp",AH$1)/100))</f>
        <v>-2.2714098799968292E-3</v>
      </c>
      <c r="AI160" s="32" cm="1">
        <f t="array" ref="AI160">IF($C160="","",IF(_xll.BDP($C160&amp;" Corp",AI$1)="#N/A N/A","",_xll.BDP($C160&amp;" Corp",AI$1)/100))</f>
        <v>-1.3938692143566072E-3</v>
      </c>
      <c r="AJ160" s="8" cm="1">
        <f t="array" ref="AJ160">IF($C160="","",IF(_xll.BDP($C160&amp;" Corp",AJ$1)="#N/A Field Not Applicable","",_xll.BDP($C160&amp;" Corp",AJ$1)))</f>
        <v>94.244</v>
      </c>
      <c r="AK160" s="8" cm="1">
        <f t="array" ref="AK160">IF($C160="","",IF(_xll.BDP($C160&amp;" Corp",AK$1)="#N/A Field Not Applicable","",_xll.BDP($C160&amp;" Corp",AK$1)))</f>
        <v>99.602999999999994</v>
      </c>
      <c r="AL160" s="9" t="s">
        <v>449</v>
      </c>
      <c r="AM160" s="9" t="s">
        <v>85</v>
      </c>
      <c r="AN160" s="10">
        <v>25997</v>
      </c>
      <c r="AO160" s="11">
        <v>488.09800000000001</v>
      </c>
      <c r="AP160" s="12">
        <v>9.8719424971465463E-5</v>
      </c>
      <c r="AQ160" s="9" t="s">
        <v>86</v>
      </c>
      <c r="AR160" s="10">
        <v>21989</v>
      </c>
      <c r="AS160" s="11">
        <v>1.2025000000000001</v>
      </c>
      <c r="AT160" s="9" t="s">
        <v>449</v>
      </c>
      <c r="AU160" s="34">
        <f t="shared" si="4"/>
        <v>0.81458196865086752</v>
      </c>
    </row>
    <row r="161" spans="2:47" s="2" customFormat="1" x14ac:dyDescent="0.3">
      <c r="B161" s="22">
        <v>57473</v>
      </c>
      <c r="C161" s="23" t="s">
        <v>677</v>
      </c>
      <c r="D161" s="24" t="str" cm="1">
        <f t="array" ref="D161">IF($C161="","",IFERROR(_xll.BDP($C161&amp;" Corp","ID_BB_GLOBAL"),""))</f>
        <v>BBG00V761FJ5</v>
      </c>
      <c r="E161" s="23" t="s">
        <v>676</v>
      </c>
      <c r="F161" s="7" t="s">
        <v>148</v>
      </c>
      <c r="G161" s="16" t="s">
        <v>199</v>
      </c>
      <c r="H161" s="16" t="s">
        <v>143</v>
      </c>
      <c r="I161" s="16" t="s">
        <v>122</v>
      </c>
      <c r="J161" s="44" cm="1">
        <f t="array" ref="J161">IF(OR(_xll.BDP($C161&amp;" Corp",$J$1)="#N/A N/A",_xll.BDP($C161&amp;" Corp",$J$1)="#N/A Field Not Applicable"),"",_xll.BDP($C161&amp;" Corp",$J$1))</f>
        <v>1.993649318463445</v>
      </c>
      <c r="K161" s="16" t="str" cm="1">
        <f t="array" ref="K161">IFERROR(_xll.BDP($C161&amp;" Corp",$K$1),"")</f>
        <v>Medical-Hospitals</v>
      </c>
      <c r="L161" s="28" cm="1">
        <f t="array" ref="L161">IF($C161="","",IFERROR(_xll.BDP($C161&amp;" Corp",L$1),""))</f>
        <v>96.679000000000002</v>
      </c>
      <c r="M161" s="28" cm="1">
        <f t="array" ref="M161">IF($C161="","",IFERROR(_xll.BDP($C161&amp;" Corp",M$1),""))</f>
        <v>96.805999999999997</v>
      </c>
      <c r="N161" s="28" cm="1">
        <f t="array" ref="N161">IF($C161="","",IFERROR(_xll.BDP($C161&amp;" Corp",N$1),""))</f>
        <v>5.6770151742265931</v>
      </c>
      <c r="O161" s="28" cm="1">
        <f t="array" ref="O161">IF($C161="","",IFERROR(_xll.BDP($C161&amp;" Corp",O$1),""))</f>
        <v>5.6770151742265931</v>
      </c>
      <c r="P161" s="28" cm="1">
        <f t="array" ref="P161">IF($C161="","",IFERROR(_xll.BDP($C161&amp;" Corp",P$1),""))</f>
        <v>137.76636563361393</v>
      </c>
      <c r="Q161" s="28">
        <f t="shared" si="5"/>
        <v>96.742500000000007</v>
      </c>
      <c r="R161"/>
      <c r="S161"/>
      <c r="T161"/>
      <c r="U161"/>
      <c r="V161" s="24" t="str" cm="1">
        <f t="array" ref="V161">IF($C161="","",IFERROR(_xll.BDP($C161&amp;" Corp",V$1),""))</f>
        <v>Y</v>
      </c>
      <c r="W161" s="40" cm="1">
        <f t="array" ref="W161">IF($V161="Y",IFERROR(_xll.BDP($C161&amp;" Corp",W$1)*1,""),"")</f>
        <v>45703</v>
      </c>
      <c r="X161" s="41" cm="1">
        <f t="array" ref="X161">IF($V161="Y",IFERROR(_xll.BDP($C161&amp;" Corp",X$1),""),"")</f>
        <v>101.15600000000001</v>
      </c>
      <c r="Y161" s="42" cm="1">
        <f t="array" ref="Y161">IF($V161="Y",IFERROR(_xll.BDP($C161&amp;" Corp",Y$1)/100, ""),"")</f>
        <v>1.1959524017992664</v>
      </c>
      <c r="Z161" s="17" cm="1">
        <f t="array" ref="Z161">IF($C161="","",IF(_xll.BDP($C161&amp;" Corp",Z$1)="#N/A N/A","",_xll.BDP($C161&amp;" Corp",Z$1)))</f>
        <v>-6.6060000000007335E-2</v>
      </c>
      <c r="AA161" s="14" cm="1">
        <f t="array" ref="AA161">IF($C161="","",IF(_xll.BDP($C161&amp;" Corp",AA$1)="#N/A N/A","",_xll.BDP($C161&amp;" Corp",AA$1)))</f>
        <v>0.13097000000000492</v>
      </c>
      <c r="AB161" s="14" cm="1">
        <f t="array" ref="AB161">IF($C161="","",IF(_xll.BDP($C161&amp;" Corp",AB$1)="#N/A N/A","",_xll.BDP($C161&amp;" Corp",AB$1)))</f>
        <v>0.74237999999999715</v>
      </c>
      <c r="AC161" s="18" cm="1">
        <f t="array" ref="AC161">IF($C161="","",IF(_xll.BDP($C161&amp;" Corp",AC$1)="#N/A N/A","",_xll.BDP($C161&amp;" Corp",AC$1)))</f>
        <v>-0.11271000000000697</v>
      </c>
      <c r="AD161" s="18" cm="1">
        <f t="array" ref="AD161">IF($C161="","",IF(_xll.BDP($C161&amp;" Corp",AD$1)="#N/A N/A","",_xll.BDP($C161&amp;" Corp",AD$1)))</f>
        <v>1.7149699999999939</v>
      </c>
      <c r="AE161" s="32" cm="1">
        <f t="array" ref="AE161">IF($C161="","",IF(_xll.BDP($C161&amp;" Corp",AE$1)="#N/A N/A","",_xll.BDP($C161&amp;" Corp",AE$1)/100))</f>
        <v>-6.8238225574756574E-4</v>
      </c>
      <c r="AF161" s="32" cm="1">
        <f t="array" ref="AF161">IF($C161="","",IF(_xll.BDP($C161&amp;" Corp",AF$1)="#N/A N/A","",_xll.BDP($C161&amp;" Corp",AF$1)/100))</f>
        <v>1.3556444160326966E-3</v>
      </c>
      <c r="AG161" s="32" cm="1">
        <f t="array" ref="AG161">IF($C161="","",IF(_xll.BDP($C161&amp;" Corp",AG$1)="#N/A N/A","",_xll.BDP($C161&amp;" Corp",AG$1)/100))</f>
        <v>7.7331676935299453E-3</v>
      </c>
      <c r="AH161" s="32" cm="1">
        <f t="array" ref="AH161">IF($C161="","",IF(_xll.BDP($C161&amp;" Corp",AH$1)="#N/A N/A","",_xll.BDP($C161&amp;" Corp",AH$1)/100))</f>
        <v>-1.1637035984677125E-3</v>
      </c>
      <c r="AI161" s="32" cm="1">
        <f t="array" ref="AI161">IF($C161="","",IF(_xll.BDP($C161&amp;" Corp",AI$1)="#N/A N/A","",_xll.BDP($C161&amp;" Corp",AI$1)/100))</f>
        <v>1.8047209379072466E-2</v>
      </c>
      <c r="AJ161" s="8" cm="1">
        <f t="array" ref="AJ161">IF($C161="","",IF(_xll.BDP($C161&amp;" Corp",AJ$1)="#N/A Field Not Applicable","",_xll.BDP($C161&amp;" Corp",AJ$1)))</f>
        <v>93.521000000000001</v>
      </c>
      <c r="AK161" s="8" cm="1">
        <f t="array" ref="AK161">IF($C161="","",IF(_xll.BDP($C161&amp;" Corp",AK$1)="#N/A Field Not Applicable","",_xll.BDP($C161&amp;" Corp",AK$1)))</f>
        <v>98.549000000000007</v>
      </c>
      <c r="AL161" s="9" t="s">
        <v>149</v>
      </c>
      <c r="AM161" s="9" t="s">
        <v>85</v>
      </c>
      <c r="AN161" s="10">
        <v>2276</v>
      </c>
      <c r="AO161" s="11">
        <v>580.89822000000004</v>
      </c>
      <c r="AP161" s="12">
        <v>1.1748857451853489E-4</v>
      </c>
      <c r="AQ161" s="9" t="s">
        <v>86</v>
      </c>
      <c r="AR161" s="10">
        <v>2307</v>
      </c>
      <c r="AS161" s="11">
        <v>2.2611111111111111</v>
      </c>
      <c r="AT161" s="9" t="s">
        <v>149</v>
      </c>
      <c r="AU161" s="34">
        <f t="shared" si="4"/>
        <v>0.79308248210023891</v>
      </c>
    </row>
    <row r="162" spans="2:47" s="2" customFormat="1" x14ac:dyDescent="0.3">
      <c r="B162" s="22">
        <v>57746</v>
      </c>
      <c r="C162" s="23" t="s">
        <v>679</v>
      </c>
      <c r="D162" s="24" t="str" cm="1">
        <f t="array" ref="D162">IF($C162="","",IFERROR(_xll.BDP($C162&amp;" Corp","ID_BB_GLOBAL"),""))</f>
        <v>BBG00VY1HZ87</v>
      </c>
      <c r="E162" s="23" t="s">
        <v>678</v>
      </c>
      <c r="F162" s="7" t="s">
        <v>8</v>
      </c>
      <c r="G162" s="16" t="s">
        <v>299</v>
      </c>
      <c r="H162" s="16" t="s">
        <v>143</v>
      </c>
      <c r="I162" s="16" t="s">
        <v>2</v>
      </c>
      <c r="J162" s="44" cm="1">
        <f t="array" ref="J162">IF(OR(_xll.BDP($C162&amp;" Corp",$J$1)="#N/A N/A",_xll.BDP($C162&amp;" Corp",$J$1)="#N/A Field Not Applicable"),"",_xll.BDP($C162&amp;" Corp",$J$1))</f>
        <v>4.7537673879443592</v>
      </c>
      <c r="K162" s="16" t="str" cm="1">
        <f t="array" ref="K162">IFERROR(_xll.BDP($C162&amp;" Corp",$K$1),"")</f>
        <v>Diagnostic Equipment</v>
      </c>
      <c r="L162" s="28" cm="1">
        <f t="array" ref="L162">IF($C162="","",IFERROR(_xll.BDP($C162&amp;" Corp",L$1),""))</f>
        <v>99.59</v>
      </c>
      <c r="M162" s="28" cm="1">
        <f t="array" ref="M162">IF($C162="","",IFERROR(_xll.BDP($C162&amp;" Corp",M$1),""))</f>
        <v>100.40600000000001</v>
      </c>
      <c r="N162" s="28" cm="1">
        <f t="array" ref="N162">IF($C162="","",IFERROR(_xll.BDP($C162&amp;" Corp",N$1),""))</f>
        <v>2.9550548399999998</v>
      </c>
      <c r="O162" s="28" cm="1">
        <f t="array" ref="O162">IF($C162="","",IFERROR(_xll.BDP($C162&amp;" Corp",O$1),""))</f>
        <v>3.7479455461999809</v>
      </c>
      <c r="P162" s="28" cm="1">
        <f t="array" ref="P162">IF($C162="","",IFERROR(_xll.BDP($C162&amp;" Corp",P$1),""))</f>
        <v>91.370858949879789</v>
      </c>
      <c r="Q162" s="28">
        <f t="shared" si="5"/>
        <v>99.998000000000005</v>
      </c>
      <c r="R162"/>
      <c r="S162"/>
      <c r="T162"/>
      <c r="U162"/>
      <c r="V162" s="24" t="str" cm="1">
        <f t="array" ref="V162">IF($C162="","",IFERROR(_xll.BDP($C162&amp;" Corp",V$1),""))</f>
        <v>Y</v>
      </c>
      <c r="W162" s="40" cm="1">
        <f t="array" ref="W162">IF($V162="Y",IFERROR(_xll.BDP($C162&amp;" Corp",W$1)*1,""),"")</f>
        <v>45697</v>
      </c>
      <c r="X162" s="41" cm="1">
        <f t="array" ref="X162">IF($V162="Y",IFERROR(_xll.BDP($C162&amp;" Corp",X$1),""),"")</f>
        <v>100.96900000000001</v>
      </c>
      <c r="Y162" s="42" cm="1">
        <f t="array" ref="Y162">IF($V162="Y",IFERROR(_xll.BDP($C162&amp;" Corp",Y$1)/100, ""),"")</f>
        <v>0.37430510513198462</v>
      </c>
      <c r="Z162" s="17" cm="1">
        <f t="array" ref="Z162">IF($C162="","",IF(_xll.BDP($C162&amp;" Corp",Z$1)="#N/A N/A","",_xll.BDP($C162&amp;" Corp",Z$1)))</f>
        <v>-5.1000000000001933E-2</v>
      </c>
      <c r="AA162" s="14" cm="1">
        <f t="array" ref="AA162">IF($C162="","",IF(_xll.BDP($C162&amp;" Corp",AA$1)="#N/A N/A","",_xll.BDP($C162&amp;" Corp",AA$1)))</f>
        <v>-0.16899999999999693</v>
      </c>
      <c r="AB162" s="14" cm="1">
        <f t="array" ref="AB162">IF($C162="","",IF(_xll.BDP($C162&amp;" Corp",AB$1)="#N/A N/A","",_xll.BDP($C162&amp;" Corp",AB$1)))</f>
        <v>2.6000000000010459E-2</v>
      </c>
      <c r="AC162" s="18" cm="1">
        <f t="array" ref="AC162">IF($C162="","",IF(_xll.BDP($C162&amp;" Corp",AC$1)="#N/A N/A","",_xll.BDP($C162&amp;" Corp",AC$1)))</f>
        <v>3.50000000000108E-2</v>
      </c>
      <c r="AD162" s="18" cm="1">
        <f t="array" ref="AD162">IF($C162="","",IF(_xll.BDP($C162&amp;" Corp",AD$1)="#N/A N/A","",_xll.BDP($C162&amp;" Corp",AD$1)))</f>
        <v>1.9110000000000014</v>
      </c>
      <c r="AE162" s="32" cm="1">
        <f t="array" ref="AE162">IF($C162="","",IF(_xll.BDP($C162&amp;" Corp",AE$1)="#N/A N/A","",_xll.BDP($C162&amp;" Corp",AE$1)/100))</f>
        <v>-5.0975022239104764E-4</v>
      </c>
      <c r="AF162" s="32" cm="1">
        <f t="array" ref="AF162">IF($C162="","",IF(_xll.BDP($C162&amp;" Corp",AF$1)="#N/A N/A","",_xll.BDP($C162&amp;" Corp",AF$1)/100))</f>
        <v>-1.6871824053829797E-3</v>
      </c>
      <c r="AG162" s="32" cm="1">
        <f t="array" ref="AG162">IF($C162="","",IF(_xll.BDP($C162&amp;" Corp",AG$1)="#N/A N/A","",_xll.BDP($C162&amp;" Corp",AG$1)/100))</f>
        <v>2.6007282038981378E-4</v>
      </c>
      <c r="AH162" s="32" cm="1">
        <f t="array" ref="AH162">IF($C162="","",IF(_xll.BDP($C162&amp;" Corp",AH$1)="#N/A N/A","",_xll.BDP($C162&amp;" Corp",AH$1)/100))</f>
        <v>3.5012954793284322E-4</v>
      </c>
      <c r="AI162" s="32" cm="1">
        <f t="array" ref="AI162">IF($C162="","",IF(_xll.BDP($C162&amp;" Corp",AI$1)="#N/A N/A","",_xll.BDP($C162&amp;" Corp",AI$1)/100))</f>
        <v>1.9482704130007047E-2</v>
      </c>
      <c r="AJ162" s="8" cm="1">
        <f t="array" ref="AJ162">IF($C162="","",IF(_xll.BDP($C162&amp;" Corp",AJ$1)="#N/A Field Not Applicable","",_xll.BDP($C162&amp;" Corp",AJ$1)))</f>
        <v>96.531999999999996</v>
      </c>
      <c r="AK162" s="8" cm="1">
        <f t="array" ref="AK162">IF($C162="","",IF(_xll.BDP($C162&amp;" Corp",AK$1)="#N/A Field Not Applicable","",_xll.BDP($C162&amp;" Corp",AK$1)))</f>
        <v>100.239</v>
      </c>
      <c r="AL162" s="9" t="s">
        <v>9</v>
      </c>
      <c r="AM162" s="9" t="s">
        <v>171</v>
      </c>
      <c r="AN162" s="10">
        <v>34045</v>
      </c>
      <c r="AO162" s="11">
        <v>398.13400000000001</v>
      </c>
      <c r="AP162" s="12">
        <v>8.0523910242593567E-5</v>
      </c>
      <c r="AQ162" s="9" t="s">
        <v>86</v>
      </c>
      <c r="AR162" s="10">
        <v>30037</v>
      </c>
      <c r="AS162" s="11">
        <v>1.5822916666666667</v>
      </c>
      <c r="AT162" s="9" t="s">
        <v>9</v>
      </c>
      <c r="AU162" s="34">
        <f t="shared" si="4"/>
        <v>0.73263548152144653</v>
      </c>
    </row>
    <row r="163" spans="2:47" s="2" customFormat="1" x14ac:dyDescent="0.3">
      <c r="B163" s="22">
        <v>57969</v>
      </c>
      <c r="C163" s="23" t="s">
        <v>681</v>
      </c>
      <c r="D163" s="24" t="str" cm="1">
        <f t="array" ref="D163">IF($C163="","",IFERROR(_xll.BDP($C163&amp;" Corp","ID_BB_GLOBAL"),""))</f>
        <v>BBG00SGC1Y35</v>
      </c>
      <c r="E163" s="23" t="s">
        <v>680</v>
      </c>
      <c r="F163" s="7" t="s">
        <v>281</v>
      </c>
      <c r="G163" s="16" t="s">
        <v>290</v>
      </c>
      <c r="H163" s="16" t="s">
        <v>94</v>
      </c>
      <c r="I163" s="16" t="s">
        <v>103</v>
      </c>
      <c r="J163" s="44" cm="1">
        <f t="array" ref="J163">IF(OR(_xll.BDP($C163&amp;" Corp",$J$1)="#N/A N/A",_xll.BDP($C163&amp;" Corp",$J$1)="#N/A Field Not Applicable"),"",_xll.BDP($C163&amp;" Corp",$J$1))</f>
        <v>2.8994516361021212</v>
      </c>
      <c r="K163" s="16" t="str" cm="1">
        <f t="array" ref="K163">IFERROR(_xll.BDP($C163&amp;" Corp",$K$1),"")</f>
        <v>Medical Products</v>
      </c>
      <c r="L163" s="28" cm="1">
        <f t="array" ref="L163">IF($C163="","",IFERROR(_xll.BDP($C163&amp;" Corp",L$1),""))</f>
        <v>92.963999999999999</v>
      </c>
      <c r="M163" s="28" cm="1">
        <f t="array" ref="M163">IF($C163="","",IFERROR(_xll.BDP($C163&amp;" Corp",M$1),""))</f>
        <v>93.611000000000004</v>
      </c>
      <c r="N163" s="28" cm="1">
        <f t="array" ref="N163">IF($C163="","",IFERROR(_xll.BDP($C163&amp;" Corp",N$1),""))</f>
        <v>4.9739451704651056</v>
      </c>
      <c r="O163" s="28" cm="1">
        <f t="array" ref="O163">IF($C163="","",IFERROR(_xll.BDP($C163&amp;" Corp",O$1),""))</f>
        <v>4.9739451704651056</v>
      </c>
      <c r="P163" s="28" cm="1">
        <f t="array" ref="P163">IF($C163="","",IFERROR(_xll.BDP($C163&amp;" Corp",P$1),""))</f>
        <v>72.304693911312569</v>
      </c>
      <c r="Q163" s="28">
        <f t="shared" si="5"/>
        <v>93.287499999999994</v>
      </c>
      <c r="R163"/>
      <c r="S163"/>
      <c r="T163"/>
      <c r="U163"/>
      <c r="V163" s="24" t="str" cm="1">
        <f t="array" ref="V163">IF($C163="","",IFERROR(_xll.BDP($C163&amp;" Corp",V$1),""))</f>
        <v>Y</v>
      </c>
      <c r="W163" s="40" cm="1">
        <f t="array" ref="W163">IF($V163="Y",IFERROR(_xll.BDP($C163&amp;" Corp",W$1)*1,""),"")</f>
        <v>47472</v>
      </c>
      <c r="X163" s="41" cm="1">
        <f t="array" ref="X163">IF($V163="Y",IFERROR(_xll.BDP($C163&amp;" Corp",X$1),""),"")</f>
        <v>100</v>
      </c>
      <c r="Y163" s="42" cm="1">
        <f t="array" ref="Y163">IF($V163="Y",IFERROR(_xll.BDP($C163&amp;" Corp",Y$1)/100, ""),"")</f>
        <v>5.0415597486036488E-2</v>
      </c>
      <c r="Z163" s="17" cm="1">
        <f t="array" ref="Z163">IF($C163="","",IF(_xll.BDP($C163&amp;" Corp",Z$1)="#N/A N/A","",_xll.BDP($C163&amp;" Corp",Z$1)))</f>
        <v>6.8060000000002674E-2</v>
      </c>
      <c r="AA163" s="14" cm="1">
        <f t="array" ref="AA163">IF($C163="","",IF(_xll.BDP($C163&amp;" Corp",AA$1)="#N/A N/A","",_xll.BDP($C163&amp;" Corp",AA$1)))</f>
        <v>0.67597999999999558</v>
      </c>
      <c r="AB163" s="14" cm="1">
        <f t="array" ref="AB163">IF($C163="","",IF(_xll.BDP($C163&amp;" Corp",AB$1)="#N/A N/A","",_xll.BDP($C163&amp;" Corp",AB$1)))</f>
        <v>0.73149999999999693</v>
      </c>
      <c r="AC163" s="18" cm="1">
        <f t="array" ref="AC163">IF($C163="","",IF(_xll.BDP($C163&amp;" Corp",AC$1)="#N/A N/A","",_xll.BDP($C163&amp;" Corp",AC$1)))</f>
        <v>0.45374999999999943</v>
      </c>
      <c r="AD163" s="18" cm="1">
        <f t="array" ref="AD163">IF($C163="","",IF(_xll.BDP($C163&amp;" Corp",AD$1)="#N/A N/A","",_xll.BDP($C163&amp;" Corp",AD$1)))</f>
        <v>1.5071599999999989</v>
      </c>
      <c r="AE163" s="32" cm="1">
        <f t="array" ref="AE163">IF($C163="","",IF(_xll.BDP($C163&amp;" Corp",AE$1)="#N/A N/A","",_xll.BDP($C163&amp;" Corp",AE$1)/100))</f>
        <v>7.3007491366700744E-4</v>
      </c>
      <c r="AF163" s="32" cm="1">
        <f t="array" ref="AF163">IF($C163="","",IF(_xll.BDP($C163&amp;" Corp",AF$1)="#N/A N/A","",_xll.BDP($C163&amp;" Corp",AF$1)/100))</f>
        <v>7.2987869510671554E-3</v>
      </c>
      <c r="AG163" s="32" cm="1">
        <f t="array" ref="AG163">IF($C163="","",IF(_xll.BDP($C163&amp;" Corp",AG$1)="#N/A N/A","",_xll.BDP($C163&amp;" Corp",AG$1)/100))</f>
        <v>7.9029929493202276E-3</v>
      </c>
      <c r="AH163" s="32" cm="1">
        <f t="array" ref="AH163">IF($C163="","",IF(_xll.BDP($C163&amp;" Corp",AH$1)="#N/A N/A","",_xll.BDP($C163&amp;" Corp",AH$1)/100))</f>
        <v>4.8875660535028734E-3</v>
      </c>
      <c r="AI163" s="32" cm="1">
        <f t="array" ref="AI163">IF($C163="","",IF(_xll.BDP($C163&amp;" Corp",AI$1)="#N/A N/A","",_xll.BDP($C163&amp;" Corp",AI$1)/100))</f>
        <v>1.6420689353865973E-2</v>
      </c>
      <c r="AJ163" s="8" cm="1">
        <f t="array" ref="AJ163">IF($C163="","",IF(_xll.BDP($C163&amp;" Corp",AJ$1)="#N/A Field Not Applicable","",_xll.BDP($C163&amp;" Corp",AJ$1)))</f>
        <v>88.748000000000005</v>
      </c>
      <c r="AK163" s="8" cm="1">
        <f t="array" ref="AK163">IF($C163="","",IF(_xll.BDP($C163&amp;" Corp",AK$1)="#N/A Field Not Applicable","",_xll.BDP($C163&amp;" Corp",AK$1)))</f>
        <v>95.724999999999994</v>
      </c>
      <c r="AL163" s="9" t="s">
        <v>282</v>
      </c>
      <c r="AM163" s="9" t="s">
        <v>85</v>
      </c>
      <c r="AN163" s="10">
        <v>29365</v>
      </c>
      <c r="AO163" s="11">
        <v>241.55057122439999</v>
      </c>
      <c r="AP163" s="12">
        <v>4.8854397053054474E-5</v>
      </c>
      <c r="AQ163" s="9" t="s">
        <v>86</v>
      </c>
      <c r="AR163" s="10">
        <v>25337</v>
      </c>
      <c r="AS163" s="11">
        <v>0.79874999999999996</v>
      </c>
      <c r="AT163" s="9" t="s">
        <v>282</v>
      </c>
      <c r="AU163" s="34">
        <f t="shared" si="4"/>
        <v>0.82354281926329354</v>
      </c>
    </row>
    <row r="164" spans="2:47" s="2" customFormat="1" x14ac:dyDescent="0.3">
      <c r="B164" s="22">
        <v>57971</v>
      </c>
      <c r="C164" s="23" t="s">
        <v>683</v>
      </c>
      <c r="D164" s="24" t="str" cm="1">
        <f t="array" ref="D164">IF($C164="","",IFERROR(_xll.BDP($C164&amp;" Corp","ID_BB_GLOBAL"),""))</f>
        <v>BBG00SGC1Y26</v>
      </c>
      <c r="E164" s="23" t="s">
        <v>682</v>
      </c>
      <c r="F164" s="7" t="s">
        <v>281</v>
      </c>
      <c r="G164" s="16" t="s">
        <v>272</v>
      </c>
      <c r="H164" s="16" t="s">
        <v>94</v>
      </c>
      <c r="I164" s="16" t="s">
        <v>103</v>
      </c>
      <c r="J164" s="44" cm="1">
        <f t="array" ref="J164">IF(OR(_xll.BDP($C164&amp;" Corp",$J$1)="#N/A N/A",_xll.BDP($C164&amp;" Corp",$J$1)="#N/A Field Not Applicable"),"",_xll.BDP($C164&amp;" Corp",$J$1))</f>
        <v>2.8994516361021212</v>
      </c>
      <c r="K164" s="16" t="str" cm="1">
        <f t="array" ref="K164">IFERROR(_xll.BDP($C164&amp;" Corp",$K$1),"")</f>
        <v>Medical Products</v>
      </c>
      <c r="L164" s="28" cm="1">
        <f t="array" ref="L164">IF($C164="","",IFERROR(_xll.BDP($C164&amp;" Corp",L$1),""))</f>
        <v>98.522999999999996</v>
      </c>
      <c r="M164" s="28" cm="1">
        <f t="array" ref="M164">IF($C164="","",IFERROR(_xll.BDP($C164&amp;" Corp",M$1),""))</f>
        <v>98.6</v>
      </c>
      <c r="N164" s="28" cm="1">
        <f t="array" ref="N164">IF($C164="","",IFERROR(_xll.BDP($C164&amp;" Corp",N$1),""))</f>
        <v>4.5624295464678042</v>
      </c>
      <c r="O164" s="28" cm="1">
        <f t="array" ref="O164">IF($C164="","",IFERROR(_xll.BDP($C164&amp;" Corp",O$1),""))</f>
        <v>4.5624295464678042</v>
      </c>
      <c r="P164" s="28" cm="1">
        <f t="array" ref="P164">IF($C164="","",IFERROR(_xll.BDP($C164&amp;" Corp",P$1),""))</f>
        <v>50.004023603506923</v>
      </c>
      <c r="Q164" s="28">
        <f t="shared" si="5"/>
        <v>98.561499999999995</v>
      </c>
      <c r="R164"/>
      <c r="S164"/>
      <c r="T164"/>
      <c r="U164"/>
      <c r="V164" s="24" t="str" cm="1">
        <f t="array" ref="V164">IF($C164="","",IFERROR(_xll.BDP($C164&amp;" Corp",V$1),""))</f>
        <v>Y</v>
      </c>
      <c r="W164" s="40" cm="1">
        <f t="array" ref="W164">IF($V164="Y",IFERROR(_xll.BDP($C164&amp;" Corp",W$1)*1,""),"")</f>
        <v>46006</v>
      </c>
      <c r="X164" s="41" cm="1">
        <f t="array" ref="X164">IF($V164="Y",IFERROR(_xll.BDP($C164&amp;" Corp",X$1),""),"")</f>
        <v>100</v>
      </c>
      <c r="Y164" s="42" cm="1">
        <f t="array" ref="Y164">IF($V164="Y",IFERROR(_xll.BDP($C164&amp;" Corp",Y$1)/100, ""),"")</f>
        <v>4.7082080618018073E-2</v>
      </c>
      <c r="Z164" s="17" cm="1">
        <f t="array" ref="Z164">IF($C164="","",IF(_xll.BDP($C164&amp;" Corp",Z$1)="#N/A N/A","",_xll.BDP($C164&amp;" Corp",Z$1)))</f>
        <v>6.9400000000001683E-3</v>
      </c>
      <c r="AA164" s="14" cm="1">
        <f t="array" ref="AA164">IF($C164="","",IF(_xll.BDP($C164&amp;" Corp",AA$1)="#N/A N/A","",_xll.BDP($C164&amp;" Corp",AA$1)))</f>
        <v>3.3549999999991087E-2</v>
      </c>
      <c r="AB164" s="14" cm="1">
        <f t="array" ref="AB164">IF($C164="","",IF(_xll.BDP($C164&amp;" Corp",AB$1)="#N/A N/A","",_xll.BDP($C164&amp;" Corp",AB$1)))</f>
        <v>0.11996999999999503</v>
      </c>
      <c r="AC164" s="18" cm="1">
        <f t="array" ref="AC164">IF($C164="","",IF(_xll.BDP($C164&amp;" Corp",AC$1)="#N/A N/A","",_xll.BDP($C164&amp;" Corp",AC$1)))</f>
        <v>0.52794999999998993</v>
      </c>
      <c r="AD164" s="18" cm="1">
        <f t="array" ref="AD164">IF($C164="","",IF(_xll.BDP($C164&amp;" Corp",AD$1)="#N/A N/A","",_xll.BDP($C164&amp;" Corp",AD$1)))</f>
        <v>1.9471399999999903</v>
      </c>
      <c r="AE164" s="32" cm="1">
        <f t="array" ref="AE164">IF($C164="","",IF(_xll.BDP($C164&amp;" Corp",AE$1)="#N/A N/A","",_xll.BDP($C164&amp;" Corp",AE$1)/100))</f>
        <v>7.0418326460783729E-5</v>
      </c>
      <c r="AF164" s="32" cm="1">
        <f t="array" ref="AF164">IF($C164="","",IF(_xll.BDP($C164&amp;" Corp",AF$1)="#N/A N/A","",_xll.BDP($C164&amp;" Corp",AF$1)/100))</f>
        <v>3.4051483000435088E-4</v>
      </c>
      <c r="AG164" s="32" cm="1">
        <f t="array" ref="AG164">IF($C164="","",IF(_xll.BDP($C164&amp;" Corp",AG$1)="#N/A N/A","",_xll.BDP($C164&amp;" Corp",AG$1)/100))</f>
        <v>1.2187012588065059E-3</v>
      </c>
      <c r="AH164" s="32" cm="1">
        <f t="array" ref="AH164">IF($C164="","",IF(_xll.BDP($C164&amp;" Corp",AH$1)="#N/A N/A","",_xll.BDP($C164&amp;" Corp",AH$1)/100))</f>
        <v>5.3854380285470538E-3</v>
      </c>
      <c r="AI164" s="32" cm="1">
        <f t="array" ref="AI164">IF($C164="","",IF(_xll.BDP($C164&amp;" Corp",AI$1)="#N/A N/A","",_xll.BDP($C164&amp;" Corp",AI$1)/100))</f>
        <v>2.0153872603354561E-2</v>
      </c>
      <c r="AJ164" s="8" cm="1">
        <f t="array" ref="AJ164">IF($C164="","",IF(_xll.BDP($C164&amp;" Corp",AJ$1)="#N/A Field Not Applicable","",_xll.BDP($C164&amp;" Corp",AJ$1)))</f>
        <v>95.701999999999998</v>
      </c>
      <c r="AK164" s="8" cm="1">
        <f t="array" ref="AK164">IF($C164="","",IF(_xll.BDP($C164&amp;" Corp",AK$1)="#N/A Field Not Applicable","",_xll.BDP($C164&amp;" Corp",AK$1)))</f>
        <v>98.593999999999994</v>
      </c>
      <c r="AL164" s="9" t="s">
        <v>282</v>
      </c>
      <c r="AM164" s="9" t="s">
        <v>85</v>
      </c>
      <c r="AN164" s="10">
        <v>29365</v>
      </c>
      <c r="AO164" s="11">
        <v>590.08596</v>
      </c>
      <c r="AP164" s="12">
        <v>1.1934682513539325E-4</v>
      </c>
      <c r="AQ164" s="9" t="s">
        <v>86</v>
      </c>
      <c r="AR164" s="10">
        <v>25337</v>
      </c>
      <c r="AS164" s="11">
        <v>1.2369444444444444</v>
      </c>
      <c r="AT164" s="9" t="s">
        <v>282</v>
      </c>
      <c r="AU164" s="34">
        <f t="shared" si="4"/>
        <v>0.64513260027662456</v>
      </c>
    </row>
    <row r="165" spans="2:47" s="2" customFormat="1" x14ac:dyDescent="0.3">
      <c r="B165" s="22">
        <v>57976</v>
      </c>
      <c r="C165" s="23" t="s">
        <v>685</v>
      </c>
      <c r="D165" s="24" t="str" cm="1">
        <f t="array" ref="D165">IF($C165="","",IFERROR(_xll.BDP($C165&amp;" Corp","ID_BB_GLOBAL"),""))</f>
        <v>BBG0000Q8WZ4</v>
      </c>
      <c r="E165" s="23" t="s">
        <v>684</v>
      </c>
      <c r="F165" s="7" t="s">
        <v>281</v>
      </c>
      <c r="G165" s="16" t="s">
        <v>154</v>
      </c>
      <c r="H165" s="16" t="s">
        <v>94</v>
      </c>
      <c r="I165" s="16" t="s">
        <v>103</v>
      </c>
      <c r="J165" s="44" cm="1">
        <f t="array" ref="J165">IF(OR(_xll.BDP($C165&amp;" Corp",$J$1)="#N/A N/A",_xll.BDP($C165&amp;" Corp",$J$1)="#N/A Field Not Applicable"),"",_xll.BDP($C165&amp;" Corp",$J$1))</f>
        <v>2.8994516361021212</v>
      </c>
      <c r="K165" s="16" t="str" cm="1">
        <f t="array" ref="K165">IFERROR(_xll.BDP($C165&amp;" Corp",$K$1),"")</f>
        <v>Medical Products</v>
      </c>
      <c r="L165" s="28" cm="1">
        <f t="array" ref="L165">IF($C165="","",IFERROR(_xll.BDP($C165&amp;" Corp",L$1),""))</f>
        <v>100.98699999999999</v>
      </c>
      <c r="M165" s="28" cm="1">
        <f t="array" ref="M165">IF($C165="","",IFERROR(_xll.BDP($C165&amp;" Corp",M$1),""))</f>
        <v>102.11499999999999</v>
      </c>
      <c r="N165" s="28" cm="1">
        <f t="array" ref="N165">IF($C165="","",IFERROR(_xll.BDP($C165&amp;" Corp",N$1),""))</f>
        <v>5.5381908481078401</v>
      </c>
      <c r="O165" s="28" cm="1">
        <f t="array" ref="O165">IF($C165="","",IFERROR(_xll.BDP($C165&amp;" Corp",O$1),""))</f>
        <v>5.5381908481078401</v>
      </c>
      <c r="P165" s="28" cm="1">
        <f t="array" ref="P165">IF($C165="","",IFERROR(_xll.BDP($C165&amp;" Corp",P$1),""))</f>
        <v>95.782472856151244</v>
      </c>
      <c r="Q165" s="28">
        <f t="shared" si="5"/>
        <v>101.55099999999999</v>
      </c>
      <c r="R165"/>
      <c r="S165"/>
      <c r="T165"/>
      <c r="U165"/>
      <c r="V165" s="24" t="str" cm="1">
        <f t="array" ref="V165">IF($C165="","",IFERROR(_xll.BDP($C165&amp;" Corp",V$1),""))</f>
        <v>N</v>
      </c>
      <c r="W165" s="40" t="str" cm="1">
        <f t="array" ref="W165">IF($V165="Y",IFERROR(_xll.BDP($C165&amp;" Corp",W$1)*1,""),"")</f>
        <v/>
      </c>
      <c r="X165" s="41" t="str" cm="1">
        <f t="array" ref="X165">IF($V165="Y",IFERROR(_xll.BDP($C165&amp;" Corp",X$1),""),"")</f>
        <v/>
      </c>
      <c r="Y165" s="42" t="str" cm="1">
        <f t="array" ref="Y165">IF($V165="Y",IFERROR(_xll.BDP($C165&amp;" Corp",Y$1)/100, ""),"")</f>
        <v/>
      </c>
      <c r="Z165" s="17" cm="1">
        <f t="array" ref="Z165">IF($C165="","",IF(_xll.BDP($C165&amp;" Corp",Z$1)="#N/A N/A","",_xll.BDP($C165&amp;" Corp",Z$1)))</f>
        <v>0.19059999999998922</v>
      </c>
      <c r="AA165" s="14" cm="1">
        <f t="array" ref="AA165">IF($C165="","",IF(_xll.BDP($C165&amp;" Corp",AA$1)="#N/A N/A","",_xll.BDP($C165&amp;" Corp",AA$1)))</f>
        <v>1.3687999999999931</v>
      </c>
      <c r="AB165" s="14" cm="1">
        <f t="array" ref="AB165">IF($C165="","",IF(_xll.BDP($C165&amp;" Corp",AB$1)="#N/A N/A","",_xll.BDP($C165&amp;" Corp",AB$1)))</f>
        <v>0.90269999999999584</v>
      </c>
      <c r="AC165" s="18" cm="1">
        <f t="array" ref="AC165">IF($C165="","",IF(_xll.BDP($C165&amp;" Corp",AC$1)="#N/A N/A","",_xll.BDP($C165&amp;" Corp",AC$1)))</f>
        <v>-0.1577000000000055</v>
      </c>
      <c r="AD165" s="18" cm="1">
        <f t="array" ref="AD165">IF($C165="","",IF(_xll.BDP($C165&amp;" Corp",AD$1)="#N/A N/A","",_xll.BDP($C165&amp;" Corp",AD$1)))</f>
        <v>-1.0219000000000023</v>
      </c>
      <c r="AE165" s="32" cm="1">
        <f t="array" ref="AE165">IF($C165="","",IF(_xll.BDP($C165&amp;" Corp",AE$1)="#N/A N/A","",_xll.BDP($C165&amp;" Corp",AE$1)/100))</f>
        <v>1.8811147331944625E-3</v>
      </c>
      <c r="AF165" s="32" cm="1">
        <f t="array" ref="AF165">IF($C165="","",IF(_xll.BDP($C165&amp;" Corp",AF$1)="#N/A N/A","",_xll.BDP($C165&amp;" Corp",AF$1)/100))</f>
        <v>1.3668222082646342E-2</v>
      </c>
      <c r="AG165" s="32" cm="1">
        <f t="array" ref="AG165">IF($C165="","",IF(_xll.BDP($C165&amp;" Corp",AG$1)="#N/A N/A","",_xll.BDP($C165&amp;" Corp",AG$1)/100))</f>
        <v>8.9721978157414096E-3</v>
      </c>
      <c r="AH165" s="32" cm="1">
        <f t="array" ref="AH165">IF($C165="","",IF(_xll.BDP($C165&amp;" Corp",AH$1)="#N/A N/A","",_xll.BDP($C165&amp;" Corp",AH$1)/100))</f>
        <v>-1.551078378144504E-3</v>
      </c>
      <c r="AI165" s="32" cm="1">
        <f t="array" ref="AI165">IF($C165="","",IF(_xll.BDP($C165&amp;" Corp",AI$1)="#N/A N/A","",_xll.BDP($C165&amp;" Corp",AI$1)/100))</f>
        <v>-9.9663140729933496E-3</v>
      </c>
      <c r="AJ165" s="8" cm="1">
        <f t="array" ref="AJ165">IF($C165="","",IF(_xll.BDP($C165&amp;" Corp",AJ$1)="#N/A Field Not Applicable","",_xll.BDP($C165&amp;" Corp",AJ$1)))</f>
        <v>95.313999999999993</v>
      </c>
      <c r="AK165" s="8" cm="1">
        <f t="array" ref="AK165">IF($C165="","",IF(_xll.BDP($C165&amp;" Corp",AK$1)="#N/A Field Not Applicable","",_xll.BDP($C165&amp;" Corp",AK$1)))</f>
        <v>107.819</v>
      </c>
      <c r="AL165" s="9" t="s">
        <v>282</v>
      </c>
      <c r="AM165" s="9" t="s">
        <v>85</v>
      </c>
      <c r="AN165" s="10">
        <v>29365</v>
      </c>
      <c r="AO165" s="11">
        <v>327.23980722030001</v>
      </c>
      <c r="AP165" s="12">
        <v>6.6185326710130403E-5</v>
      </c>
      <c r="AQ165" s="9" t="s">
        <v>86</v>
      </c>
      <c r="AR165" s="10">
        <v>25337</v>
      </c>
      <c r="AS165" s="11">
        <v>0.17569444444444443</v>
      </c>
      <c r="AT165" s="9" t="s">
        <v>282</v>
      </c>
      <c r="AU165" s="34">
        <f t="shared" si="4"/>
        <v>0.99698168332666937</v>
      </c>
    </row>
    <row r="166" spans="2:47" s="2" customFormat="1" x14ac:dyDescent="0.3">
      <c r="B166" s="22">
        <v>57979</v>
      </c>
      <c r="C166" s="23" t="s">
        <v>687</v>
      </c>
      <c r="D166" s="24" t="str" cm="1">
        <f t="array" ref="D166">IF($C166="","",IFERROR(_xll.BDP($C166&amp;" Corp","ID_BB_GLOBAL"),""))</f>
        <v>BBG0088HM2H9</v>
      </c>
      <c r="E166" s="23" t="s">
        <v>686</v>
      </c>
      <c r="F166" s="7" t="s">
        <v>281</v>
      </c>
      <c r="G166" s="16" t="s">
        <v>202</v>
      </c>
      <c r="H166" s="16" t="s">
        <v>94</v>
      </c>
      <c r="I166" s="16" t="s">
        <v>103</v>
      </c>
      <c r="J166" s="44" cm="1">
        <f t="array" ref="J166">IF(OR(_xll.BDP($C166&amp;" Corp",$J$1)="#N/A N/A",_xll.BDP($C166&amp;" Corp",$J$1)="#N/A Field Not Applicable"),"",_xll.BDP($C166&amp;" Corp",$J$1))</f>
        <v>2.8994516361021212</v>
      </c>
      <c r="K166" s="16" t="str" cm="1">
        <f t="array" ref="K166">IFERROR(_xll.BDP($C166&amp;" Corp",$K$1),"")</f>
        <v>Medical Products</v>
      </c>
      <c r="L166" s="28" cm="1">
        <f t="array" ref="L166">IF($C166="","",IFERROR(_xll.BDP($C166&amp;" Corp",L$1),""))</f>
        <v>89.52</v>
      </c>
      <c r="M166" s="28" cm="1">
        <f t="array" ref="M166">IF($C166="","",IFERROR(_xll.BDP($C166&amp;" Corp",M$1),""))</f>
        <v>90.658000000000001</v>
      </c>
      <c r="N166" s="28" cm="1">
        <f t="array" ref="N166">IF($C166="","",IFERROR(_xll.BDP($C166&amp;" Corp",N$1),""))</f>
        <v>5.425258106824808</v>
      </c>
      <c r="O166" s="28" cm="1">
        <f t="array" ref="O166">IF($C166="","",IFERROR(_xll.BDP($C166&amp;" Corp",O$1),""))</f>
        <v>5.425258106824808</v>
      </c>
      <c r="P166" s="28" cm="1">
        <f t="array" ref="P166">IF($C166="","",IFERROR(_xll.BDP($C166&amp;" Corp",P$1),""))</f>
        <v>96.043870414191346</v>
      </c>
      <c r="Q166" s="28">
        <f t="shared" si="5"/>
        <v>90.088999999999999</v>
      </c>
      <c r="R166"/>
      <c r="S166"/>
      <c r="T166"/>
      <c r="U166"/>
      <c r="V166" s="24" t="str" cm="1">
        <f t="array" ref="V166">IF($C166="","",IFERROR(_xll.BDP($C166&amp;" Corp",V$1),""))</f>
        <v>Y</v>
      </c>
      <c r="W166" s="40" cm="1">
        <f t="array" ref="W166">IF($V166="Y",IFERROR(_xll.BDP($C166&amp;" Corp",W$1)*1,""),"")</f>
        <v>49355</v>
      </c>
      <c r="X166" s="41" cm="1">
        <f t="array" ref="X166">IF($V166="Y",IFERROR(_xll.BDP($C166&amp;" Corp",X$1),""),"")</f>
        <v>100</v>
      </c>
      <c r="Y166" s="42" cm="1">
        <f t="array" ref="Y166">IF($V166="Y",IFERROR(_xll.BDP($C166&amp;" Corp",Y$1)/100, ""),"")</f>
        <v>5.4715286950887287E-2</v>
      </c>
      <c r="Z166" s="17" cm="1">
        <f t="array" ref="Z166">IF($C166="","",IF(_xll.BDP($C166&amp;" Corp",Z$1)="#N/A N/A","",_xll.BDP($C166&amp;" Corp",Z$1)))</f>
        <v>-4.8349999999999227E-2</v>
      </c>
      <c r="AA166" s="14" cm="1">
        <f t="array" ref="AA166">IF($C166="","",IF(_xll.BDP($C166&amp;" Corp",AA$1)="#N/A N/A","",_xll.BDP($C166&amp;" Corp",AA$1)))</f>
        <v>0.4682899999999961</v>
      </c>
      <c r="AB166" s="14" cm="1">
        <f t="array" ref="AB166">IF($C166="","",IF(_xll.BDP($C166&amp;" Corp",AB$1)="#N/A N/A","",_xll.BDP($C166&amp;" Corp",AB$1)))</f>
        <v>-0.33295000000001096</v>
      </c>
      <c r="AC166" s="18" cm="1">
        <f t="array" ref="AC166">IF($C166="","",IF(_xll.BDP($C166&amp;" Corp",AC$1)="#N/A N/A","",_xll.BDP($C166&amp;" Corp",AC$1)))</f>
        <v>-0.66669000000000267</v>
      </c>
      <c r="AD166" s="18" cm="1">
        <f t="array" ref="AD166">IF($C166="","",IF(_xll.BDP($C166&amp;" Corp",AD$1)="#N/A N/A","",_xll.BDP($C166&amp;" Corp",AD$1)))</f>
        <v>6.5179999999998017E-2</v>
      </c>
      <c r="AE166" s="32" cm="1">
        <f t="array" ref="AE166">IF($C166="","",IF(_xll.BDP($C166&amp;" Corp",AE$1)="#N/A N/A","",_xll.BDP($C166&amp;" Corp",AE$1)/100))</f>
        <v>-5.364404496735561E-4</v>
      </c>
      <c r="AF166" s="32" cm="1">
        <f t="array" ref="AF166">IF($C166="","",IF(_xll.BDP($C166&amp;" Corp",AF$1)="#N/A N/A","",_xll.BDP($C166&amp;" Corp",AF$1)/100))</f>
        <v>5.2256040650554862E-3</v>
      </c>
      <c r="AG166" s="32" cm="1">
        <f t="array" ref="AG166">IF($C166="","",IF(_xll.BDP($C166&amp;" Corp",AG$1)="#N/A N/A","",_xll.BDP($C166&amp;" Corp",AG$1)/100))</f>
        <v>-3.6824332395150022E-3</v>
      </c>
      <c r="AH166" s="32" cm="1">
        <f t="array" ref="AH166">IF($C166="","",IF(_xll.BDP($C166&amp;" Corp",AH$1)="#N/A N/A","",_xll.BDP($C166&amp;" Corp",AH$1)/100))</f>
        <v>-7.3464867575028263E-3</v>
      </c>
      <c r="AI166" s="32" cm="1">
        <f t="array" ref="AI166">IF($C166="","",IF(_xll.BDP($C166&amp;" Corp",AI$1)="#N/A N/A","",_xll.BDP($C166&amp;" Corp",AI$1)/100))</f>
        <v>7.2408038292052362E-4</v>
      </c>
      <c r="AJ166" s="8" cm="1">
        <f t="array" ref="AJ166">IF($C166="","",IF(_xll.BDP($C166&amp;" Corp",AJ$1)="#N/A Field Not Applicable","",_xll.BDP($C166&amp;" Corp",AJ$1)))</f>
        <v>85.531999999999996</v>
      </c>
      <c r="AK166" s="8" cm="1">
        <f t="array" ref="AK166">IF($C166="","",IF(_xll.BDP($C166&amp;" Corp",AK$1)="#N/A Field Not Applicable","",_xll.BDP($C166&amp;" Corp",AK$1)))</f>
        <v>95.165999999999997</v>
      </c>
      <c r="AL166" s="9" t="s">
        <v>282</v>
      </c>
      <c r="AM166" s="9" t="s">
        <v>85</v>
      </c>
      <c r="AN166" s="10">
        <v>29365</v>
      </c>
      <c r="AO166" s="11">
        <v>228.91223498420001</v>
      </c>
      <c r="AP166" s="12">
        <v>4.6298252003845955E-5</v>
      </c>
      <c r="AQ166" s="9" t="s">
        <v>86</v>
      </c>
      <c r="AR166" s="10">
        <v>25337</v>
      </c>
      <c r="AS166" s="11">
        <v>1.3694444444444447</v>
      </c>
      <c r="AT166" s="9" t="s">
        <v>282</v>
      </c>
      <c r="AU166" s="34">
        <f t="shared" si="4"/>
        <v>0.85814847830599961</v>
      </c>
    </row>
    <row r="167" spans="2:47" s="2" customFormat="1" x14ac:dyDescent="0.3">
      <c r="B167" s="22">
        <v>57379</v>
      </c>
      <c r="C167" s="23" t="s">
        <v>689</v>
      </c>
      <c r="D167" s="24" t="str" cm="1">
        <f t="array" ref="D167">IF($C167="","",IFERROR(_xll.BDP($C167&amp;" Corp","ID_BB_GLOBAL"),""))</f>
        <v>BBG00XY8TJL6</v>
      </c>
      <c r="E167" s="23" t="s">
        <v>688</v>
      </c>
      <c r="F167" s="7" t="s">
        <v>193</v>
      </c>
      <c r="G167" s="16" t="s">
        <v>200</v>
      </c>
      <c r="H167" s="16" t="s">
        <v>106</v>
      </c>
      <c r="I167" s="16" t="s">
        <v>125</v>
      </c>
      <c r="J167" s="44" cm="1">
        <f t="array" ref="J167">IF(OR(_xll.BDP($C167&amp;" Corp",$J$1)="#N/A N/A",_xll.BDP($C167&amp;" Corp",$J$1)="#N/A Field Not Applicable"),"",_xll.BDP($C167&amp;" Corp",$J$1))</f>
        <v>3.20435488233703</v>
      </c>
      <c r="K167" s="16" t="str" cm="1">
        <f t="array" ref="K167">IFERROR(_xll.BDP($C167&amp;" Corp",$K$1),"")</f>
        <v>Medical-Drugs</v>
      </c>
      <c r="L167" s="28" cm="1">
        <f t="array" ref="L167">IF($C167="","",IFERROR(_xll.BDP($C167&amp;" Corp",L$1),""))</f>
        <v>89.938999999999993</v>
      </c>
      <c r="M167" s="28" cm="1">
        <f t="array" ref="M167">IF($C167="","",IFERROR(_xll.BDP($C167&amp;" Corp",M$1),""))</f>
        <v>90.647999999999996</v>
      </c>
      <c r="N167" s="28" cm="1">
        <f t="array" ref="N167">IF($C167="","",IFERROR(_xll.BDP($C167&amp;" Corp",N$1),""))</f>
        <v>5.5253234857226552</v>
      </c>
      <c r="O167" s="28" cm="1">
        <f t="array" ref="O167">IF($C167="","",IFERROR(_xll.BDP($C167&amp;" Corp",O$1),""))</f>
        <v>5.5253234857226552</v>
      </c>
      <c r="P167" s="28" cm="1">
        <f t="array" ref="P167">IF($C167="","",IFERROR(_xll.BDP($C167&amp;" Corp",P$1),""))</f>
        <v>74.516410471499</v>
      </c>
      <c r="Q167" s="28">
        <f t="shared" si="5"/>
        <v>90.293499999999995</v>
      </c>
      <c r="R167"/>
      <c r="S167"/>
      <c r="T167"/>
      <c r="U167"/>
      <c r="V167" s="24" t="str" cm="1">
        <f t="array" ref="V167">IF($C167="","",IFERROR(_xll.BDP($C167&amp;" Corp",V$1),""))</f>
        <v>Y</v>
      </c>
      <c r="W167" s="40" cm="1">
        <f t="array" ref="W167">IF($V167="Y",IFERROR(_xll.BDP($C167&amp;" Corp",W$1)*1,""),"")</f>
        <v>52855</v>
      </c>
      <c r="X167" s="41" cm="1">
        <f t="array" ref="X167">IF($V167="Y",IFERROR(_xll.BDP($C167&amp;" Corp",X$1),""),"")</f>
        <v>100</v>
      </c>
      <c r="Y167" s="42" cm="1">
        <f t="array" ref="Y167">IF($V167="Y",IFERROR(_xll.BDP($C167&amp;" Corp",Y$1)/100, ""),"")</f>
        <v>5.5369562186450352E-2</v>
      </c>
      <c r="Z167" s="17" cm="1">
        <f t="array" ref="Z167">IF($C167="","",IF(_xll.BDP($C167&amp;" Corp",Z$1)="#N/A N/A","",_xll.BDP($C167&amp;" Corp",Z$1)))</f>
        <v>-1.6090000000005489E-2</v>
      </c>
      <c r="AA167" s="14" cm="1">
        <f t="array" ref="AA167">IF($C167="","",IF(_xll.BDP($C167&amp;" Corp",AA$1)="#N/A N/A","",_xll.BDP($C167&amp;" Corp",AA$1)))</f>
        <v>0.87631999999999266</v>
      </c>
      <c r="AB167" s="14" cm="1">
        <f t="array" ref="AB167">IF($C167="","",IF(_xll.BDP($C167&amp;" Corp",AB$1)="#N/A N/A","",_xll.BDP($C167&amp;" Corp",AB$1)))</f>
        <v>0.27620999999999185</v>
      </c>
      <c r="AC167" s="18" cm="1">
        <f t="array" ref="AC167">IF($C167="","",IF(_xll.BDP($C167&amp;" Corp",AC$1)="#N/A N/A","",_xll.BDP($C167&amp;" Corp",AC$1)))</f>
        <v>-2.3229700000000122</v>
      </c>
      <c r="AD167" s="18" cm="1">
        <f t="array" ref="AD167">IF($C167="","",IF(_xll.BDP($C167&amp;" Corp",AD$1)="#N/A N/A","",_xll.BDP($C167&amp;" Corp",AD$1)))</f>
        <v>-4.7737400000000036</v>
      </c>
      <c r="AE167" s="32" cm="1">
        <f t="array" ref="AE167">IF($C167="","",IF(_xll.BDP($C167&amp;" Corp",AE$1)="#N/A N/A","",_xll.BDP($C167&amp;" Corp",AE$1)/100))</f>
        <v>-1.7817171678476666E-4</v>
      </c>
      <c r="AF167" s="32" cm="1">
        <f t="array" ref="AF167">IF($C167="","",IF(_xll.BDP($C167&amp;" Corp",AF$1)="#N/A N/A","",_xll.BDP($C167&amp;" Corp",AF$1)/100))</f>
        <v>9.8007319457536629E-3</v>
      </c>
      <c r="AG167" s="32" cm="1">
        <f t="array" ref="AG167">IF($C167="","",IF(_xll.BDP($C167&amp;" Corp",AG$1)="#N/A N/A","",_xll.BDP($C167&amp;" Corp",AG$1)/100))</f>
        <v>3.0685281285632504E-3</v>
      </c>
      <c r="AH167" s="32" cm="1">
        <f t="array" ref="AH167">IF($C167="","",IF(_xll.BDP($C167&amp;" Corp",AH$1)="#N/A N/A","",_xll.BDP($C167&amp;" Corp",AH$1)/100))</f>
        <v>-2.5082542389828256E-2</v>
      </c>
      <c r="AI167" s="32" cm="1">
        <f t="array" ref="AI167">IF($C167="","",IF(_xll.BDP($C167&amp;" Corp",AI$1)="#N/A N/A","",_xll.BDP($C167&amp;" Corp",AI$1)/100))</f>
        <v>-5.0216175896206153E-2</v>
      </c>
      <c r="AJ167" s="8" cm="1">
        <f t="array" ref="AJ167">IF($C167="","",IF(_xll.BDP($C167&amp;" Corp",AJ$1)="#N/A Field Not Applicable","",_xll.BDP($C167&amp;" Corp",AJ$1)))</f>
        <v>87.028000000000006</v>
      </c>
      <c r="AK167" s="8" cm="1">
        <f t="array" ref="AK167">IF($C167="","",IF(_xll.BDP($C167&amp;" Corp",AK$1)="#N/A Field Not Applicable","",_xll.BDP($C167&amp;" Corp",AK$1)))</f>
        <v>99.885000000000005</v>
      </c>
      <c r="AL167" s="9" t="s">
        <v>195</v>
      </c>
      <c r="AM167" s="9" t="s">
        <v>85</v>
      </c>
      <c r="AN167" s="10">
        <v>26626</v>
      </c>
      <c r="AO167" s="11">
        <v>771.33136806879997</v>
      </c>
      <c r="AP167" s="12">
        <v>1.560043047056241E-4</v>
      </c>
      <c r="AQ167" s="9" t="s">
        <v>86</v>
      </c>
      <c r="AR167" s="10">
        <v>22618</v>
      </c>
      <c r="AS167" s="11">
        <v>1.1347222222222222</v>
      </c>
      <c r="AT167" s="9" t="s">
        <v>195</v>
      </c>
      <c r="AU167" s="34">
        <f t="shared" si="4"/>
        <v>0.92862094189935451</v>
      </c>
    </row>
    <row r="168" spans="2:47" s="2" customFormat="1" x14ac:dyDescent="0.3">
      <c r="B168" s="22">
        <v>54217</v>
      </c>
      <c r="C168" s="23" t="s">
        <v>691</v>
      </c>
      <c r="D168" s="24" t="str" cm="1">
        <f t="array" ref="D168">IF($C168="","",IFERROR(_xll.BDP($C168&amp;" Corp","ID_BB_GLOBAL"),""))</f>
        <v>BBG00P43X9C4</v>
      </c>
      <c r="E168" s="23" t="s">
        <v>690</v>
      </c>
      <c r="F168" s="7" t="s">
        <v>12</v>
      </c>
      <c r="G168" s="16" t="s">
        <v>119</v>
      </c>
      <c r="H168" s="16" t="s">
        <v>159</v>
      </c>
      <c r="I168" s="16" t="s">
        <v>16</v>
      </c>
      <c r="J168" s="44" cm="1">
        <f t="array" ref="J168">IF(OR(_xll.BDP($C168&amp;" Corp",$J$1)="#N/A N/A",_xll.BDP($C168&amp;" Corp",$J$1)="#N/A Field Not Applicable"),"",_xll.BDP($C168&amp;" Corp",$J$1))</f>
        <v>8.1496779082985977</v>
      </c>
      <c r="K168" s="16" t="str" cm="1">
        <f t="array" ref="K168">IFERROR(_xll.BDP($C168&amp;" Corp",$K$1),"")</f>
        <v>Medical-Drugs</v>
      </c>
      <c r="L168" s="28" cm="1">
        <f t="array" ref="L168">IF($C168="","",IFERROR(_xll.BDP($C168&amp;" Corp",L$1),""))</f>
        <v>71.168000000000006</v>
      </c>
      <c r="M168" s="28" cm="1">
        <f t="array" ref="M168">IF($C168="","",IFERROR(_xll.BDP($C168&amp;" Corp",M$1),""))</f>
        <v>71.522000000000006</v>
      </c>
      <c r="N168" s="28" cm="1">
        <f t="array" ref="N168">IF($C168="","",IFERROR(_xll.BDP($C168&amp;" Corp",N$1),""))</f>
        <v>20.268525512546535</v>
      </c>
      <c r="O168" s="28" cm="1">
        <f t="array" ref="O168">IF($C168="","",IFERROR(_xll.BDP($C168&amp;" Corp",O$1),""))</f>
        <v>20.268525512546535</v>
      </c>
      <c r="P168" s="28" cm="1">
        <f t="array" ref="P168">IF($C168="","",IFERROR(_xll.BDP($C168&amp;" Corp",P$1),""))</f>
        <v>1614.2773164313196</v>
      </c>
      <c r="Q168" s="28">
        <f t="shared" si="5"/>
        <v>71.344999999999999</v>
      </c>
      <c r="R168"/>
      <c r="S168"/>
      <c r="T168"/>
      <c r="U168"/>
      <c r="V168" s="24" t="str" cm="1">
        <f t="array" ref="V168">IF($C168="","",IFERROR(_xll.BDP($C168&amp;" Corp",V$1),""))</f>
        <v>Y</v>
      </c>
      <c r="W168" s="40" cm="1">
        <f t="array" ref="W168">IF($V168="Y",IFERROR(_xll.BDP($C168&amp;" Corp",W$1)*1,""),"")</f>
        <v>45703</v>
      </c>
      <c r="X168" s="41" cm="1">
        <f t="array" ref="X168">IF($V168="Y",IFERROR(_xll.BDP($C168&amp;" Corp",X$1),""),"")</f>
        <v>100</v>
      </c>
      <c r="Y168" s="42" cm="1">
        <f t="array" ref="Y168">IF($V168="Y",IFERROR(_xll.BDP($C168&amp;" Corp",Y$1)/100, ""),"")</f>
        <v>10.291791865006314</v>
      </c>
      <c r="Z168" s="17" cm="1">
        <f t="array" ref="Z168">IF($C168="","",IF(_xll.BDP($C168&amp;" Corp",Z$1)="#N/A N/A","",_xll.BDP($C168&amp;" Corp",Z$1)))</f>
        <v>0.38031999999999755</v>
      </c>
      <c r="AA168" s="14" cm="1">
        <f t="array" ref="AA168">IF($C168="","",IF(_xll.BDP($C168&amp;" Corp",AA$1)="#N/A N/A","",_xll.BDP($C168&amp;" Corp",AA$1)))</f>
        <v>0.14502000000000237</v>
      </c>
      <c r="AB168" s="14" cm="1">
        <f t="array" ref="AB168">IF($C168="","",IF(_xll.BDP($C168&amp;" Corp",AB$1)="#N/A N/A","",_xll.BDP($C168&amp;" Corp",AB$1)))</f>
        <v>5.715000000000714E-2</v>
      </c>
      <c r="AC168" s="18" cm="1">
        <f t="array" ref="AC168">IF($C168="","",IF(_xll.BDP($C168&amp;" Corp",AC$1)="#N/A N/A","",_xll.BDP($C168&amp;" Corp",AC$1)))</f>
        <v>5.1529000000000025</v>
      </c>
      <c r="AD168" s="18" cm="1">
        <f t="array" ref="AD168">IF($C168="","",IF(_xll.BDP($C168&amp;" Corp",AD$1)="#N/A N/A","",_xll.BDP($C168&amp;" Corp",AD$1)))</f>
        <v>27.33175</v>
      </c>
      <c r="AE168" s="32" cm="1">
        <f t="array" ref="AE168">IF($C168="","",IF(_xll.BDP($C168&amp;" Corp",AE$1)="#N/A N/A","",_xll.BDP($C168&amp;" Corp",AE$1)/100))</f>
        <v>5.3592819982545914E-3</v>
      </c>
      <c r="AF168" s="32" cm="1">
        <f t="array" ref="AF168">IF($C168="","",IF(_xll.BDP($C168&amp;" Corp",AF$1)="#N/A N/A","",_xll.BDP($C168&amp;" Corp",AF$1)/100))</f>
        <v>2.0367968946080834E-3</v>
      </c>
      <c r="AG168" s="32" cm="1">
        <f t="array" ref="AG168">IF($C168="","",IF(_xll.BDP($C168&amp;" Corp",AG$1)="#N/A N/A","",_xll.BDP($C168&amp;" Corp",AG$1)/100))</f>
        <v>8.0167882628057695E-4</v>
      </c>
      <c r="AH168" s="32" cm="1">
        <f t="array" ref="AH168">IF($C168="","",IF(_xll.BDP($C168&amp;" Corp",AH$1)="#N/A N/A","",_xll.BDP($C168&amp;" Corp",AH$1)/100))</f>
        <v>7.7847599753142968E-2</v>
      </c>
      <c r="AI168" s="32" cm="1">
        <f t="array" ref="AI168">IF($C168="","",IF(_xll.BDP($C168&amp;" Corp",AI$1)="#N/A N/A","",_xll.BDP($C168&amp;" Corp",AI$1)/100))</f>
        <v>0.62098842849774949</v>
      </c>
      <c r="AJ168" s="8" cm="1">
        <f t="array" ref="AJ168">IF($C168="","",IF(_xll.BDP($C168&amp;" Corp",AJ$1)="#N/A Field Not Applicable","",_xll.BDP($C168&amp;" Corp",AJ$1)))</f>
        <v>43.825000000000003</v>
      </c>
      <c r="AK168" s="8" cm="1">
        <f t="array" ref="AK168">IF($C168="","",IF(_xll.BDP($C168&amp;" Corp",AK$1)="#N/A Field Not Applicable","",_xll.BDP($C168&amp;" Corp",AK$1)))</f>
        <v>72.774000000000001</v>
      </c>
      <c r="AL168" s="9" t="s">
        <v>13</v>
      </c>
      <c r="AM168" s="9" t="s">
        <v>85</v>
      </c>
      <c r="AN168" s="10">
        <v>37546</v>
      </c>
      <c r="AO168" s="11">
        <v>125.367645</v>
      </c>
      <c r="AP168" s="12">
        <v>2.5356018308673295E-5</v>
      </c>
      <c r="AQ168" s="9" t="s">
        <v>86</v>
      </c>
      <c r="AR168" s="10">
        <v>33538</v>
      </c>
      <c r="AS168" s="11">
        <v>2.838888888888889</v>
      </c>
      <c r="AT168" s="9" t="s">
        <v>379</v>
      </c>
      <c r="AU168" s="34">
        <f t="shared" si="4"/>
        <v>0.70309493454005323</v>
      </c>
    </row>
    <row r="169" spans="2:47" s="2" customFormat="1" x14ac:dyDescent="0.3">
      <c r="B169" s="22">
        <v>54218</v>
      </c>
      <c r="C169" s="23" t="s">
        <v>693</v>
      </c>
      <c r="D169" s="24" t="str" cm="1">
        <f t="array" ref="D169">IF($C169="","",IFERROR(_xll.BDP($C169&amp;" Corp","ID_BB_GLOBAL"),""))</f>
        <v>BBG00P443ZS0</v>
      </c>
      <c r="E169" s="23" t="s">
        <v>692</v>
      </c>
      <c r="F169" s="7" t="s">
        <v>12</v>
      </c>
      <c r="G169" s="16" t="s">
        <v>144</v>
      </c>
      <c r="H169" s="16" t="s">
        <v>159</v>
      </c>
      <c r="I169" s="16" t="s">
        <v>16</v>
      </c>
      <c r="J169" s="44" cm="1">
        <f t="array" ref="J169">IF(OR(_xll.BDP($C169&amp;" Corp",$J$1)="#N/A N/A",_xll.BDP($C169&amp;" Corp",$J$1)="#N/A Field Not Applicable"),"",_xll.BDP($C169&amp;" Corp",$J$1))</f>
        <v>8.1496779082985977</v>
      </c>
      <c r="K169" s="16" t="str" cm="1">
        <f t="array" ref="K169">IFERROR(_xll.BDP($C169&amp;" Corp",$K$1),"")</f>
        <v>Medical-Drugs</v>
      </c>
      <c r="L169" s="28" cm="1">
        <f t="array" ref="L169">IF($C169="","",IFERROR(_xll.BDP($C169&amp;" Corp",L$1),""))</f>
        <v>64.051000000000002</v>
      </c>
      <c r="M169" s="28" cm="1">
        <f t="array" ref="M169">IF($C169="","",IFERROR(_xll.BDP($C169&amp;" Corp",M$1),""))</f>
        <v>64.516000000000005</v>
      </c>
      <c r="N169" s="28" cm="1">
        <f t="array" ref="N169">IF($C169="","",IFERROR(_xll.BDP($C169&amp;" Corp",N$1),""))</f>
        <v>19.814312216286108</v>
      </c>
      <c r="O169" s="28" cm="1">
        <f t="array" ref="O169">IF($C169="","",IFERROR(_xll.BDP($C169&amp;" Corp",O$1),""))</f>
        <v>19.814312216286108</v>
      </c>
      <c r="P169" s="28" cm="1">
        <f t="array" ref="P169">IF($C169="","",IFERROR(_xll.BDP($C169&amp;" Corp",P$1),""))</f>
        <v>1567.9476258167169</v>
      </c>
      <c r="Q169" s="28">
        <f t="shared" si="5"/>
        <v>64.283500000000004</v>
      </c>
      <c r="R169"/>
      <c r="S169"/>
      <c r="T169"/>
      <c r="U169"/>
      <c r="V169" s="24" t="str" cm="1">
        <f t="array" ref="V169">IF($C169="","",IFERROR(_xll.BDP($C169&amp;" Corp",V$1),""))</f>
        <v>Y</v>
      </c>
      <c r="W169" s="40" cm="1">
        <f t="array" ref="W169">IF($V169="Y",IFERROR(_xll.BDP($C169&amp;" Corp",W$1)*1,""),"")</f>
        <v>45703</v>
      </c>
      <c r="X169" s="41" cm="1">
        <f t="array" ref="X169">IF($V169="Y",IFERROR(_xll.BDP($C169&amp;" Corp",X$1),""),"")</f>
        <v>103.625</v>
      </c>
      <c r="Y169" s="42" cm="1">
        <f t="array" ref="Y169">IF($V169="Y",IFERROR(_xll.BDP($C169&amp;" Corp",Y$1)/100, ""),"")</f>
        <v>14.391412617346184</v>
      </c>
      <c r="Z169" s="17" cm="1">
        <f t="array" ref="Z169">IF($C169="","",IF(_xll.BDP($C169&amp;" Corp",Z$1)="#N/A N/A","",_xll.BDP($C169&amp;" Corp",Z$1)))</f>
        <v>5.0849999999996953E-2</v>
      </c>
      <c r="AA169" s="14" cm="1">
        <f t="array" ref="AA169">IF($C169="","",IF(_xll.BDP($C169&amp;" Corp",AA$1)="#N/A N/A","",_xll.BDP($C169&amp;" Corp",AA$1)))</f>
        <v>-0.54091999999999985</v>
      </c>
      <c r="AB169" s="14" cm="1">
        <f t="array" ref="AB169">IF($C169="","",IF(_xll.BDP($C169&amp;" Corp",AB$1)="#N/A N/A","",_xll.BDP($C169&amp;" Corp",AB$1)))</f>
        <v>0.86839999999999407</v>
      </c>
      <c r="AC169" s="18" cm="1">
        <f t="array" ref="AC169">IF($C169="","",IF(_xll.BDP($C169&amp;" Corp",AC$1)="#N/A N/A","",_xll.BDP($C169&amp;" Corp",AC$1)))</f>
        <v>2.6431399999999954</v>
      </c>
      <c r="AD169" s="18" cm="1">
        <f t="array" ref="AD169">IF($C169="","",IF(_xll.BDP($C169&amp;" Corp",AD$1)="#N/A N/A","",_xll.BDP($C169&amp;" Corp",AD$1)))</f>
        <v>21.202989999999993</v>
      </c>
      <c r="AE169" s="32" cm="1">
        <f t="array" ref="AE169">IF($C169="","",IF(_xll.BDP($C169&amp;" Corp",AE$1)="#N/A N/A","",_xll.BDP($C169&amp;" Corp",AE$1)/100))</f>
        <v>7.9168748381784485E-4</v>
      </c>
      <c r="AF169" s="32" cm="1">
        <f t="array" ref="AF169">IF($C169="","",IF(_xll.BDP($C169&amp;" Corp",AF$1)="#N/A N/A","",_xll.BDP($C169&amp;" Corp",AF$1)/100))</f>
        <v>-8.3447415570659551E-3</v>
      </c>
      <c r="AG169" s="32" cm="1">
        <f t="array" ref="AG169">IF($C169="","",IF(_xll.BDP($C169&amp;" Corp",AG$1)="#N/A N/A","",_xll.BDP($C169&amp;" Corp",AG$1)/100))</f>
        <v>1.3694495424707463E-2</v>
      </c>
      <c r="AH169" s="32" cm="1">
        <f t="array" ref="AH169">IF($C169="","",IF(_xll.BDP($C169&amp;" Corp",AH$1)="#N/A N/A","",_xll.BDP($C169&amp;" Corp",AH$1)/100))</f>
        <v>4.2881942191130014E-2</v>
      </c>
      <c r="AI169" s="32" cm="1">
        <f t="array" ref="AI169">IF($C169="","",IF(_xll.BDP($C169&amp;" Corp",AI$1)="#N/A N/A","",_xll.BDP($C169&amp;" Corp",AI$1)/100))</f>
        <v>0.49220281932087884</v>
      </c>
      <c r="AJ169" s="8" cm="1">
        <f t="array" ref="AJ169">IF($C169="","",IF(_xll.BDP($C169&amp;" Corp",AJ$1)="#N/A Field Not Applicable","",_xll.BDP($C169&amp;" Corp",AJ$1)))</f>
        <v>42.072000000000003</v>
      </c>
      <c r="AK169" s="8" cm="1">
        <f t="array" ref="AK169">IF($C169="","",IF(_xll.BDP($C169&amp;" Corp",AK$1)="#N/A Field Not Applicable","",_xll.BDP($C169&amp;" Corp",AK$1)))</f>
        <v>68.897999999999996</v>
      </c>
      <c r="AL169" s="9" t="s">
        <v>13</v>
      </c>
      <c r="AM169" s="9" t="s">
        <v>85</v>
      </c>
      <c r="AN169" s="10">
        <v>37546</v>
      </c>
      <c r="AO169" s="11">
        <v>217.12957499999999</v>
      </c>
      <c r="AP169" s="12">
        <v>4.391517029018493E-5</v>
      </c>
      <c r="AQ169" s="9" t="s">
        <v>86</v>
      </c>
      <c r="AR169" s="10">
        <v>33538</v>
      </c>
      <c r="AS169" s="11">
        <v>0.22152777777777774</v>
      </c>
      <c r="AT169" s="9" t="s">
        <v>379</v>
      </c>
      <c r="AU169" s="34">
        <f t="shared" si="4"/>
        <v>0.66501686721837017</v>
      </c>
    </row>
    <row r="170" spans="2:47" s="2" customFormat="1" x14ac:dyDescent="0.3">
      <c r="B170" s="22">
        <v>57518</v>
      </c>
      <c r="C170" s="23" t="s">
        <v>695</v>
      </c>
      <c r="D170" s="24" t="str" cm="1">
        <f t="array" ref="D170">IF($C170="","",IFERROR(_xll.BDP($C170&amp;" Corp","ID_BB_GLOBAL"),""))</f>
        <v>BBG00VDFHN59</v>
      </c>
      <c r="E170" s="23" t="s">
        <v>694</v>
      </c>
      <c r="F170" s="7" t="s">
        <v>4</v>
      </c>
      <c r="G170" s="16" t="s">
        <v>184</v>
      </c>
      <c r="H170" s="16" t="s">
        <v>121</v>
      </c>
      <c r="I170" s="16" t="s">
        <v>110</v>
      </c>
      <c r="J170" s="44" cm="1">
        <f t="array" ref="J170">IF(OR(_xll.BDP($C170&amp;" Corp",$J$1)="#N/A N/A",_xll.BDP($C170&amp;" Corp",$J$1)="#N/A Field Not Applicable"),"",_xll.BDP($C170&amp;" Corp",$J$1))</f>
        <v>3.1605069484514368</v>
      </c>
      <c r="K170" s="16" t="str" cm="1">
        <f t="array" ref="K170">IFERROR(_xll.BDP($C170&amp;" Corp",$K$1),"")</f>
        <v>Medical-Hospitals</v>
      </c>
      <c r="L170" s="28" cm="1">
        <f t="array" ref="L170">IF($C170="","",IFERROR(_xll.BDP($C170&amp;" Corp",L$1),""))</f>
        <v>97.582999999999998</v>
      </c>
      <c r="M170" s="28" cm="1">
        <f t="array" ref="M170">IF($C170="","",IFERROR(_xll.BDP($C170&amp;" Corp",M$1),""))</f>
        <v>97.802999999999997</v>
      </c>
      <c r="N170" s="28" cm="1">
        <f t="array" ref="N170">IF($C170="","",IFERROR(_xll.BDP($C170&amp;" Corp",N$1),""))</f>
        <v>6.2217837796637241</v>
      </c>
      <c r="O170" s="28" cm="1">
        <f t="array" ref="O170">IF($C170="","",IFERROR(_xll.BDP($C170&amp;" Corp",O$1),""))</f>
        <v>6.2217837796637241</v>
      </c>
      <c r="P170" s="28" cm="1">
        <f t="array" ref="P170">IF($C170="","",IFERROR(_xll.BDP($C170&amp;" Corp",P$1),""))</f>
        <v>186.898496514833</v>
      </c>
      <c r="Q170" s="28">
        <f t="shared" si="5"/>
        <v>97.692999999999998</v>
      </c>
      <c r="R170"/>
      <c r="S170"/>
      <c r="T170"/>
      <c r="U170"/>
      <c r="V170" s="24" t="str" cm="1">
        <f t="array" ref="V170">IF($C170="","",IFERROR(_xll.BDP($C170&amp;" Corp",V$1),""))</f>
        <v>Y</v>
      </c>
      <c r="W170" s="40" cm="1">
        <f t="array" ref="W170">IF($V170="Y",IFERROR(_xll.BDP($C170&amp;" Corp",W$1)*1,""),"")</f>
        <v>45718</v>
      </c>
      <c r="X170" s="41" cm="1">
        <f t="array" ref="X170">IF($V170="Y",IFERROR(_xll.BDP($C170&amp;" Corp",X$1),""),"")</f>
        <v>101.375</v>
      </c>
      <c r="Y170" s="42" cm="1">
        <f t="array" ref="Y170">IF($V170="Y",IFERROR(_xll.BDP($C170&amp;" Corp",Y$1)/100, ""),"")</f>
        <v>0.47812591920776626</v>
      </c>
      <c r="Z170" s="17" cm="1">
        <f t="array" ref="Z170">IF($C170="","",IF(_xll.BDP($C170&amp;" Corp",Z$1)="#N/A N/A","",_xll.BDP($C170&amp;" Corp",Z$1)))</f>
        <v>-8.356000000000563E-2</v>
      </c>
      <c r="AA170" s="14" cm="1">
        <f t="array" ref="AA170">IF($C170="","",IF(_xll.BDP($C170&amp;" Corp",AA$1)="#N/A N/A","",_xll.BDP($C170&amp;" Corp",AA$1)))</f>
        <v>0.48730000000000473</v>
      </c>
      <c r="AB170" s="14" cm="1">
        <f t="array" ref="AB170">IF($C170="","",IF(_xll.BDP($C170&amp;" Corp",AB$1)="#N/A N/A","",_xll.BDP($C170&amp;" Corp",AB$1)))</f>
        <v>1.8625899999999973</v>
      </c>
      <c r="AC170" s="18" cm="1">
        <f t="array" ref="AC170">IF($C170="","",IF(_xll.BDP($C170&amp;" Corp",AC$1)="#N/A N/A","",_xll.BDP($C170&amp;" Corp",AC$1)))</f>
        <v>-0.23930000000000007</v>
      </c>
      <c r="AD170" s="18" cm="1">
        <f t="array" ref="AD170">IF($C170="","",IF(_xll.BDP($C170&amp;" Corp",AD$1)="#N/A N/A","",_xll.BDP($C170&amp;" Corp",AD$1)))</f>
        <v>-0.43932999999999822</v>
      </c>
      <c r="AE170" s="32" cm="1">
        <f t="array" ref="AE170">IF($C170="","",IF(_xll.BDP($C170&amp;" Corp",AE$1)="#N/A N/A","",_xll.BDP($C170&amp;" Corp",AE$1)/100))</f>
        <v>-8.5468879038221068E-4</v>
      </c>
      <c r="AF170" s="32" cm="1">
        <f t="array" ref="AF170">IF($C170="","",IF(_xll.BDP($C170&amp;" Corp",AF$1)="#N/A N/A","",_xll.BDP($C170&amp;" Corp",AF$1)/100))</f>
        <v>5.0135952488443393E-3</v>
      </c>
      <c r="AG170" s="32" cm="1">
        <f t="array" ref="AG170">IF($C170="","",IF(_xll.BDP($C170&amp;" Corp",AG$1)="#N/A N/A","",_xll.BDP($C170&amp;" Corp",AG$1)/100))</f>
        <v>1.9438338984702919E-2</v>
      </c>
      <c r="AH170" s="32" cm="1">
        <f t="array" ref="AH170">IF($C170="","",IF(_xll.BDP($C170&amp;" Corp",AH$1)="#N/A N/A","",_xll.BDP($C170&amp;" Corp",AH$1)/100))</f>
        <v>-2.443773799476974E-3</v>
      </c>
      <c r="AI170" s="32" cm="1">
        <f t="array" ref="AI170">IF($C170="","",IF(_xll.BDP($C170&amp;" Corp",AI$1)="#N/A N/A","",_xll.BDP($C170&amp;" Corp",AI$1)/100))</f>
        <v>-4.4773693251333483E-3</v>
      </c>
      <c r="AJ170" s="8" cm="1">
        <f t="array" ref="AJ170">IF($C170="","",IF(_xll.BDP($C170&amp;" Corp",AJ$1)="#N/A Field Not Applicable","",_xll.BDP($C170&amp;" Corp",AJ$1)))</f>
        <v>95.364999999999995</v>
      </c>
      <c r="AK170" s="8" cm="1">
        <f t="array" ref="AK170">IF($C170="","",IF(_xll.BDP($C170&amp;" Corp",AK$1)="#N/A Field Not Applicable","",_xll.BDP($C170&amp;" Corp",AK$1)))</f>
        <v>99.622</v>
      </c>
      <c r="AL170" s="9" t="s">
        <v>5</v>
      </c>
      <c r="AM170" s="9" t="s">
        <v>85</v>
      </c>
      <c r="AN170" s="10">
        <v>23859</v>
      </c>
      <c r="AO170" s="11">
        <v>437.625</v>
      </c>
      <c r="AP170" s="12">
        <v>8.8511094807062463E-5</v>
      </c>
      <c r="AQ170" s="9" t="s">
        <v>86</v>
      </c>
      <c r="AR170" s="10">
        <v>19851</v>
      </c>
      <c r="AS170" s="11">
        <v>2.4444444444444442</v>
      </c>
      <c r="AT170" s="9" t="s">
        <v>5</v>
      </c>
      <c r="AU170" s="34">
        <f t="shared" si="4"/>
        <v>0.76673209772140039</v>
      </c>
    </row>
    <row r="171" spans="2:47" s="2" customFormat="1" x14ac:dyDescent="0.3">
      <c r="B171" s="22">
        <v>57508</v>
      </c>
      <c r="C171" s="23" t="s">
        <v>697</v>
      </c>
      <c r="D171" s="24" t="str" cm="1">
        <f t="array" ref="D171">IF($C171="","",IFERROR(_xll.BDP($C171&amp;" Corp","ID_BB_GLOBAL"),""))</f>
        <v>BBG00VCVL657</v>
      </c>
      <c r="E171" s="23" t="s">
        <v>696</v>
      </c>
      <c r="F171" s="7" t="s">
        <v>42</v>
      </c>
      <c r="G171" s="16" t="s">
        <v>467</v>
      </c>
      <c r="H171" s="16" t="s">
        <v>158</v>
      </c>
      <c r="I171" s="16" t="s">
        <v>2</v>
      </c>
      <c r="J171" s="44" cm="1">
        <f t="array" ref="J171">IF(OR(_xll.BDP($C171&amp;" Corp",$J$1)="#N/A N/A",_xll.BDP($C171&amp;" Corp",$J$1)="#N/A Field Not Applicable"),"",_xll.BDP($C171&amp;" Corp",$J$1))</f>
        <v>4.2759051186017478</v>
      </c>
      <c r="K171" s="16" t="str" cm="1">
        <f t="array" ref="K171">IFERROR(_xll.BDP($C171&amp;" Corp",$K$1),"")</f>
        <v>Medical Labs&amp;Testing Srv</v>
      </c>
      <c r="L171" s="28" cm="1">
        <f t="array" ref="L171">IF($C171="","",IFERROR(_xll.BDP($C171&amp;" Corp",L$1),""))</f>
        <v>97.236999999999995</v>
      </c>
      <c r="M171" s="28" cm="1">
        <f t="array" ref="M171">IF($C171="","",IFERROR(_xll.BDP($C171&amp;" Corp",M$1),""))</f>
        <v>97.980999999999995</v>
      </c>
      <c r="N171" s="28" cm="1">
        <f t="array" ref="N171">IF($C171="","",IFERROR(_xll.BDP($C171&amp;" Corp",N$1),""))</f>
        <v>3.5153627943114416</v>
      </c>
      <c r="O171" s="28" cm="1">
        <f t="array" ref="O171">IF($C171="","",IFERROR(_xll.BDP($C171&amp;" Corp",O$1),""))</f>
        <v>3.5153627943114416</v>
      </c>
      <c r="P171" s="28" cm="1">
        <f t="array" ref="P171">IF($C171="","",IFERROR(_xll.BDP($C171&amp;" Corp",P$1),""))</f>
        <v>125.19829468795248</v>
      </c>
      <c r="Q171" s="28">
        <f t="shared" si="5"/>
        <v>97.608999999999995</v>
      </c>
      <c r="R171"/>
      <c r="S171"/>
      <c r="T171"/>
      <c r="U171"/>
      <c r="V171" s="24" t="str" cm="1">
        <f t="array" ref="V171">IF($C171="","",IFERROR(_xll.BDP($C171&amp;" Corp",V$1),""))</f>
        <v>Y</v>
      </c>
      <c r="W171" s="40" cm="1">
        <f t="array" ref="W171">IF($V171="Y",IFERROR(_xll.BDP($C171&amp;" Corp",W$1)*1,""),"")</f>
        <v>45697</v>
      </c>
      <c r="X171" s="41" cm="1">
        <f t="array" ref="X171">IF($V171="Y",IFERROR(_xll.BDP($C171&amp;" Corp",X$1),""),"")</f>
        <v>100.71900000000001</v>
      </c>
      <c r="Y171" s="42" cm="1">
        <f t="array" ref="Y171">IF($V171="Y",IFERROR(_xll.BDP($C171&amp;" Corp",Y$1)/100, ""),"")</f>
        <v>1.6993456300217429</v>
      </c>
      <c r="Z171" s="17" cm="1">
        <f t="array" ref="Z171">IF($C171="","",IF(_xll.BDP($C171&amp;" Corp",Z$1)="#N/A N/A","",_xll.BDP($C171&amp;" Corp",Z$1)))</f>
        <v>0.12899999999999068</v>
      </c>
      <c r="AA171" s="14" cm="1">
        <f t="array" ref="AA171">IF($C171="","",IF(_xll.BDP($C171&amp;" Corp",AA$1)="#N/A N/A","",_xll.BDP($C171&amp;" Corp",AA$1)))</f>
        <v>-1.9000000000005457E-2</v>
      </c>
      <c r="AB171" s="14" cm="1">
        <f t="array" ref="AB171">IF($C171="","",IF(_xll.BDP($C171&amp;" Corp",AB$1)="#N/A N/A","",_xll.BDP($C171&amp;" Corp",AB$1)))</f>
        <v>-0.22299999999999898</v>
      </c>
      <c r="AC171" s="18" cm="1">
        <f t="array" ref="AC171">IF($C171="","",IF(_xll.BDP($C171&amp;" Corp",AC$1)="#N/A N/A","",_xll.BDP($C171&amp;" Corp",AC$1)))</f>
        <v>0.19799999999999329</v>
      </c>
      <c r="AD171" s="18" cm="1">
        <f t="array" ref="AD171">IF($C171="","",IF(_xll.BDP($C171&amp;" Corp",AD$1)="#N/A N/A","",_xll.BDP($C171&amp;" Corp",AD$1)))</f>
        <v>2.5459999999999923</v>
      </c>
      <c r="AE171" s="32" cm="1">
        <f t="array" ref="AE171">IF($C171="","",IF(_xll.BDP($C171&amp;" Corp",AE$1)="#N/A N/A","",_xll.BDP($C171&amp;" Corp",AE$1)/100))</f>
        <v>1.3233483791546027E-3</v>
      </c>
      <c r="AF171" s="32" cm="1">
        <f t="array" ref="AF171">IF($C171="","",IF(_xll.BDP($C171&amp;" Corp",AF$1)="#N/A N/A","",_xll.BDP($C171&amp;" Corp",AF$1)/100))</f>
        <v>-1.9461629860291572E-4</v>
      </c>
      <c r="AG171" s="32" cm="1">
        <f t="array" ref="AG171">IF($C171="","",IF(_xll.BDP($C171&amp;" Corp",AG$1)="#N/A N/A","",_xll.BDP($C171&amp;" Corp",AG$1)/100))</f>
        <v>-2.2794177774143327E-3</v>
      </c>
      <c r="AH171" s="32" cm="1">
        <f t="array" ref="AH171">IF($C171="","",IF(_xll.BDP($C171&amp;" Corp",AH$1)="#N/A N/A","",_xll.BDP($C171&amp;" Corp",AH$1)/100))</f>
        <v>2.0326246522465972E-3</v>
      </c>
      <c r="AI171" s="32" cm="1">
        <f t="array" ref="AI171">IF($C171="","",IF(_xll.BDP($C171&amp;" Corp",AI$1)="#N/A N/A","",_xll.BDP($C171&amp;" Corp",AI$1)/100))</f>
        <v>2.6782239146671074E-2</v>
      </c>
      <c r="AJ171" s="8" cm="1">
        <f t="array" ref="AJ171">IF($C171="","",IF(_xll.BDP($C171&amp;" Corp",AJ$1)="#N/A Field Not Applicable","",_xll.BDP($C171&amp;" Corp",AJ$1)))</f>
        <v>93.679000000000002</v>
      </c>
      <c r="AK171" s="8" cm="1">
        <f t="array" ref="AK171">IF($C171="","",IF(_xll.BDP($C171&amp;" Corp",AK$1)="#N/A Field Not Applicable","",_xll.BDP($C171&amp;" Corp",AK$1)))</f>
        <v>98.382999999999996</v>
      </c>
      <c r="AL171" s="9" t="s">
        <v>43</v>
      </c>
      <c r="AM171" s="9" t="s">
        <v>171</v>
      </c>
      <c r="AN171" s="10">
        <v>36526</v>
      </c>
      <c r="AO171" s="11">
        <v>694.93850999999995</v>
      </c>
      <c r="AP171" s="12">
        <v>1.4055359804327616E-4</v>
      </c>
      <c r="AQ171" s="9" t="s">
        <v>86</v>
      </c>
      <c r="AR171" s="10">
        <v>32518</v>
      </c>
      <c r="AS171" s="11">
        <v>1.4135416666666667</v>
      </c>
      <c r="AT171" s="9" t="s">
        <v>43</v>
      </c>
      <c r="AU171" s="34">
        <f t="shared" si="4"/>
        <v>0.77632787414965942</v>
      </c>
    </row>
    <row r="172" spans="2:47" s="2" customFormat="1" x14ac:dyDescent="0.3">
      <c r="B172" s="22">
        <v>57773</v>
      </c>
      <c r="C172" s="23" t="s">
        <v>699</v>
      </c>
      <c r="D172" s="24" t="str" cm="1">
        <f t="array" ref="D172">IF($C172="","",IFERROR(_xll.BDP($C172&amp;" Corp","ID_BB_GLOBAL"),""))</f>
        <v>BBG00V310QH9</v>
      </c>
      <c r="E172" s="23" t="s">
        <v>698</v>
      </c>
      <c r="F172" s="7" t="s">
        <v>296</v>
      </c>
      <c r="G172" s="16" t="s">
        <v>381</v>
      </c>
      <c r="H172" s="16" t="s">
        <v>90</v>
      </c>
      <c r="I172" s="16" t="s">
        <v>91</v>
      </c>
      <c r="J172" s="44" cm="1">
        <f t="array" ref="J172">IF(OR(_xll.BDP($C172&amp;" Corp",$J$1)="#N/A N/A",_xll.BDP($C172&amp;" Corp",$J$1)="#N/A Field Not Applicable"),"",_xll.BDP($C172&amp;" Corp",$J$1))</f>
        <v>2.8635062611806799</v>
      </c>
      <c r="K172" s="16" t="str" cm="1">
        <f t="array" ref="K172">IFERROR(_xll.BDP($C172&amp;" Corp",$K$1),"")</f>
        <v>Medical Products</v>
      </c>
      <c r="L172" s="28" cm="1">
        <f t="array" ref="L172">IF($C172="","",IFERROR(_xll.BDP($C172&amp;" Corp",L$1),""))</f>
        <v>64.87</v>
      </c>
      <c r="M172" s="28" cm="1">
        <f t="array" ref="M172">IF($C172="","",IFERROR(_xll.BDP($C172&amp;" Corp",M$1),""))</f>
        <v>65.460999999999999</v>
      </c>
      <c r="N172" s="28" cm="1">
        <f t="array" ref="N172">IF($C172="","",IFERROR(_xll.BDP($C172&amp;" Corp",N$1),""))</f>
        <v>5.4211238663534536</v>
      </c>
      <c r="O172" s="28" cm="1">
        <f t="array" ref="O172">IF($C172="","",IFERROR(_xll.BDP($C172&amp;" Corp",O$1),""))</f>
        <v>5.4211238663534536</v>
      </c>
      <c r="P172" s="28" cm="1">
        <f t="array" ref="P172">IF($C172="","",IFERROR(_xll.BDP($C172&amp;" Corp",P$1),""))</f>
        <v>65.957335899900187</v>
      </c>
      <c r="Q172" s="28">
        <f t="shared" si="5"/>
        <v>65.165500000000009</v>
      </c>
      <c r="R172"/>
      <c r="S172"/>
      <c r="T172"/>
      <c r="U172"/>
      <c r="V172" s="24" t="str" cm="1">
        <f t="array" ref="V172">IF($C172="","",IFERROR(_xll.BDP($C172&amp;" Corp",V$1),""))</f>
        <v>Y</v>
      </c>
      <c r="W172" s="40" cm="1">
        <f t="array" ref="W172">IF($V172="Y",IFERROR(_xll.BDP($C172&amp;" Corp",W$1)*1,""),"")</f>
        <v>54772</v>
      </c>
      <c r="X172" s="41" cm="1">
        <f t="array" ref="X172">IF($V172="Y",IFERROR(_xll.BDP($C172&amp;" Corp",X$1),""),"")</f>
        <v>100</v>
      </c>
      <c r="Y172" s="42" cm="1">
        <f t="array" ref="Y172">IF($V172="Y",IFERROR(_xll.BDP($C172&amp;" Corp",Y$1)/100, ""),"")</f>
        <v>5.452924831376265E-2</v>
      </c>
      <c r="Z172" s="17" cm="1">
        <f t="array" ref="Z172">IF($C172="","",IF(_xll.BDP($C172&amp;" Corp",Z$1)="#N/A N/A","",_xll.BDP($C172&amp;" Corp",Z$1)))</f>
        <v>6.620000000000914E-2</v>
      </c>
      <c r="AA172" s="14" cm="1">
        <f t="array" ref="AA172">IF($C172="","",IF(_xll.BDP($C172&amp;" Corp",AA$1)="#N/A N/A","",_xll.BDP($C172&amp;" Corp",AA$1)))</f>
        <v>0.59941000000000599</v>
      </c>
      <c r="AB172" s="14" cm="1">
        <f t="array" ref="AB172">IF($C172="","",IF(_xll.BDP($C172&amp;" Corp",AB$1)="#N/A N/A","",_xll.BDP($C172&amp;" Corp",AB$1)))</f>
        <v>-9.3899999999962347E-3</v>
      </c>
      <c r="AC172" s="18" cm="1">
        <f t="array" ref="AC172">IF($C172="","",IF(_xll.BDP($C172&amp;" Corp",AC$1)="#N/A N/A","",_xll.BDP($C172&amp;" Corp",AC$1)))</f>
        <v>-1.6603099999999955</v>
      </c>
      <c r="AD172" s="18" cm="1">
        <f t="array" ref="AD172">IF($C172="","",IF(_xll.BDP($C172&amp;" Corp",AD$1)="#N/A N/A","",_xll.BDP($C172&amp;" Corp",AD$1)))</f>
        <v>-5.578559999999996</v>
      </c>
      <c r="AE172" s="32" cm="1">
        <f t="array" ref="AE172">IF($C172="","",IF(_xll.BDP($C172&amp;" Corp",AE$1)="#N/A N/A","",_xll.BDP($C172&amp;" Corp",AE$1)/100))</f>
        <v>1.017002530984536E-3</v>
      </c>
      <c r="AF172" s="32" cm="1">
        <f t="array" ref="AF172">IF($C172="","",IF(_xll.BDP($C172&amp;" Corp",AF$1)="#N/A N/A","",_xll.BDP($C172&amp;" Corp",AF$1)/100))</f>
        <v>9.2845357592716178E-3</v>
      </c>
      <c r="AG172" s="32" cm="1">
        <f t="array" ref="AG172">IF($C172="","",IF(_xll.BDP($C172&amp;" Corp",AG$1)="#N/A N/A","",_xll.BDP($C172&amp;" Corp",AG$1)/100))</f>
        <v>-1.4408726624558967E-4</v>
      </c>
      <c r="AH172" s="32" cm="1">
        <f t="array" ref="AH172">IF($C172="","",IF(_xll.BDP($C172&amp;" Corp",AH$1)="#N/A N/A","",_xll.BDP($C172&amp;" Corp",AH$1)/100))</f>
        <v>-2.4847589994336935E-2</v>
      </c>
      <c r="AI172" s="32" cm="1">
        <f t="array" ref="AI172">IF($C172="","",IF(_xll.BDP($C172&amp;" Corp",AI$1)="#N/A N/A","",_xll.BDP($C172&amp;" Corp",AI$1)/100))</f>
        <v>-7.8862269379644634E-2</v>
      </c>
      <c r="AJ172" s="8" cm="1">
        <f t="array" ref="AJ172">IF($C172="","",IF(_xll.BDP($C172&amp;" Corp",AJ$1)="#N/A Field Not Applicable","",_xll.BDP($C172&amp;" Corp",AJ$1)))</f>
        <v>62.457999999999998</v>
      </c>
      <c r="AK172" s="8" cm="1">
        <f t="array" ref="AK172">IF($C172="","",IF(_xll.BDP($C172&amp;" Corp",AK$1)="#N/A Field Not Applicable","",_xll.BDP($C172&amp;" Corp",AK$1)))</f>
        <v>72.736000000000004</v>
      </c>
      <c r="AL172" s="9" t="s">
        <v>297</v>
      </c>
      <c r="AM172" s="9" t="s">
        <v>85</v>
      </c>
      <c r="AN172" s="10">
        <v>30266</v>
      </c>
      <c r="AO172" s="11">
        <v>442.95159999999998</v>
      </c>
      <c r="AP172" s="12">
        <v>8.9588417166615281E-5</v>
      </c>
      <c r="AQ172" s="9" t="s">
        <v>86</v>
      </c>
      <c r="AR172" s="10">
        <v>26238</v>
      </c>
      <c r="AS172" s="11">
        <v>1.4177777777777778</v>
      </c>
      <c r="AT172" s="9" t="s">
        <v>297</v>
      </c>
      <c r="AU172" s="34">
        <f t="shared" si="4"/>
        <v>0.66395710060323021</v>
      </c>
    </row>
    <row r="173" spans="2:47" s="2" customFormat="1" x14ac:dyDescent="0.3">
      <c r="B173" s="22">
        <v>57845</v>
      </c>
      <c r="C173" s="23" t="s">
        <v>703</v>
      </c>
      <c r="D173" s="24" t="str" cm="1">
        <f t="array" ref="D173">IF($C173="","",IFERROR(_xll.BDP($C173&amp;" Corp","ID_BB_GLOBAL"),""))</f>
        <v>BBG00TYKXZG3</v>
      </c>
      <c r="E173" s="23" t="s">
        <v>700</v>
      </c>
      <c r="F173" s="7" t="s">
        <v>701</v>
      </c>
      <c r="G173" s="16" t="s">
        <v>486</v>
      </c>
      <c r="H173" s="16" t="s">
        <v>90</v>
      </c>
      <c r="I173" s="16" t="s">
        <v>91</v>
      </c>
      <c r="J173" s="44" cm="1">
        <f t="array" ref="J173">IF(OR(_xll.BDP($C173&amp;" Corp",$J$1)="#N/A N/A",_xll.BDP($C173&amp;" Corp",$J$1)="#N/A Field Not Applicable"),"",_xll.BDP($C173&amp;" Corp",$J$1))</f>
        <v>2.0818403908794787</v>
      </c>
      <c r="K173" s="16" t="str" cm="1">
        <f t="array" ref="K173">IFERROR(_xll.BDP($C173&amp;" Corp",$K$1),"")</f>
        <v>Medical Instruments</v>
      </c>
      <c r="L173" s="28" cm="1">
        <f t="array" ref="L173">IF($C173="","",IFERROR(_xll.BDP($C173&amp;" Corp",L$1),""))</f>
        <v>88.638999999999996</v>
      </c>
      <c r="M173" s="28" cm="1">
        <f t="array" ref="M173">IF($C173="","",IFERROR(_xll.BDP($C173&amp;" Corp",M$1),""))</f>
        <v>88.909000000000006</v>
      </c>
      <c r="N173" s="28" cm="1">
        <f t="array" ref="N173">IF($C173="","",IFERROR(_xll.BDP($C173&amp;" Corp",N$1),""))</f>
        <v>4.9983508139770843</v>
      </c>
      <c r="O173" s="28" cm="1">
        <f t="array" ref="O173">IF($C173="","",IFERROR(_xll.BDP($C173&amp;" Corp",O$1),""))</f>
        <v>4.9983508139770843</v>
      </c>
      <c r="P173" s="28" cm="1">
        <f t="array" ref="P173">IF($C173="","",IFERROR(_xll.BDP($C173&amp;" Corp",P$1),""))</f>
        <v>70.013438496005435</v>
      </c>
      <c r="Q173" s="28">
        <f t="shared" si="5"/>
        <v>88.774000000000001</v>
      </c>
      <c r="R173"/>
      <c r="S173"/>
      <c r="T173"/>
      <c r="U173"/>
      <c r="V173" s="24" t="str" cm="1">
        <f t="array" ref="V173">IF($C173="","",IFERROR(_xll.BDP($C173&amp;" Corp",V$1),""))</f>
        <v>Y</v>
      </c>
      <c r="W173" s="40" cm="1">
        <f t="array" ref="W173">IF($V173="Y",IFERROR(_xll.BDP($C173&amp;" Corp",W$1)*1,""),"")</f>
        <v>47541</v>
      </c>
      <c r="X173" s="41" cm="1">
        <f t="array" ref="X173">IF($V173="Y",IFERROR(_xll.BDP($C173&amp;" Corp",X$1),""),"")</f>
        <v>100</v>
      </c>
      <c r="Y173" s="42" cm="1">
        <f t="array" ref="Y173">IF($V173="Y",IFERROR(_xll.BDP($C173&amp;" Corp",Y$1)/100, ""),"")</f>
        <v>5.1097330511637881E-2</v>
      </c>
      <c r="Z173" s="17" cm="1">
        <f t="array" ref="Z173">IF($C173="","",IF(_xll.BDP($C173&amp;" Corp",Z$1)="#N/A N/A","",_xll.BDP($C173&amp;" Corp",Z$1)))</f>
        <v>-2.9529999999994061E-2</v>
      </c>
      <c r="AA173" s="14" cm="1">
        <f t="array" ref="AA173">IF($C173="","",IF(_xll.BDP($C173&amp;" Corp",AA$1)="#N/A N/A","",_xll.BDP($C173&amp;" Corp",AA$1)))</f>
        <v>0.42100000000000648</v>
      </c>
      <c r="AB173" s="14" cm="1">
        <f t="array" ref="AB173">IF($C173="","",IF(_xll.BDP($C173&amp;" Corp",AB$1)="#N/A N/A","",_xll.BDP($C173&amp;" Corp",AB$1)))</f>
        <v>0.31027000000000271</v>
      </c>
      <c r="AC173" s="18" cm="1">
        <f t="array" ref="AC173">IF($C173="","",IF(_xll.BDP($C173&amp;" Corp",AC$1)="#N/A N/A","",_xll.BDP($C173&amp;" Corp",AC$1)))</f>
        <v>-0.34538999999999476</v>
      </c>
      <c r="AD173" s="18" cm="1">
        <f t="array" ref="AD173">IF($C173="","",IF(_xll.BDP($C173&amp;" Corp",AD$1)="#N/A N/A","",_xll.BDP($C173&amp;" Corp",AD$1)))</f>
        <v>1.5920800000000099</v>
      </c>
      <c r="AE173" s="32" cm="1">
        <f t="array" ref="AE173">IF($C173="","",IF(_xll.BDP($C173&amp;" Corp",AE$1)="#N/A N/A","",_xll.BDP($C173&amp;" Corp",AE$1)/100))</f>
        <v>-3.3252272707816078E-4</v>
      </c>
      <c r="AF173" s="32" cm="1">
        <f t="array" ref="AF173">IF($C173="","",IF(_xll.BDP($C173&amp;" Corp",AF$1)="#N/A N/A","",_xll.BDP($C173&amp;" Corp",AF$1)/100))</f>
        <v>4.7648458051758281E-3</v>
      </c>
      <c r="AG173" s="32" cm="1">
        <f t="array" ref="AG173">IF($C173="","",IF(_xll.BDP($C173&amp;" Corp",AG$1)="#N/A N/A","",_xll.BDP($C173&amp;" Corp",AG$1)/100))</f>
        <v>3.5072167707969094E-3</v>
      </c>
      <c r="AH173" s="32" cm="1">
        <f t="array" ref="AH173">IF($C173="","",IF(_xll.BDP($C173&amp;" Corp",AH$1)="#N/A N/A","",_xll.BDP($C173&amp;" Corp",AH$1)/100))</f>
        <v>-3.8754818965770084E-3</v>
      </c>
      <c r="AI173" s="32" cm="1">
        <f t="array" ref="AI173">IF($C173="","",IF(_xll.BDP($C173&amp;" Corp",AI$1)="#N/A N/A","",_xll.BDP($C173&amp;" Corp",AI$1)/100))</f>
        <v>1.8261075525596165E-2</v>
      </c>
      <c r="AJ173" s="8" cm="1">
        <f t="array" ref="AJ173">IF($C173="","",IF(_xll.BDP($C173&amp;" Corp",AJ$1)="#N/A Field Not Applicable","",_xll.BDP($C173&amp;" Corp",AJ$1)))</f>
        <v>84.35</v>
      </c>
      <c r="AK173" s="8" cm="1">
        <f t="array" ref="AK173">IF($C173="","",IF(_xll.BDP($C173&amp;" Corp",AK$1)="#N/A Field Not Applicable","",_xll.BDP($C173&amp;" Corp",AK$1)))</f>
        <v>91.744</v>
      </c>
      <c r="AL173" s="9" t="s">
        <v>702</v>
      </c>
      <c r="AM173" s="9" t="s">
        <v>85</v>
      </c>
      <c r="AN173" s="10">
        <v>42168</v>
      </c>
      <c r="AO173" s="11">
        <v>670.64317500000004</v>
      </c>
      <c r="AP173" s="12">
        <v>1.3563978667611399E-4</v>
      </c>
      <c r="AQ173" s="9" t="s">
        <v>86</v>
      </c>
      <c r="AR173" s="10">
        <v>38160</v>
      </c>
      <c r="AS173" s="11">
        <v>0.10111111111111112</v>
      </c>
      <c r="AT173" s="9" t="s">
        <v>1</v>
      </c>
      <c r="AU173" s="34">
        <f t="shared" si="4"/>
        <v>0.79737778739518528</v>
      </c>
    </row>
    <row r="174" spans="2:47" s="2" customFormat="1" x14ac:dyDescent="0.3">
      <c r="B174" s="22">
        <v>58059</v>
      </c>
      <c r="C174" s="23" t="s">
        <v>705</v>
      </c>
      <c r="D174" s="24" t="str" cm="1">
        <f t="array" ref="D174">IF($C174="","",IFERROR(_xll.BDP($C174&amp;" Corp","ID_BB_GLOBAL"),""))</f>
        <v>BBG00WJSKHD3</v>
      </c>
      <c r="E174" s="23" t="s">
        <v>704</v>
      </c>
      <c r="F174" s="7" t="s">
        <v>20</v>
      </c>
      <c r="G174" s="16" t="s">
        <v>243</v>
      </c>
      <c r="H174" s="16" t="s">
        <v>121</v>
      </c>
      <c r="I174" s="16" t="s">
        <v>122</v>
      </c>
      <c r="J174" s="44" cm="1">
        <f t="array" ref="J174">IF(OR(_xll.BDP($C174&amp;" Corp",$J$1)="#N/A N/A",_xll.BDP($C174&amp;" Corp",$J$1)="#N/A Field Not Applicable"),"",_xll.BDP($C174&amp;" Corp",$J$1))</f>
        <v>4.5857003494275528</v>
      </c>
      <c r="K174" s="16" t="str" cm="1">
        <f t="array" ref="K174">IFERROR(_xll.BDP($C174&amp;" Corp",$K$1),"")</f>
        <v>Dialysis Centers</v>
      </c>
      <c r="L174" s="28" cm="1">
        <f t="array" ref="L174">IF($C174="","",IFERROR(_xll.BDP($C174&amp;" Corp",L$1),""))</f>
        <v>87.632000000000005</v>
      </c>
      <c r="M174" s="28" cm="1">
        <f t="array" ref="M174">IF($C174="","",IFERROR(_xll.BDP($C174&amp;" Corp",M$1),""))</f>
        <v>87.933000000000007</v>
      </c>
      <c r="N174" s="28" cm="1">
        <f t="array" ref="N174">IF($C174="","",IFERROR(_xll.BDP($C174&amp;" Corp",N$1),""))</f>
        <v>6.1737237965536451</v>
      </c>
      <c r="O174" s="28" cm="1">
        <f t="array" ref="O174">IF($C174="","",IFERROR(_xll.BDP($C174&amp;" Corp",O$1),""))</f>
        <v>6.1737237965536451</v>
      </c>
      <c r="P174" s="28" cm="1">
        <f t="array" ref="P174">IF($C174="","",IFERROR(_xll.BDP($C174&amp;" Corp",P$1),""))</f>
        <v>183.11453360072341</v>
      </c>
      <c r="Q174" s="28">
        <f t="shared" si="5"/>
        <v>87.782499999999999</v>
      </c>
      <c r="R174"/>
      <c r="S174"/>
      <c r="T174"/>
      <c r="U174"/>
      <c r="V174" s="24" t="str" cm="1">
        <f t="array" ref="V174">IF($C174="","",IFERROR(_xll.BDP($C174&amp;" Corp",V$1),""))</f>
        <v>Y</v>
      </c>
      <c r="W174" s="40" cm="1">
        <f t="array" ref="W174">IF($V174="Y",IFERROR(_xll.BDP($C174&amp;" Corp",W$1)*1,""),"")</f>
        <v>46068</v>
      </c>
      <c r="X174" s="41" cm="1">
        <f t="array" ref="X174">IF($V174="Y",IFERROR(_xll.BDP($C174&amp;" Corp",X$1),""),"")</f>
        <v>101.875</v>
      </c>
      <c r="Y174" s="42" cm="1">
        <f t="array" ref="Y174">IF($V174="Y",IFERROR(_xll.BDP($C174&amp;" Corp",Y$1)/100, ""),"")</f>
        <v>0.18781868101600452</v>
      </c>
      <c r="Z174" s="17" cm="1">
        <f t="array" ref="Z174">IF($C174="","",IF(_xll.BDP($C174&amp;" Corp",Z$1)="#N/A N/A","",_xll.BDP($C174&amp;" Corp",Z$1)))</f>
        <v>-9.0599999999909642E-3</v>
      </c>
      <c r="AA174" s="14" cm="1">
        <f t="array" ref="AA174">IF($C174="","",IF(_xll.BDP($C174&amp;" Corp",AA$1)="#N/A N/A","",_xll.BDP($C174&amp;" Corp",AA$1)))</f>
        <v>0.38353000000000748</v>
      </c>
      <c r="AB174" s="14" cm="1">
        <f t="array" ref="AB174">IF($C174="","",IF(_xll.BDP($C174&amp;" Corp",AB$1)="#N/A N/A","",_xll.BDP($C174&amp;" Corp",AB$1)))</f>
        <v>1.379470000000012</v>
      </c>
      <c r="AC174" s="18" cm="1">
        <f t="array" ref="AC174">IF($C174="","",IF(_xll.BDP($C174&amp;" Corp",AC$1)="#N/A N/A","",_xll.BDP($C174&amp;" Corp",AC$1)))</f>
        <v>0.21869000000000938</v>
      </c>
      <c r="AD174" s="18" cm="1">
        <f t="array" ref="AD174">IF($C174="","",IF(_xll.BDP($C174&amp;" Corp",AD$1)="#N/A N/A","",_xll.BDP($C174&amp;" Corp",AD$1)))</f>
        <v>5.288960000000003</v>
      </c>
      <c r="AE174" s="32" cm="1">
        <f t="array" ref="AE174">IF($C174="","",IF(_xll.BDP($C174&amp;" Corp",AE$1)="#N/A N/A","",_xll.BDP($C174&amp;" Corp",AE$1)/100))</f>
        <v>-1.032073800794146E-4</v>
      </c>
      <c r="AF174" s="32" cm="1">
        <f t="array" ref="AF174">IF($C174="","",IF(_xll.BDP($C174&amp;" Corp",AF$1)="#N/A N/A","",_xll.BDP($C174&amp;" Corp",AF$1)/100))</f>
        <v>4.3886253440396832E-3</v>
      </c>
      <c r="AG174" s="32" cm="1">
        <f t="array" ref="AG174">IF($C174="","",IF(_xll.BDP($C174&amp;" Corp",AG$1)="#N/A N/A","",_xll.BDP($C174&amp;" Corp",AG$1)/100))</f>
        <v>1.5966847497028064E-2</v>
      </c>
      <c r="AH174" s="32" cm="1">
        <f t="array" ref="AH174">IF($C174="","",IF(_xll.BDP($C174&amp;" Corp",AH$1)="#N/A N/A","",_xll.BDP($C174&amp;" Corp",AH$1)/100))</f>
        <v>2.4976966346482729E-3</v>
      </c>
      <c r="AI174" s="32" cm="1">
        <f t="array" ref="AI174">IF($C174="","",IF(_xll.BDP($C174&amp;" Corp",AI$1)="#N/A N/A","",_xll.BDP($C174&amp;" Corp",AI$1)/100))</f>
        <v>6.4119176009621012E-2</v>
      </c>
      <c r="AJ174" s="8" cm="1">
        <f t="array" ref="AJ174">IF($C174="","",IF(_xll.BDP($C174&amp;" Corp",AJ$1)="#N/A Field Not Applicable","",_xll.BDP($C174&amp;" Corp",AJ$1)))</f>
        <v>80.756</v>
      </c>
      <c r="AK174" s="8" cm="1">
        <f t="array" ref="AK174">IF($C174="","",IF(_xll.BDP($C174&amp;" Corp",AK$1)="#N/A Field Not Applicable","",_xll.BDP($C174&amp;" Corp",AK$1)))</f>
        <v>91.319000000000003</v>
      </c>
      <c r="AL174" s="9" t="s">
        <v>21</v>
      </c>
      <c r="AM174" s="9" t="s">
        <v>85</v>
      </c>
      <c r="AN174" s="10">
        <v>3015</v>
      </c>
      <c r="AO174" s="11">
        <v>1325.19</v>
      </c>
      <c r="AP174" s="12">
        <v>2.6802403365294741E-4</v>
      </c>
      <c r="AQ174" s="9" t="s">
        <v>86</v>
      </c>
      <c r="AR174" s="10">
        <v>2955</v>
      </c>
      <c r="AS174" s="11">
        <v>1.2083333333333333</v>
      </c>
      <c r="AT174" s="9" t="s">
        <v>21</v>
      </c>
      <c r="AU174" s="34">
        <f t="shared" si="4"/>
        <v>0.83008624159803091</v>
      </c>
    </row>
    <row r="175" spans="2:47" s="2" customFormat="1" x14ac:dyDescent="0.3">
      <c r="B175" s="22">
        <v>58069</v>
      </c>
      <c r="C175" s="23" t="s">
        <v>709</v>
      </c>
      <c r="D175" s="24" t="str" cm="1">
        <f t="array" ref="D175">IF($C175="","",IFERROR(_xll.BDP($C175&amp;" Corp","ID_BB_GLOBAL"),""))</f>
        <v>BBG00WH279R0</v>
      </c>
      <c r="E175" s="23" t="s">
        <v>706</v>
      </c>
      <c r="F175" s="7" t="s">
        <v>707</v>
      </c>
      <c r="G175" s="16" t="s">
        <v>299</v>
      </c>
      <c r="H175" s="16" t="s">
        <v>214</v>
      </c>
      <c r="I175" s="16" t="s">
        <v>135</v>
      </c>
      <c r="J175" s="44" t="str" cm="1">
        <f t="array" ref="J175">IF(OR(_xll.BDP($C175&amp;" Corp",$J$1)="#N/A N/A",_xll.BDP($C175&amp;" Corp",$J$1)="#N/A Field Not Applicable"),"",_xll.BDP($C175&amp;" Corp",$J$1))</f>
        <v/>
      </c>
      <c r="K175" s="16" t="str" cm="1">
        <f t="array" ref="K175">IFERROR(_xll.BDP($C175&amp;" Corp",$K$1),"")</f>
        <v>Medical-Biomedical/Gene</v>
      </c>
      <c r="L175" s="28" cm="1">
        <f t="array" ref="L175">IF($C175="","",IFERROR(_xll.BDP($C175&amp;" Corp",L$1),""))</f>
        <v>84.465000000000003</v>
      </c>
      <c r="M175" s="28" cm="1">
        <f t="array" ref="M175">IF($C175="","",IFERROR(_xll.BDP($C175&amp;" Corp",M$1),""))</f>
        <v>84.74</v>
      </c>
      <c r="N175" s="28" cm="1">
        <f t="array" ref="N175">IF($C175="","",IFERROR(_xll.BDP($C175&amp;" Corp",N$1),""))</f>
        <v>9.0051489589370739</v>
      </c>
      <c r="O175" s="28" cm="1">
        <f t="array" ref="O175">IF($C175="","",IFERROR(_xll.BDP($C175&amp;" Corp",O$1),""))</f>
        <v>9.0051489589370739</v>
      </c>
      <c r="P175" s="28" cm="1">
        <f t="array" ref="P175">IF($C175="","",IFERROR(_xll.BDP($C175&amp;" Corp",P$1),""))</f>
        <v>479.60393783182025</v>
      </c>
      <c r="Q175" s="28">
        <f t="shared" si="5"/>
        <v>84.602499999999992</v>
      </c>
      <c r="R175"/>
      <c r="S175"/>
      <c r="T175"/>
      <c r="U175"/>
      <c r="V175" s="24" t="str" cm="1">
        <f t="array" ref="V175">IF($C175="","",IFERROR(_xll.BDP($C175&amp;" Corp",V$1),""))</f>
        <v>Y</v>
      </c>
      <c r="W175" s="40" cm="1">
        <f t="array" ref="W175">IF($V175="Y",IFERROR(_xll.BDP($C175&amp;" Corp",W$1)*1,""),"")</f>
        <v>45703</v>
      </c>
      <c r="X175" s="41" cm="1">
        <f t="array" ref="X175">IF($V175="Y",IFERROR(_xll.BDP($C175&amp;" Corp",X$1),""),"")</f>
        <v>100.96900000000001</v>
      </c>
      <c r="Y175" s="42" cm="1">
        <f t="array" ref="Y175">IF($V175="Y",IFERROR(_xll.BDP($C175&amp;" Corp",Y$1)/100, ""),"")</f>
        <v>4.8677648522076993</v>
      </c>
      <c r="Z175" s="17" cm="1">
        <f t="array" ref="Z175">IF($C175="","",IF(_xll.BDP($C175&amp;" Corp",Z$1)="#N/A N/A","",_xll.BDP($C175&amp;" Corp",Z$1)))</f>
        <v>-0.2523000000000053</v>
      </c>
      <c r="AA175" s="14" cm="1">
        <f t="array" ref="AA175">IF($C175="","",IF(_xll.BDP($C175&amp;" Corp",AA$1)="#N/A N/A","",_xll.BDP($C175&amp;" Corp",AA$1)))</f>
        <v>0.63626999999999612</v>
      </c>
      <c r="AB175" s="14" cm="1">
        <f t="array" ref="AB175">IF($C175="","",IF(_xll.BDP($C175&amp;" Corp",AB$1)="#N/A N/A","",_xll.BDP($C175&amp;" Corp",AB$1)))</f>
        <v>2.9647800000000046</v>
      </c>
      <c r="AC175" s="18" cm="1">
        <f t="array" ref="AC175">IF($C175="","",IF(_xll.BDP($C175&amp;" Corp",AC$1)="#N/A N/A","",_xll.BDP($C175&amp;" Corp",AC$1)))</f>
        <v>4.5258099999999928</v>
      </c>
      <c r="AD175" s="18" cm="1">
        <f t="array" ref="AD175">IF($C175="","",IF(_xll.BDP($C175&amp;" Corp",AD$1)="#N/A N/A","",_xll.BDP($C175&amp;" Corp",AD$1)))</f>
        <v>48.519289999999998</v>
      </c>
      <c r="AE175" s="32" cm="1">
        <f t="array" ref="AE175">IF($C175="","",IF(_xll.BDP($C175&amp;" Corp",AE$1)="#N/A N/A","",_xll.BDP($C175&amp;" Corp",AE$1)/100))</f>
        <v>-2.9729216679328426E-3</v>
      </c>
      <c r="AF175" s="32" cm="1">
        <f t="array" ref="AF175">IF($C175="","",IF(_xll.BDP($C175&amp;" Corp",AF$1)="#N/A N/A","",_xll.BDP($C175&amp;" Corp",AF$1)/100))</f>
        <v>7.576677736306275E-3</v>
      </c>
      <c r="AG175" s="32" cm="1">
        <f t="array" ref="AG175">IF($C175="","",IF(_xll.BDP($C175&amp;" Corp",AG$1)="#N/A N/A","",_xll.BDP($C175&amp;" Corp",AG$1)/100))</f>
        <v>3.6311314796164569E-2</v>
      </c>
      <c r="AH175" s="32" cm="1">
        <f t="array" ref="AH175">IF($C175="","",IF(_xll.BDP($C175&amp;" Corp",AH$1)="#N/A N/A","",_xll.BDP($C175&amp;" Corp",AH$1)/100))</f>
        <v>5.6510534050711686E-2</v>
      </c>
      <c r="AI175" s="32" cm="1">
        <f t="array" ref="AI175">IF($C175="","",IF(_xll.BDP($C175&amp;" Corp",AI$1)="#N/A N/A","",_xll.BDP($C175&amp;" Corp",AI$1)/100))</f>
        <v>1.3442324326031558</v>
      </c>
      <c r="AJ175" s="8" cm="1">
        <f t="array" ref="AJ175">IF($C175="","",IF(_xll.BDP($C175&amp;" Corp",AJ$1)="#N/A Field Not Applicable","",_xll.BDP($C175&amp;" Corp",AJ$1)))</f>
        <v>35.396999999999998</v>
      </c>
      <c r="AK175" s="8" cm="1">
        <f t="array" ref="AK175">IF($C175="","",IF(_xll.BDP($C175&amp;" Corp",AK$1)="#N/A Field Not Applicable","",_xll.BDP($C175&amp;" Corp",AK$1)))</f>
        <v>84.899000000000001</v>
      </c>
      <c r="AL175" s="9" t="s">
        <v>708</v>
      </c>
      <c r="AM175" s="9" t="s">
        <v>85</v>
      </c>
      <c r="AN175" s="10">
        <v>42233</v>
      </c>
      <c r="AO175" s="11">
        <v>361.125</v>
      </c>
      <c r="AP175" s="12">
        <v>7.3038718336933299E-5</v>
      </c>
      <c r="AQ175" s="9" t="s">
        <v>86</v>
      </c>
      <c r="AR175" s="10">
        <v>38225</v>
      </c>
      <c r="AS175" s="11">
        <v>1.2486111111111111</v>
      </c>
      <c r="AT175" s="9" t="s">
        <v>708</v>
      </c>
      <c r="AU175" s="34">
        <f t="shared" si="4"/>
        <v>0.83189927639287309</v>
      </c>
    </row>
    <row r="176" spans="2:47" s="2" customFormat="1" x14ac:dyDescent="0.3">
      <c r="B176" s="22">
        <v>57868</v>
      </c>
      <c r="C176" s="23" t="s">
        <v>711</v>
      </c>
      <c r="D176" s="24" t="str" cm="1">
        <f t="array" ref="D176">IF($C176="","",IFERROR(_xll.BDP($C176&amp;" Corp","ID_BB_GLOBAL"),""))</f>
        <v>BBG00QVBYG46</v>
      </c>
      <c r="E176" s="23" t="s">
        <v>710</v>
      </c>
      <c r="F176" s="7" t="s">
        <v>551</v>
      </c>
      <c r="G176" s="16" t="s">
        <v>133</v>
      </c>
      <c r="H176" s="16" t="s">
        <v>214</v>
      </c>
      <c r="I176" s="16" t="s">
        <v>137</v>
      </c>
      <c r="J176" s="44" cm="1">
        <f t="array" ref="J176">IF(OR(_xll.BDP($C176&amp;" Corp",$J$1)="#N/A N/A",_xll.BDP($C176&amp;" Corp",$J$1)="#N/A Field Not Applicable"),"",_xll.BDP($C176&amp;" Corp",$J$1))</f>
        <v>9.656847133757962</v>
      </c>
      <c r="K176" s="16" t="str" cm="1">
        <f t="array" ref="K176">IFERROR(_xll.BDP($C176&amp;" Corp",$K$1),"")</f>
        <v>Medical-Hospitals</v>
      </c>
      <c r="L176" s="28" cm="1">
        <f t="array" ref="L176">IF($C176="","",IFERROR(_xll.BDP($C176&amp;" Corp",L$1),""))</f>
        <v>99.534000000000006</v>
      </c>
      <c r="M176" s="28" cm="1">
        <f t="array" ref="M176">IF($C176="","",IFERROR(_xll.BDP($C176&amp;" Corp",M$1),""))</f>
        <v>99.534000000000006</v>
      </c>
      <c r="N176" s="28" cm="1">
        <f t="array" ref="N176">IF($C176="","",IFERROR(_xll.BDP($C176&amp;" Corp",N$1),""))</f>
        <v>8.1792822056001473</v>
      </c>
      <c r="O176" s="28" cm="1">
        <f t="array" ref="O176">IF($C176="","",IFERROR(_xll.BDP($C176&amp;" Corp",O$1),""))</f>
        <v>8.1792822056001473</v>
      </c>
      <c r="P176" s="28" cm="1">
        <f t="array" ref="P176">IF($C176="","",IFERROR(_xll.BDP($C176&amp;" Corp",P$1),""))</f>
        <v>353.56831101352583</v>
      </c>
      <c r="Q176" s="28">
        <f t="shared" si="5"/>
        <v>99.534000000000006</v>
      </c>
      <c r="R176"/>
      <c r="S176"/>
      <c r="T176"/>
      <c r="U176"/>
      <c r="V176" s="24" t="str" cm="1">
        <f t="array" ref="V176">IF($C176="","",IFERROR(_xll.BDP($C176&amp;" Corp",V$1),""))</f>
        <v>Y</v>
      </c>
      <c r="W176" s="40" cm="1">
        <f t="array" ref="W176">IF($V176="Y",IFERROR(_xll.BDP($C176&amp;" Corp",W$1)*1,""),"")</f>
        <v>45703</v>
      </c>
      <c r="X176" s="41" cm="1">
        <f t="array" ref="X176">IF($V176="Y",IFERROR(_xll.BDP($C176&amp;" Corp",X$1),""),"")</f>
        <v>100</v>
      </c>
      <c r="Y176" s="42" cm="1">
        <f t="array" ref="Y176">IF($V176="Y",IFERROR(_xll.BDP($C176&amp;" Corp",Y$1)/100, ""),"")</f>
        <v>0.19872322866998168</v>
      </c>
      <c r="Z176" s="17" cm="1">
        <f t="array" ref="Z176">IF($C176="","",IF(_xll.BDP($C176&amp;" Corp",Z$1)="#N/A N/A","",_xll.BDP($C176&amp;" Corp",Z$1)))</f>
        <v>4.9909999999997012E-2</v>
      </c>
      <c r="AA176" s="14" cm="1">
        <f t="array" ref="AA176">IF($C176="","",IF(_xll.BDP($C176&amp;" Corp",AA$1)="#N/A N/A","",_xll.BDP($C176&amp;" Corp",AA$1)))</f>
        <v>-0.37144000000000688</v>
      </c>
      <c r="AB176" s="14" cm="1">
        <f t="array" ref="AB176">IF($C176="","",IF(_xll.BDP($C176&amp;" Corp",AB$1)="#N/A N/A","",_xll.BDP($C176&amp;" Corp",AB$1)))</f>
        <v>-0.44127000000000294</v>
      </c>
      <c r="AC176" s="18" cm="1">
        <f t="array" ref="AC176">IF($C176="","",IF(_xll.BDP($C176&amp;" Corp",AC$1)="#N/A N/A","",_xll.BDP($C176&amp;" Corp",AC$1)))</f>
        <v>-0.28472999999999615</v>
      </c>
      <c r="AD176" s="18" cm="1">
        <f t="array" ref="AD176">IF($C176="","",IF(_xll.BDP($C176&amp;" Corp",AD$1)="#N/A N/A","",_xll.BDP($C176&amp;" Corp",AD$1)))</f>
        <v>1.0241000000000042</v>
      </c>
      <c r="AE176" s="32" cm="1">
        <f t="array" ref="AE176">IF($C176="","",IF(_xll.BDP($C176&amp;" Corp",AE$1)="#N/A N/A","",_xll.BDP($C176&amp;" Corp",AE$1)/100))</f>
        <v>5.0168926848354056E-4</v>
      </c>
      <c r="AF176" s="32" cm="1">
        <f t="array" ref="AF176">IF($C176="","",IF(_xll.BDP($C176&amp;" Corp",AF$1)="#N/A N/A","",_xll.BDP($C176&amp;" Corp",AF$1)/100))</f>
        <v>-3.7179231039333556E-3</v>
      </c>
      <c r="AG176" s="32" cm="1">
        <f t="array" ref="AG176">IF($C176="","",IF(_xll.BDP($C176&amp;" Corp",AG$1)="#N/A N/A","",_xll.BDP($C176&amp;" Corp",AG$1)/100))</f>
        <v>-4.4138003604298846E-3</v>
      </c>
      <c r="AH176" s="32" cm="1">
        <f t="array" ref="AH176">IF($C176="","",IF(_xll.BDP($C176&amp;" Corp",AH$1)="#N/A N/A","",_xll.BDP($C176&amp;" Corp",AH$1)/100))</f>
        <v>-2.8524763889029039E-3</v>
      </c>
      <c r="AI176" s="32" cm="1">
        <f t="array" ref="AI176">IF($C176="","",IF(_xll.BDP($C176&amp;" Corp",AI$1)="#N/A N/A","",_xll.BDP($C176&amp;" Corp",AI$1)/100))</f>
        <v>1.0395930553031875E-2</v>
      </c>
      <c r="AJ176" s="8" cm="1">
        <f t="array" ref="AJ176">IF($C176="","",IF(_xll.BDP($C176&amp;" Corp",AJ$1)="#N/A Field Not Applicable","",_xll.BDP($C176&amp;" Corp",AJ$1)))</f>
        <v>95.778000000000006</v>
      </c>
      <c r="AK176" s="8" cm="1">
        <f t="array" ref="AK176">IF($C176="","",IF(_xll.BDP($C176&amp;" Corp",AK$1)="#N/A Field Not Applicable","",_xll.BDP($C176&amp;" Corp",AK$1)))</f>
        <v>100.55500000000001</v>
      </c>
      <c r="AL176" s="9" t="s">
        <v>552</v>
      </c>
      <c r="AM176" s="9" t="s">
        <v>85</v>
      </c>
      <c r="AN176" s="10">
        <v>558</v>
      </c>
      <c r="AO176" s="11">
        <v>699.04909499999997</v>
      </c>
      <c r="AP176" s="12">
        <v>1.4138497737180511E-4</v>
      </c>
      <c r="AQ176" s="9" t="s">
        <v>86</v>
      </c>
      <c r="AR176" s="10">
        <v>569</v>
      </c>
      <c r="AS176" s="11">
        <v>3.911111111111111</v>
      </c>
      <c r="AT176" s="9" t="s">
        <v>552</v>
      </c>
      <c r="AU176" s="34">
        <f t="shared" si="4"/>
        <v>0.79718910404019272</v>
      </c>
    </row>
    <row r="177" spans="2:47" s="2" customFormat="1" x14ac:dyDescent="0.3">
      <c r="B177" s="22">
        <v>57381</v>
      </c>
      <c r="C177" s="23" t="s">
        <v>713</v>
      </c>
      <c r="D177" s="24" t="str" cm="1">
        <f t="array" ref="D177">IF($C177="","",IFERROR(_xll.BDP($C177&amp;" Corp","ID_BB_GLOBAL"),""))</f>
        <v>BBG00XY8MWP0</v>
      </c>
      <c r="E177" s="23" t="s">
        <v>712</v>
      </c>
      <c r="F177" s="7" t="s">
        <v>193</v>
      </c>
      <c r="G177" s="16" t="s">
        <v>199</v>
      </c>
      <c r="H177" s="16" t="s">
        <v>106</v>
      </c>
      <c r="I177" s="16" t="s">
        <v>125</v>
      </c>
      <c r="J177" s="44" cm="1">
        <f t="array" ref="J177">IF(OR(_xll.BDP($C177&amp;" Corp",$J$1)="#N/A N/A",_xll.BDP($C177&amp;" Corp",$J$1)="#N/A Field Not Applicable"),"",_xll.BDP($C177&amp;" Corp",$J$1))</f>
        <v>3.20435488233703</v>
      </c>
      <c r="K177" s="16" t="str" cm="1">
        <f t="array" ref="K177">IFERROR(_xll.BDP($C177&amp;" Corp",$K$1),"")</f>
        <v>Medical-Drugs</v>
      </c>
      <c r="L177" s="28" cm="1">
        <f t="array" ref="L177">IF($C177="","",IFERROR(_xll.BDP($C177&amp;" Corp",L$1),""))</f>
        <v>89.44</v>
      </c>
      <c r="M177" s="28" cm="1">
        <f t="array" ref="M177">IF($C177="","",IFERROR(_xll.BDP($C177&amp;" Corp",M$1),""))</f>
        <v>90.119</v>
      </c>
      <c r="N177" s="28" cm="1">
        <f t="array" ref="N177">IF($C177="","",IFERROR(_xll.BDP($C177&amp;" Corp",N$1),""))</f>
        <v>5.5062327476158037</v>
      </c>
      <c r="O177" s="28" cm="1">
        <f t="array" ref="O177">IF($C177="","",IFERROR(_xll.BDP($C177&amp;" Corp",O$1),""))</f>
        <v>5.5062327476158037</v>
      </c>
      <c r="P177" s="28" cm="1">
        <f t="array" ref="P177">IF($C177="","",IFERROR(_xll.BDP($C177&amp;" Corp",P$1),""))</f>
        <v>79.285874821652854</v>
      </c>
      <c r="Q177" s="28">
        <f t="shared" si="5"/>
        <v>89.779499999999999</v>
      </c>
      <c r="R177"/>
      <c r="S177"/>
      <c r="T177"/>
      <c r="U177"/>
      <c r="V177" s="24" t="str" cm="1">
        <f t="array" ref="V177">IF($C177="","",IFERROR(_xll.BDP($C177&amp;" Corp",V$1),""))</f>
        <v>Y</v>
      </c>
      <c r="W177" s="40" cm="1">
        <f t="array" ref="W177">IF($V177="Y",IFERROR(_xll.BDP($C177&amp;" Corp",W$1)*1,""),"")</f>
        <v>51957</v>
      </c>
      <c r="X177" s="41" cm="1">
        <f t="array" ref="X177">IF($V177="Y",IFERROR(_xll.BDP($C177&amp;" Corp",X$1),""),"")</f>
        <v>100</v>
      </c>
      <c r="Y177" s="42" cm="1">
        <f t="array" ref="Y177">IF($V177="Y",IFERROR(_xll.BDP($C177&amp;" Corp",Y$1)/100, ""),"")</f>
        <v>5.5226317205810824E-2</v>
      </c>
      <c r="Z177" s="17" cm="1">
        <f t="array" ref="Z177">IF($C177="","",IF(_xll.BDP($C177&amp;" Corp",Z$1)="#N/A N/A","",_xll.BDP($C177&amp;" Corp",Z$1)))</f>
        <v>-5.6509999999988736E-2</v>
      </c>
      <c r="AA177" s="14" cm="1">
        <f t="array" ref="AA177">IF($C177="","",IF(_xll.BDP($C177&amp;" Corp",AA$1)="#N/A N/A","",_xll.BDP($C177&amp;" Corp",AA$1)))</f>
        <v>0.78020000000000778</v>
      </c>
      <c r="AB177" s="14" cm="1">
        <f t="array" ref="AB177">IF($C177="","",IF(_xll.BDP($C177&amp;" Corp",AB$1)="#N/A N/A","",_xll.BDP($C177&amp;" Corp",AB$1)))</f>
        <v>0.82523000000000479</v>
      </c>
      <c r="AC177" s="18" cm="1">
        <f t="array" ref="AC177">IF($C177="","",IF(_xll.BDP($C177&amp;" Corp",AC$1)="#N/A N/A","",_xll.BDP($C177&amp;" Corp",AC$1)))</f>
        <v>-2.0001800000000003</v>
      </c>
      <c r="AD177" s="18" cm="1">
        <f t="array" ref="AD177">IF($C177="","",IF(_xll.BDP($C177&amp;" Corp",AD$1)="#N/A N/A","",_xll.BDP($C177&amp;" Corp",AD$1)))</f>
        <v>-4.55565</v>
      </c>
      <c r="AE177" s="32" cm="1">
        <f t="array" ref="AE177">IF($C177="","",IF(_xll.BDP($C177&amp;" Corp",AE$1)="#N/A N/A","",_xll.BDP($C177&amp;" Corp",AE$1)/100))</f>
        <v>-6.290424128867953E-4</v>
      </c>
      <c r="AF177" s="32" cm="1">
        <f t="array" ref="AF177">IF($C177="","",IF(_xll.BDP($C177&amp;" Corp",AF$1)="#N/A N/A","",_xll.BDP($C177&amp;" Corp",AF$1)/100))</f>
        <v>8.7664645091336934E-3</v>
      </c>
      <c r="AG177" s="32" cm="1">
        <f t="array" ref="AG177">IF($C177="","",IF(_xll.BDP($C177&amp;" Corp",AG$1)="#N/A N/A","",_xll.BDP($C177&amp;" Corp",AG$1)/100))</f>
        <v>9.2771234138573598E-3</v>
      </c>
      <c r="AH177" s="32" cm="1">
        <f t="array" ref="AH177">IF($C177="","",IF(_xll.BDP($C177&amp;" Corp",AH$1)="#N/A N/A","",_xll.BDP($C177&amp;" Corp",AH$1)/100))</f>
        <v>-2.1793526445099475E-2</v>
      </c>
      <c r="AI177" s="32" cm="1">
        <f t="array" ref="AI177">IF($C177="","",IF(_xll.BDP($C177&amp;" Corp",AI$1)="#N/A N/A","",_xll.BDP($C177&amp;" Corp",AI$1)/100))</f>
        <v>-4.8292717055656437E-2</v>
      </c>
      <c r="AJ177" s="8" cm="1">
        <f t="array" ref="AJ177">IF($C177="","",IF(_xll.BDP($C177&amp;" Corp",AJ$1)="#N/A Field Not Applicable","",_xll.BDP($C177&amp;" Corp",AJ$1)))</f>
        <v>86.744</v>
      </c>
      <c r="AK177" s="8" cm="1">
        <f t="array" ref="AK177">IF($C177="","",IF(_xll.BDP($C177&amp;" Corp",AK$1)="#N/A Field Not Applicable","",_xll.BDP($C177&amp;" Corp",AK$1)))</f>
        <v>97.984999999999999</v>
      </c>
      <c r="AL177" s="9" t="s">
        <v>195</v>
      </c>
      <c r="AM177" s="9" t="s">
        <v>85</v>
      </c>
      <c r="AN177" s="10">
        <v>26626</v>
      </c>
      <c r="AO177" s="11">
        <v>356.4443447745</v>
      </c>
      <c r="AP177" s="12">
        <v>7.2092040431367103E-5</v>
      </c>
      <c r="AQ177" s="9" t="s">
        <v>86</v>
      </c>
      <c r="AR177" s="10">
        <v>22618</v>
      </c>
      <c r="AS177" s="11">
        <v>0.89930555555555558</v>
      </c>
      <c r="AT177" s="9" t="s">
        <v>195</v>
      </c>
      <c r="AU177" s="34">
        <f t="shared" si="4"/>
        <v>0.89998210568454762</v>
      </c>
    </row>
    <row r="178" spans="2:47" s="2" customFormat="1" x14ac:dyDescent="0.3">
      <c r="B178" s="22">
        <v>58095</v>
      </c>
      <c r="C178" s="23" t="s">
        <v>715</v>
      </c>
      <c r="D178" s="24" t="str" cm="1">
        <f t="array" ref="D178">IF($C178="","",IFERROR(_xll.BDP($C178&amp;" Corp","ID_BB_GLOBAL"),""))</f>
        <v>BBG0103W2M12</v>
      </c>
      <c r="E178" s="23" t="s">
        <v>714</v>
      </c>
      <c r="F178" s="7" t="s">
        <v>14</v>
      </c>
      <c r="G178" s="16" t="s">
        <v>206</v>
      </c>
      <c r="H178" s="16" t="s">
        <v>90</v>
      </c>
      <c r="I178" s="16" t="s">
        <v>125</v>
      </c>
      <c r="J178" s="44" cm="1">
        <f t="array" ref="J178">IF(OR(_xll.BDP($C178&amp;" Corp",$J$1)="#N/A N/A",_xll.BDP($C178&amp;" Corp",$J$1)="#N/A Field Not Applicable"),"",_xll.BDP($C178&amp;" Corp",$J$1))</f>
        <v>8.4848874598070747</v>
      </c>
      <c r="K178" s="16" t="str" cm="1">
        <f t="array" ref="K178">IFERROR(_xll.BDP($C178&amp;" Corp",$K$1),"")</f>
        <v>Medical Products</v>
      </c>
      <c r="L178" s="28" cm="1">
        <f t="array" ref="L178">IF($C178="","",IFERROR(_xll.BDP($C178&amp;" Corp",L$1),""))</f>
        <v>94.975999999999999</v>
      </c>
      <c r="M178" s="28" cm="1">
        <f t="array" ref="M178">IF($C178="","",IFERROR(_xll.BDP($C178&amp;" Corp",M$1),""))</f>
        <v>95.274000000000001</v>
      </c>
      <c r="N178" s="28" cm="1">
        <f t="array" ref="N178">IF($C178="","",IFERROR(_xll.BDP($C178&amp;" Corp",N$1),""))</f>
        <v>4.9980057485198843</v>
      </c>
      <c r="O178" s="28" cm="1">
        <f t="array" ref="O178">IF($C178="","",IFERROR(_xll.BDP($C178&amp;" Corp",O$1),""))</f>
        <v>4.9980057485198843</v>
      </c>
      <c r="P178" s="28" cm="1">
        <f t="array" ref="P178">IF($C178="","",IFERROR(_xll.BDP($C178&amp;" Corp",P$1),""))</f>
        <v>69.711990717055372</v>
      </c>
      <c r="Q178" s="28">
        <f t="shared" si="5"/>
        <v>95.125</v>
      </c>
      <c r="R178"/>
      <c r="S178"/>
      <c r="T178"/>
      <c r="U178"/>
      <c r="V178" s="24" t="str" cm="1">
        <f t="array" ref="V178">IF($C178="","",IFERROR(_xll.BDP($C178&amp;" Corp",V$1),""))</f>
        <v>Y</v>
      </c>
      <c r="W178" s="40" cm="1">
        <f t="array" ref="W178">IF($V178="Y",IFERROR(_xll.BDP($C178&amp;" Corp",W$1)*1,""),"")</f>
        <v>47484</v>
      </c>
      <c r="X178" s="41" cm="1">
        <f t="array" ref="X178">IF($V178="Y",IFERROR(_xll.BDP($C178&amp;" Corp",X$1),""),"")</f>
        <v>100</v>
      </c>
      <c r="Y178" s="42" cm="1">
        <f t="array" ref="Y178">IF($V178="Y",IFERROR(_xll.BDP($C178&amp;" Corp",Y$1)/100, ""),"")</f>
        <v>5.0472792390924344E-2</v>
      </c>
      <c r="Z178" s="17" cm="1">
        <f t="array" ref="Z178">IF($C178="","",IF(_xll.BDP($C178&amp;" Corp",Z$1)="#N/A N/A","",_xll.BDP($C178&amp;" Corp",Z$1)))</f>
        <v>-3.3979999999999677E-2</v>
      </c>
      <c r="AA178" s="14" cm="1">
        <f t="array" ref="AA178">IF($C178="","",IF(_xll.BDP($C178&amp;" Corp",AA$1)="#N/A N/A","",_xll.BDP($C178&amp;" Corp",AA$1)))</f>
        <v>0.58648999999999774</v>
      </c>
      <c r="AB178" s="14" cm="1">
        <f t="array" ref="AB178">IF($C178="","",IF(_xll.BDP($C178&amp;" Corp",AB$1)="#N/A N/A","",_xll.BDP($C178&amp;" Corp",AB$1)))</f>
        <v>0.57908999999999367</v>
      </c>
      <c r="AC178" s="18" cm="1">
        <f t="array" ref="AC178">IF($C178="","",IF(_xll.BDP($C178&amp;" Corp",AC$1)="#N/A N/A","",_xll.BDP($C178&amp;" Corp",AC$1)))</f>
        <v>-0.24342000000000041</v>
      </c>
      <c r="AD178" s="18" cm="1">
        <f t="array" ref="AD178">IF($C178="","",IF(_xll.BDP($C178&amp;" Corp",AD$1)="#N/A N/A","",_xll.BDP($C178&amp;" Corp",AD$1)))</f>
        <v>0.91889999999999361</v>
      </c>
      <c r="AE178" s="32" cm="1">
        <f t="array" ref="AE178">IF($C178="","",IF(_xll.BDP($C178&amp;" Corp",AE$1)="#N/A N/A","",_xll.BDP($C178&amp;" Corp",AE$1)/100))</f>
        <v>-3.5711755893858189E-4</v>
      </c>
      <c r="AF178" s="32" cm="1">
        <f t="array" ref="AF178">IF($C178="","",IF(_xll.BDP($C178&amp;" Corp",AF$1)="#N/A N/A","",_xll.BDP($C178&amp;" Corp",AF$1)/100))</f>
        <v>6.2042560547007604E-3</v>
      </c>
      <c r="AG178" s="32" cm="1">
        <f t="array" ref="AG178">IF($C178="","",IF(_xll.BDP($C178&amp;" Corp",AG$1)="#N/A N/A","",_xll.BDP($C178&amp;" Corp",AG$1)/100))</f>
        <v>6.1254947366482966E-3</v>
      </c>
      <c r="AH178" s="32" cm="1">
        <f t="array" ref="AH178">IF($C178="","",IF(_xll.BDP($C178&amp;" Corp",AH$1)="#N/A N/A","",_xll.BDP($C178&amp;" Corp",AH$1)/100))</f>
        <v>-2.5526377991316753E-3</v>
      </c>
      <c r="AI178" s="32" cm="1">
        <f t="array" ref="AI178">IF($C178="","",IF(_xll.BDP($C178&amp;" Corp",AI$1)="#N/A N/A","",_xll.BDP($C178&amp;" Corp",AI$1)/100))</f>
        <v>9.7549986804370461E-3</v>
      </c>
      <c r="AJ178" s="8" cm="1">
        <f t="array" ref="AJ178">IF($C178="","",IF(_xll.BDP($C178&amp;" Corp",AJ$1)="#N/A Field Not Applicable","",_xll.BDP($C178&amp;" Corp",AJ$1)))</f>
        <v>91</v>
      </c>
      <c r="AK178" s="8" cm="1">
        <f t="array" ref="AK178">IF($C178="","",IF(_xll.BDP($C178&amp;" Corp",AK$1)="#N/A Field Not Applicable","",_xll.BDP($C178&amp;" Corp",AK$1)))</f>
        <v>98.394999999999996</v>
      </c>
      <c r="AL178" s="9" t="s">
        <v>15</v>
      </c>
      <c r="AM178" s="9" t="s">
        <v>85</v>
      </c>
      <c r="AN178" s="10">
        <v>18588</v>
      </c>
      <c r="AO178" s="11">
        <v>477.4067</v>
      </c>
      <c r="AP178" s="12">
        <v>9.6557074402117853E-5</v>
      </c>
      <c r="AQ178" s="9" t="s">
        <v>86</v>
      </c>
      <c r="AR178" s="10">
        <v>14560</v>
      </c>
      <c r="AS178" s="11">
        <v>0.7680555555555556</v>
      </c>
      <c r="AT178" s="9" t="s">
        <v>15</v>
      </c>
      <c r="AU178" s="34">
        <f t="shared" si="4"/>
        <v>0.85531578769438799</v>
      </c>
    </row>
    <row r="179" spans="2:47" s="2" customFormat="1" x14ac:dyDescent="0.3">
      <c r="B179" s="22">
        <v>54987</v>
      </c>
      <c r="C179" s="23" t="s">
        <v>718</v>
      </c>
      <c r="D179" s="24" t="str" cm="1">
        <f t="array" ref="D179">IF($C179="","",IFERROR(_xll.BDP($C179&amp;" Corp","ID_BB_GLOBAL"),""))</f>
        <v>BBG00PC757T3</v>
      </c>
      <c r="E179" s="23" t="s">
        <v>717</v>
      </c>
      <c r="F179" s="7" t="s">
        <v>34</v>
      </c>
      <c r="G179" s="16" t="s">
        <v>228</v>
      </c>
      <c r="H179" s="16" t="s">
        <v>83</v>
      </c>
      <c r="I179" s="16" t="s">
        <v>84</v>
      </c>
      <c r="J179" s="44" cm="1">
        <f t="array" ref="J179">IF(OR(_xll.BDP($C179&amp;" Corp",$J$1)="#N/A N/A",_xll.BDP($C179&amp;" Corp",$J$1)="#N/A Field Not Applicable"),"",_xll.BDP($C179&amp;" Corp",$J$1))</f>
        <v>3.2393390576520673</v>
      </c>
      <c r="K179" s="16" t="str" cm="1">
        <f t="array" ref="K179">IFERROR(_xll.BDP($C179&amp;" Corp",$K$1),"")</f>
        <v>Medical-Hospitals</v>
      </c>
      <c r="L179" s="28" cm="1">
        <f t="array" ref="L179">IF($C179="","",IFERROR(_xll.BDP($C179&amp;" Corp",L$1),""))</f>
        <v>95.837999999999994</v>
      </c>
      <c r="M179" s="28" cm="1">
        <f t="array" ref="M179">IF($C179="","",IFERROR(_xll.BDP($C179&amp;" Corp",M$1),""))</f>
        <v>95.953999999999994</v>
      </c>
      <c r="N179" s="28" cm="1">
        <f t="array" ref="N179">IF($C179="","",IFERROR(_xll.BDP($C179&amp;" Corp",N$1),""))</f>
        <v>5.1694693111700616</v>
      </c>
      <c r="O179" s="28" cm="1">
        <f t="array" ref="O179">IF($C179="","",IFERROR(_xll.BDP($C179&amp;" Corp",O$1),""))</f>
        <v>5.1694693111700616</v>
      </c>
      <c r="P179" s="28" cm="1">
        <f t="array" ref="P179">IF($C179="","",IFERROR(_xll.BDP($C179&amp;" Corp",P$1),""))</f>
        <v>87.950235450753084</v>
      </c>
      <c r="Q179" s="28">
        <f t="shared" si="5"/>
        <v>95.895999999999987</v>
      </c>
      <c r="R179"/>
      <c r="S179"/>
      <c r="T179"/>
      <c r="U179"/>
      <c r="V179" s="24" t="str" cm="1">
        <f t="array" ref="V179">IF($C179="","",IFERROR(_xll.BDP($C179&amp;" Corp",V$1),""))</f>
        <v>Y</v>
      </c>
      <c r="W179" s="40" cm="1">
        <f t="array" ref="W179">IF($V179="Y",IFERROR(_xll.BDP($C179&amp;" Corp",W$1)*1,""),"")</f>
        <v>47192</v>
      </c>
      <c r="X179" s="41" cm="1">
        <f t="array" ref="X179">IF($V179="Y",IFERROR(_xll.BDP($C179&amp;" Corp",X$1),""),"")</f>
        <v>100</v>
      </c>
      <c r="Y179" s="42" cm="1">
        <f t="array" ref="Y179">IF($V179="Y",IFERROR(_xll.BDP($C179&amp;" Corp",Y$1)/100, ""),"")</f>
        <v>5.2289028050520485E-2</v>
      </c>
      <c r="Z179" s="17" cm="1">
        <f t="array" ref="Z179">IF($C179="","",IF(_xll.BDP($C179&amp;" Corp",Z$1)="#N/A N/A","",_xll.BDP($C179&amp;" Corp",Z$1)))</f>
        <v>-6.7470000000000141E-2</v>
      </c>
      <c r="AA179" s="14" cm="1">
        <f t="array" ref="AA179">IF($C179="","",IF(_xll.BDP($C179&amp;" Corp",AA$1)="#N/A N/A","",_xll.BDP($C179&amp;" Corp",AA$1)))</f>
        <v>0.52987999999999147</v>
      </c>
      <c r="AB179" s="14" cm="1">
        <f t="array" ref="AB179">IF($C179="","",IF(_xll.BDP($C179&amp;" Corp",AB$1)="#N/A N/A","",_xll.BDP($C179&amp;" Corp",AB$1)))</f>
        <v>0.25145999999999447</v>
      </c>
      <c r="AC179" s="18" cm="1">
        <f t="array" ref="AC179">IF($C179="","",IF(_xll.BDP($C179&amp;" Corp",AC$1)="#N/A N/A","",_xll.BDP($C179&amp;" Corp",AC$1)))</f>
        <v>-0.50342000000000553</v>
      </c>
      <c r="AD179" s="18" cm="1">
        <f t="array" ref="AD179">IF($C179="","",IF(_xll.BDP($C179&amp;" Corp",AD$1)="#N/A N/A","",_xll.BDP($C179&amp;" Corp",AD$1)))</f>
        <v>0.83809999999999718</v>
      </c>
      <c r="AE179" s="32" cm="1">
        <f t="array" ref="AE179">IF($C179="","",IF(_xll.BDP($C179&amp;" Corp",AE$1)="#N/A N/A","",_xll.BDP($C179&amp;" Corp",AE$1)/100))</f>
        <v>-7.0307754558723899E-4</v>
      </c>
      <c r="AF179" s="32" cm="1">
        <f t="array" ref="AF179">IF($C179="","",IF(_xll.BDP($C179&amp;" Corp",AF$1)="#N/A N/A","",_xll.BDP($C179&amp;" Corp",AF$1)/100))</f>
        <v>5.5562511180554611E-3</v>
      </c>
      <c r="AG179" s="32" cm="1">
        <f t="array" ref="AG179">IF($C179="","",IF(_xll.BDP($C179&amp;" Corp",AG$1)="#N/A N/A","",_xll.BDP($C179&amp;" Corp",AG$1)/100))</f>
        <v>2.6291004808620651E-3</v>
      </c>
      <c r="AH179" s="32" cm="1">
        <f t="array" ref="AH179">IF($C179="","",IF(_xll.BDP($C179&amp;" Corp",AH$1)="#N/A N/A","",_xll.BDP($C179&amp;" Corp",AH$1)/100))</f>
        <v>-5.2222121714826418E-3</v>
      </c>
      <c r="AI179" s="32" cm="1">
        <f t="array" ref="AI179">IF($C179="","",IF(_xll.BDP($C179&amp;" Corp",AI$1)="#N/A N/A","",_xll.BDP($C179&amp;" Corp",AI$1)/100))</f>
        <v>8.8167001619217557E-3</v>
      </c>
      <c r="AJ179" s="8" cm="1">
        <f t="array" ref="AJ179">IF($C179="","",IF(_xll.BDP($C179&amp;" Corp",AJ$1)="#N/A Field Not Applicable","",_xll.BDP($C179&amp;" Corp",AJ$1)))</f>
        <v>92.64</v>
      </c>
      <c r="AK179" s="8" cm="1">
        <f t="array" ref="AK179">IF($C179="","",IF(_xll.BDP($C179&amp;" Corp",AK$1)="#N/A Field Not Applicable","",_xll.BDP($C179&amp;" Corp",AK$1)))</f>
        <v>98.906999999999996</v>
      </c>
      <c r="AL179" s="9" t="s">
        <v>35</v>
      </c>
      <c r="AM179" s="9" t="s">
        <v>85</v>
      </c>
      <c r="AN179" s="10">
        <v>2892</v>
      </c>
      <c r="AO179" s="11">
        <v>1934.2426</v>
      </c>
      <c r="AP179" s="12">
        <v>3.9120692407531335E-4</v>
      </c>
      <c r="AQ179" s="9" t="s">
        <v>86</v>
      </c>
      <c r="AR179" s="10">
        <v>2838</v>
      </c>
      <c r="AS179" s="11">
        <v>2.0166666666666666</v>
      </c>
      <c r="AT179" s="9" t="s">
        <v>35</v>
      </c>
      <c r="AU179" s="34">
        <f t="shared" si="4"/>
        <v>0.83605260730812181</v>
      </c>
    </row>
    <row r="180" spans="2:47" s="2" customFormat="1" x14ac:dyDescent="0.3">
      <c r="B180" s="22">
        <v>59674</v>
      </c>
      <c r="C180" s="23" t="s">
        <v>720</v>
      </c>
      <c r="D180" s="24" t="str" cm="1">
        <f t="array" ref="D180">IF($C180="","",IFERROR(_xll.BDP($C180&amp;" Corp","ID_BB_GLOBAL"),""))</f>
        <v>BBG00YHY2312</v>
      </c>
      <c r="E180" s="23" t="s">
        <v>719</v>
      </c>
      <c r="F180" s="7" t="s">
        <v>551</v>
      </c>
      <c r="G180" s="16" t="s">
        <v>155</v>
      </c>
      <c r="H180" s="16" t="s">
        <v>214</v>
      </c>
      <c r="I180" s="16" t="s">
        <v>137</v>
      </c>
      <c r="J180" s="44" cm="1">
        <f t="array" ref="J180">IF(OR(_xll.BDP($C180&amp;" Corp",$J$1)="#N/A N/A",_xll.BDP($C180&amp;" Corp",$J$1)="#N/A Field Not Applicable"),"",_xll.BDP($C180&amp;" Corp",$J$1))</f>
        <v>9.656847133757962</v>
      </c>
      <c r="K180" s="16" t="str" cm="1">
        <f t="array" ref="K180">IFERROR(_xll.BDP($C180&amp;" Corp",$K$1),"")</f>
        <v>Medical-Hospitals</v>
      </c>
      <c r="L180" s="28" cm="1">
        <f t="array" ref="L180">IF($C180="","",IFERROR(_xll.BDP($C180&amp;" Corp",L$1),""))</f>
        <v>91.02</v>
      </c>
      <c r="M180" s="28" cm="1">
        <f t="array" ref="M180">IF($C180="","",IFERROR(_xll.BDP($C180&amp;" Corp",M$1),""))</f>
        <v>91.376000000000005</v>
      </c>
      <c r="N180" s="28" cm="1">
        <f t="array" ref="N180">IF($C180="","",IFERROR(_xll.BDP($C180&amp;" Corp",N$1),""))</f>
        <v>8.6175359155732281</v>
      </c>
      <c r="O180" s="28" cm="1">
        <f t="array" ref="O180">IF($C180="","",IFERROR(_xll.BDP($C180&amp;" Corp",O$1),""))</f>
        <v>8.6175359155732281</v>
      </c>
      <c r="P180" s="28" cm="1">
        <f t="array" ref="P180">IF($C180="","",IFERROR(_xll.BDP($C180&amp;" Corp",P$1),""))</f>
        <v>439.76122693494762</v>
      </c>
      <c r="Q180" s="28">
        <f t="shared" si="5"/>
        <v>91.198000000000008</v>
      </c>
      <c r="R180"/>
      <c r="S180"/>
      <c r="T180"/>
      <c r="U180"/>
      <c r="V180" s="24" t="str" cm="1">
        <f t="array" ref="V180">IF($C180="","",IFERROR(_xll.BDP($C180&amp;" Corp",V$1),""))</f>
        <v>Y</v>
      </c>
      <c r="W180" s="40" cm="1">
        <f t="array" ref="W180">IF($V180="Y",IFERROR(_xll.BDP($C180&amp;" Corp",W$1)*1,""),"")</f>
        <v>45703</v>
      </c>
      <c r="X180" s="41" cm="1">
        <f t="array" ref="X180">IF($V180="Y",IFERROR(_xll.BDP($C180&amp;" Corp",X$1),""),"")</f>
        <v>101.5</v>
      </c>
      <c r="Y180" s="42" cm="1">
        <f t="array" ref="Y180">IF($V180="Y",IFERROR(_xll.BDP($C180&amp;" Corp",Y$1)/100, ""),"")</f>
        <v>2.9061946608358755</v>
      </c>
      <c r="Z180" s="17" cm="1">
        <f t="array" ref="Z180">IF($C180="","",IF(_xll.BDP($C180&amp;" Corp",Z$1)="#N/A N/A","",_xll.BDP($C180&amp;" Corp",Z$1)))</f>
        <v>9.2250000000007049E-2</v>
      </c>
      <c r="AA180" s="14" cm="1">
        <f t="array" ref="AA180">IF($C180="","",IF(_xll.BDP($C180&amp;" Corp",AA$1)="#N/A N/A","",_xll.BDP($C180&amp;" Corp",AA$1)))</f>
        <v>-0.17945999999999174</v>
      </c>
      <c r="AB180" s="14" cm="1">
        <f t="array" ref="AB180">IF($C180="","",IF(_xll.BDP($C180&amp;" Corp",AB$1)="#N/A N/A","",_xll.BDP($C180&amp;" Corp",AB$1)))</f>
        <v>1.5384700000000038</v>
      </c>
      <c r="AC180" s="18" cm="1">
        <f t="array" ref="AC180">IF($C180="","",IF(_xll.BDP($C180&amp;" Corp",AC$1)="#N/A N/A","",_xll.BDP($C180&amp;" Corp",AC$1)))</f>
        <v>-2.78676999999999</v>
      </c>
      <c r="AD180" s="18" cm="1">
        <f t="array" ref="AD180">IF($C180="","",IF(_xll.BDP($C180&amp;" Corp",AD$1)="#N/A N/A","",_xll.BDP($C180&amp;" Corp",AD$1)))</f>
        <v>0.6738200000000063</v>
      </c>
      <c r="AE180" s="32" cm="1">
        <f t="array" ref="AE180">IF($C180="","",IF(_xll.BDP($C180&amp;" Corp",AE$1)="#N/A N/A","",_xll.BDP($C180&amp;" Corp",AE$1)/100))</f>
        <v>1.0126019270281957E-3</v>
      </c>
      <c r="AF180" s="32" cm="1">
        <f t="array" ref="AF180">IF($C180="","",IF(_xll.BDP($C180&amp;" Corp",AF$1)="#N/A N/A","",_xll.BDP($C180&amp;" Corp",AF$1)/100))</f>
        <v>-1.9640235450810134E-3</v>
      </c>
      <c r="AG180" s="32" cm="1">
        <f t="array" ref="AG180">IF($C180="","",IF(_xll.BDP($C180&amp;" Corp",AG$1)="#N/A N/A","",_xll.BDP($C180&amp;" Corp",AG$1)/100))</f>
        <v>1.7159752885817031E-2</v>
      </c>
      <c r="AH180" s="32" cm="1">
        <f t="array" ref="AH180">IF($C180="","",IF(_xll.BDP($C180&amp;" Corp",AH$1)="#N/A N/A","",_xll.BDP($C180&amp;" Corp",AH$1)/100))</f>
        <v>-2.965249556931521E-2</v>
      </c>
      <c r="AI180" s="32" cm="1">
        <f t="array" ref="AI180">IF($C180="","",IF(_xll.BDP($C180&amp;" Corp",AI$1)="#N/A N/A","",_xll.BDP($C180&amp;" Corp",AI$1)/100))</f>
        <v>7.4438493788746805E-3</v>
      </c>
      <c r="AJ180" s="8" cm="1">
        <f t="array" ref="AJ180">IF($C180="","",IF(_xll.BDP($C180&amp;" Corp",AJ$1)="#N/A Field Not Applicable","",_xll.BDP($C180&amp;" Corp",AJ$1)))</f>
        <v>84.27</v>
      </c>
      <c r="AK180" s="8" cm="1">
        <f t="array" ref="AK180">IF($C180="","",IF(_xll.BDP($C180&amp;" Corp",AK$1)="#N/A Field Not Applicable","",_xll.BDP($C180&amp;" Corp",AK$1)))</f>
        <v>97.712999999999994</v>
      </c>
      <c r="AL180" s="9" t="s">
        <v>552</v>
      </c>
      <c r="AM180" s="9" t="s">
        <v>85</v>
      </c>
      <c r="AN180" s="10">
        <v>558</v>
      </c>
      <c r="AO180" s="11">
        <v>592.96750999999995</v>
      </c>
      <c r="AP180" s="12">
        <v>1.1992962809509913E-4</v>
      </c>
      <c r="AQ180" s="9" t="s">
        <v>86</v>
      </c>
      <c r="AR180" s="10">
        <v>569</v>
      </c>
      <c r="AS180" s="11">
        <v>2.4333333333333331</v>
      </c>
      <c r="AT180" s="9" t="s">
        <v>552</v>
      </c>
      <c r="AU180" s="34">
        <f t="shared" si="4"/>
        <v>0.90928948820947697</v>
      </c>
    </row>
    <row r="181" spans="2:47" s="2" customFormat="1" x14ac:dyDescent="0.3">
      <c r="B181" s="22">
        <v>59897</v>
      </c>
      <c r="C181" s="23" t="s">
        <v>722</v>
      </c>
      <c r="D181" s="24" t="str" cm="1">
        <f t="array" ref="D181">IF($C181="","",IFERROR(_xll.BDP($C181&amp;" Corp","ID_BB_GLOBAL"),""))</f>
        <v>BBG00YZ34PT9</v>
      </c>
      <c r="E181" s="23" t="s">
        <v>721</v>
      </c>
      <c r="F181" s="7" t="s">
        <v>551</v>
      </c>
      <c r="G181" s="16" t="s">
        <v>111</v>
      </c>
      <c r="H181" s="16" t="s">
        <v>146</v>
      </c>
      <c r="I181" s="16" t="s">
        <v>109</v>
      </c>
      <c r="J181" s="44" cm="1">
        <f t="array" ref="J181">IF(OR(_xll.BDP($C181&amp;" Corp",$J$1)="#N/A N/A",_xll.BDP($C181&amp;" Corp",$J$1)="#N/A Field Not Applicable"),"",_xll.BDP($C181&amp;" Corp",$J$1))</f>
        <v>9.656847133757962</v>
      </c>
      <c r="K181" s="16" t="str" cm="1">
        <f t="array" ref="K181">IFERROR(_xll.BDP($C181&amp;" Corp",$K$1),"")</f>
        <v>Medical-Hospitals</v>
      </c>
      <c r="L181" s="28" cm="1">
        <f t="array" ref="L181">IF($C181="","",IFERROR(_xll.BDP($C181&amp;" Corp",L$1),""))</f>
        <v>69.106999999999999</v>
      </c>
      <c r="M181" s="28" cm="1">
        <f t="array" ref="M181">IF($C181="","",IFERROR(_xll.BDP($C181&amp;" Corp",M$1),""))</f>
        <v>69.55</v>
      </c>
      <c r="N181" s="28" cm="1">
        <f t="array" ref="N181">IF($C181="","",IFERROR(_xll.BDP($C181&amp;" Corp",N$1),""))</f>
        <v>17.362896116966485</v>
      </c>
      <c r="O181" s="28" cm="1">
        <f t="array" ref="O181">IF($C181="","",IFERROR(_xll.BDP($C181&amp;" Corp",O$1),""))</f>
        <v>17.362896116966485</v>
      </c>
      <c r="P181" s="28" cm="1">
        <f t="array" ref="P181">IF($C181="","",IFERROR(_xll.BDP($C181&amp;" Corp",P$1),""))</f>
        <v>1319.1672940739422</v>
      </c>
      <c r="Q181" s="28">
        <f t="shared" si="5"/>
        <v>69.328499999999991</v>
      </c>
      <c r="R181"/>
      <c r="S181"/>
      <c r="T181"/>
      <c r="U181"/>
      <c r="V181" s="24" t="str" cm="1">
        <f t="array" ref="V181">IF($C181="","",IFERROR(_xll.BDP($C181&amp;" Corp",V$1),""))</f>
        <v>Y</v>
      </c>
      <c r="W181" s="40" cm="1">
        <f t="array" ref="W181">IF($V181="Y",IFERROR(_xll.BDP($C181&amp;" Corp",W$1)*1,""),"")</f>
        <v>45718</v>
      </c>
      <c r="X181" s="41" cm="1">
        <f t="array" ref="X181">IF($V181="Y",IFERROR(_xll.BDP($C181&amp;" Corp",X$1),""),"")</f>
        <v>103.438</v>
      </c>
      <c r="Y181" s="42" cm="1">
        <f t="array" ref="Y181">IF($V181="Y",IFERROR(_xll.BDP($C181&amp;" Corp",Y$1)/100, ""),"")</f>
        <v>5.5943688368073774</v>
      </c>
      <c r="Z181" s="17" cm="1">
        <f t="array" ref="Z181">IF($C181="","",IF(_xll.BDP($C181&amp;" Corp",Z$1)="#N/A N/A","",_xll.BDP($C181&amp;" Corp",Z$1)))</f>
        <v>-0.88070000000000448</v>
      </c>
      <c r="AA181" s="14" cm="1">
        <f t="array" ref="AA181">IF($C181="","",IF(_xll.BDP($C181&amp;" Corp",AA$1)="#N/A N/A","",_xll.BDP($C181&amp;" Corp",AA$1)))</f>
        <v>-5.4262599999999992</v>
      </c>
      <c r="AB181" s="14" cm="1">
        <f t="array" ref="AB181">IF($C181="","",IF(_xll.BDP($C181&amp;" Corp",AB$1)="#N/A N/A","",_xll.BDP($C181&amp;" Corp",AB$1)))</f>
        <v>-6.4525200000000069</v>
      </c>
      <c r="AC181" s="18" cm="1">
        <f t="array" ref="AC181">IF($C181="","",IF(_xll.BDP($C181&amp;" Corp",AC$1)="#N/A N/A","",_xll.BDP($C181&amp;" Corp",AC$1)))</f>
        <v>-15.429500000000004</v>
      </c>
      <c r="AD181" s="18" cm="1">
        <f t="array" ref="AD181">IF($C181="","",IF(_xll.BDP($C181&amp;" Corp",AD$1)="#N/A N/A","",_xll.BDP($C181&amp;" Corp",AD$1)))</f>
        <v>0.48637999999999693</v>
      </c>
      <c r="AE181" s="32" cm="1">
        <f t="array" ref="AE181">IF($C181="","",IF(_xll.BDP($C181&amp;" Corp",AE$1)="#N/A N/A","",_xll.BDP($C181&amp;" Corp",AE$1)/100))</f>
        <v>-1.2543361261907497E-2</v>
      </c>
      <c r="AF181" s="32" cm="1">
        <f t="array" ref="AF181">IF($C181="","",IF(_xll.BDP($C181&amp;" Corp",AF$1)="#N/A N/A","",_xll.BDP($C181&amp;" Corp",AF$1)/100))</f>
        <v>-7.2584338799860884E-2</v>
      </c>
      <c r="AG181" s="32" cm="1">
        <f t="array" ref="AG181">IF($C181="","",IF(_xll.BDP($C181&amp;" Corp",AG$1)="#N/A N/A","",_xll.BDP($C181&amp;" Corp",AG$1)/100))</f>
        <v>-8.514327381437789E-2</v>
      </c>
      <c r="AH181" s="32" cm="1">
        <f t="array" ref="AH181">IF($C181="","",IF(_xll.BDP($C181&amp;" Corp",AH$1)="#N/A N/A","",_xll.BDP($C181&amp;" Corp",AH$1)/100))</f>
        <v>-0.18203485461043281</v>
      </c>
      <c r="AI181" s="32" cm="1">
        <f t="array" ref="AI181">IF($C181="","",IF(_xll.BDP($C181&amp;" Corp",AI$1)="#N/A N/A","",_xll.BDP($C181&amp;" Corp",AI$1)/100))</f>
        <v>7.0648188926602596E-3</v>
      </c>
      <c r="AJ181" s="8" cm="1">
        <f t="array" ref="AJ181">IF($C181="","",IF(_xll.BDP($C181&amp;" Corp",AJ$1)="#N/A Field Not Applicable","",_xll.BDP($C181&amp;" Corp",AJ$1)))</f>
        <v>63.384</v>
      </c>
      <c r="AK181" s="8" cm="1">
        <f t="array" ref="AK181">IF($C181="","",IF(_xll.BDP($C181&amp;" Corp",AK$1)="#N/A Field Not Applicable","",_xll.BDP($C181&amp;" Corp",AK$1)))</f>
        <v>92.268000000000001</v>
      </c>
      <c r="AL181" s="9" t="s">
        <v>552</v>
      </c>
      <c r="AM181" s="9" t="s">
        <v>85</v>
      </c>
      <c r="AN181" s="10">
        <v>558</v>
      </c>
      <c r="AO181" s="11">
        <v>994.02520500000003</v>
      </c>
      <c r="AP181" s="12">
        <v>2.0104486526218725E-4</v>
      </c>
      <c r="AQ181" s="9" t="s">
        <v>86</v>
      </c>
      <c r="AR181" s="10">
        <v>569</v>
      </c>
      <c r="AS181" s="11">
        <v>1.0694444444444446</v>
      </c>
      <c r="AT181" s="9" t="s">
        <v>552</v>
      </c>
      <c r="AU181" s="34">
        <f t="shared" si="4"/>
        <v>0.89867761113419187</v>
      </c>
    </row>
    <row r="182" spans="2:47" s="2" customFormat="1" x14ac:dyDescent="0.3">
      <c r="B182" s="22">
        <v>62135</v>
      </c>
      <c r="C182" s="23" t="s">
        <v>724</v>
      </c>
      <c r="D182" s="24" t="str" cm="1">
        <f t="array" ref="D182">IF($C182="","",IFERROR(_xll.BDP($C182&amp;" Corp","ID_BB_GLOBAL"),""))</f>
        <v>BBG011ZR87F8</v>
      </c>
      <c r="E182" s="23" t="s">
        <v>723</v>
      </c>
      <c r="F182" s="7" t="s">
        <v>531</v>
      </c>
      <c r="G182" s="16" t="s">
        <v>399</v>
      </c>
      <c r="H182" s="16" t="s">
        <v>114</v>
      </c>
      <c r="I182" s="16" t="s">
        <v>84</v>
      </c>
      <c r="J182" s="44" cm="1">
        <f t="array" ref="J182">IF(OR(_xll.BDP($C182&amp;" Corp",$J$1)="#N/A N/A",_xll.BDP($C182&amp;" Corp",$J$1)="#N/A Field Not Applicable"),"",_xll.BDP($C182&amp;" Corp",$J$1))</f>
        <v>4.3490612648221347</v>
      </c>
      <c r="K182" s="16" t="str" cm="1">
        <f t="array" ref="K182">IFERROR(_xll.BDP($C182&amp;" Corp",$K$1),"")</f>
        <v>Medical-HMO</v>
      </c>
      <c r="L182" s="28" cm="1">
        <f t="array" ref="L182">IF($C182="","",IFERROR(_xll.BDP($C182&amp;" Corp",L$1),""))</f>
        <v>82.908000000000001</v>
      </c>
      <c r="M182" s="28" cm="1">
        <f t="array" ref="M182">IF($C182="","",IFERROR(_xll.BDP($C182&amp;" Corp",M$1),""))</f>
        <v>83.078000000000003</v>
      </c>
      <c r="N182" s="28" cm="1">
        <f t="array" ref="N182">IF($C182="","",IFERROR(_xll.BDP($C182&amp;" Corp",N$1),""))</f>
        <v>5.7855531923319345</v>
      </c>
      <c r="O182" s="28" cm="1">
        <f t="array" ref="O182">IF($C182="","",IFERROR(_xll.BDP($C182&amp;" Corp",O$1),""))</f>
        <v>5.7855531923319345</v>
      </c>
      <c r="P182" s="28" cm="1">
        <f t="array" ref="P182">IF($C182="","",IFERROR(_xll.BDP($C182&amp;" Corp",P$1),""))</f>
        <v>141.54902658517932</v>
      </c>
      <c r="Q182" s="28">
        <f t="shared" si="5"/>
        <v>82.992999999999995</v>
      </c>
      <c r="R182"/>
      <c r="S182"/>
      <c r="T182"/>
      <c r="U182"/>
      <c r="V182" s="24" t="str" cm="1">
        <f t="array" ref="V182">IF($C182="","",IFERROR(_xll.BDP($C182&amp;" Corp",V$1),""))</f>
        <v>Y</v>
      </c>
      <c r="W182" s="40" cm="1">
        <f t="array" ref="W182">IF($V182="Y",IFERROR(_xll.BDP($C182&amp;" Corp",W$1)*1,""),"")</f>
        <v>47969</v>
      </c>
      <c r="X182" s="41" cm="1">
        <f t="array" ref="X182">IF($V182="Y",IFERROR(_xll.BDP($C182&amp;" Corp",X$1),""),"")</f>
        <v>100</v>
      </c>
      <c r="Y182" s="42" cm="1">
        <f t="array" ref="Y182">IF($V182="Y",IFERROR(_xll.BDP($C182&amp;" Corp",Y$1)/100, ""),"")</f>
        <v>5.9025302489984333E-2</v>
      </c>
      <c r="Z182" s="17" cm="1">
        <f t="array" ref="Z182">IF($C182="","",IF(_xll.BDP($C182&amp;" Corp",Z$1)="#N/A N/A","",_xll.BDP($C182&amp;" Corp",Z$1)))</f>
        <v>-3.3930000000012228E-2</v>
      </c>
      <c r="AA182" s="14" cm="1">
        <f t="array" ref="AA182">IF($C182="","",IF(_xll.BDP($C182&amp;" Corp",AA$1)="#N/A N/A","",_xll.BDP($C182&amp;" Corp",AA$1)))</f>
        <v>0.57031999999999528</v>
      </c>
      <c r="AB182" s="14" cm="1">
        <f t="array" ref="AB182">IF($C182="","",IF(_xll.BDP($C182&amp;" Corp",AB$1)="#N/A N/A","",_xll.BDP($C182&amp;" Corp",AB$1)))</f>
        <v>0.41991999999999052</v>
      </c>
      <c r="AC182" s="18" cm="1">
        <f t="array" ref="AC182">IF($C182="","",IF(_xll.BDP($C182&amp;" Corp",AC$1)="#N/A N/A","",_xll.BDP($C182&amp;" Corp",AC$1)))</f>
        <v>-0.19982000000000255</v>
      </c>
      <c r="AD182" s="18" cm="1">
        <f t="array" ref="AD182">IF($C182="","",IF(_xll.BDP($C182&amp;" Corp",AD$1)="#N/A N/A","",_xll.BDP($C182&amp;" Corp",AD$1)))</f>
        <v>8.1719999999990023E-2</v>
      </c>
      <c r="AE182" s="32" cm="1">
        <f t="array" ref="AE182">IF($C182="","",IF(_xll.BDP($C182&amp;" Corp",AE$1)="#N/A N/A","",_xll.BDP($C182&amp;" Corp",AE$1)/100))</f>
        <v>-4.0865864934537202E-4</v>
      </c>
      <c r="AF182" s="32" cm="1">
        <f t="array" ref="AF182">IF($C182="","",IF(_xll.BDP($C182&amp;" Corp",AF$1)="#N/A N/A","",_xll.BDP($C182&amp;" Corp",AF$1)/100))</f>
        <v>6.9193875337463951E-3</v>
      </c>
      <c r="AG182" s="32" cm="1">
        <f t="array" ref="AG182">IF($C182="","",IF(_xll.BDP($C182&amp;" Corp",AG$1)="#N/A N/A","",_xll.BDP($C182&amp;" Corp",AG$1)/100))</f>
        <v>5.085385354303207E-3</v>
      </c>
      <c r="AH182" s="32" cm="1">
        <f t="array" ref="AH182">IF($C182="","",IF(_xll.BDP($C182&amp;" Corp",AH$1)="#N/A N/A","",_xll.BDP($C182&amp;" Corp",AH$1)/100))</f>
        <v>-2.4018668739261805E-3</v>
      </c>
      <c r="AI182" s="32" cm="1">
        <f t="array" ref="AI182">IF($C182="","",IF(_xll.BDP($C182&amp;" Corp",AI$1)="#N/A N/A","",_xll.BDP($C182&amp;" Corp",AI$1)/100))</f>
        <v>9.8562236045688419E-4</v>
      </c>
      <c r="AJ182" s="8" cm="1">
        <f t="array" ref="AJ182">IF($C182="","",IF(_xll.BDP($C182&amp;" Corp",AJ$1)="#N/A Field Not Applicable","",_xll.BDP($C182&amp;" Corp",AJ$1)))</f>
        <v>79.545000000000002</v>
      </c>
      <c r="AK182" s="8" cm="1">
        <f t="array" ref="AK182">IF($C182="","",IF(_xll.BDP($C182&amp;" Corp",AK$1)="#N/A Field Not Applicable","",_xll.BDP($C182&amp;" Corp",AK$1)))</f>
        <v>86.373000000000005</v>
      </c>
      <c r="AL182" s="9" t="s">
        <v>532</v>
      </c>
      <c r="AM182" s="9" t="s">
        <v>85</v>
      </c>
      <c r="AN182" s="10">
        <v>17359</v>
      </c>
      <c r="AO182" s="11">
        <v>1087.1315</v>
      </c>
      <c r="AP182" s="12">
        <v>2.1987591948413373E-4</v>
      </c>
      <c r="AQ182" s="9" t="s">
        <v>86</v>
      </c>
      <c r="AR182" s="10">
        <v>13351</v>
      </c>
      <c r="AS182" s="11">
        <v>0.94791666666666674</v>
      </c>
      <c r="AT182" s="9" t="s">
        <v>532</v>
      </c>
      <c r="AU182" s="34">
        <f t="shared" si="4"/>
        <v>0.74218196250732293</v>
      </c>
    </row>
    <row r="183" spans="2:47" s="2" customFormat="1" x14ac:dyDescent="0.3">
      <c r="B183" s="22">
        <v>59172</v>
      </c>
      <c r="C183" s="23" t="s">
        <v>726</v>
      </c>
      <c r="D183" s="24" t="str" cm="1">
        <f t="array" ref="D183">IF($C183="","",IFERROR(_xll.BDP($C183&amp;" Corp","ID_BB_GLOBAL"),""))</f>
        <v>BBG00Y77Z815</v>
      </c>
      <c r="E183" s="23" t="s">
        <v>725</v>
      </c>
      <c r="F183" s="7" t="s">
        <v>12</v>
      </c>
      <c r="G183" s="16" t="s">
        <v>219</v>
      </c>
      <c r="H183" s="16" t="s">
        <v>159</v>
      </c>
      <c r="I183" s="16" t="s">
        <v>16</v>
      </c>
      <c r="J183" s="44" cm="1">
        <f t="array" ref="J183">IF(OR(_xll.BDP($C183&amp;" Corp",$J$1)="#N/A N/A",_xll.BDP($C183&amp;" Corp",$J$1)="#N/A Field Not Applicable"),"",_xll.BDP($C183&amp;" Corp",$J$1))</f>
        <v>8.1496779082985977</v>
      </c>
      <c r="K183" s="16" t="str" cm="1">
        <f t="array" ref="K183">IFERROR(_xll.BDP($C183&amp;" Corp",$K$1),"")</f>
        <v>Medical-Drugs</v>
      </c>
      <c r="L183" s="28" cm="1">
        <f t="array" ref="L183">IF($C183="","",IFERROR(_xll.BDP($C183&amp;" Corp",L$1),""))</f>
        <v>58.04</v>
      </c>
      <c r="M183" s="28" cm="1">
        <f t="array" ref="M183">IF($C183="","",IFERROR(_xll.BDP($C183&amp;" Corp",M$1),""))</f>
        <v>59.487000000000002</v>
      </c>
      <c r="N183" s="28" cm="1">
        <f t="array" ref="N183">IF($C183="","",IFERROR(_xll.BDP($C183&amp;" Corp",N$1),""))</f>
        <v>20.120479520163794</v>
      </c>
      <c r="O183" s="28" cm="1">
        <f t="array" ref="O183">IF($C183="","",IFERROR(_xll.BDP($C183&amp;" Corp",O$1),""))</f>
        <v>20.120479520163794</v>
      </c>
      <c r="P183" s="28" cm="1">
        <f t="array" ref="P183">IF($C183="","",IFERROR(_xll.BDP($C183&amp;" Corp",P$1),""))</f>
        <v>1620.8257482510144</v>
      </c>
      <c r="Q183" s="28">
        <f t="shared" si="5"/>
        <v>58.763500000000001</v>
      </c>
      <c r="R183"/>
      <c r="S183"/>
      <c r="T183"/>
      <c r="U183"/>
      <c r="V183" s="24" t="str" cm="1">
        <f t="array" ref="V183">IF($C183="","",IFERROR(_xll.BDP($C183&amp;" Corp",V$1),""))</f>
        <v>Y</v>
      </c>
      <c r="W183" s="40" cm="1">
        <f t="array" ref="W183">IF($V183="Y",IFERROR(_xll.BDP($C183&amp;" Corp",W$1)*1,""),"")</f>
        <v>45698</v>
      </c>
      <c r="X183" s="41" cm="1">
        <f t="array" ref="X183">IF($V183="Y",IFERROR(_xll.BDP($C183&amp;" Corp",X$1),""),"")</f>
        <v>102.5</v>
      </c>
      <c r="Y183" s="42" cm="1">
        <f t="array" ref="Y183">IF($V183="Y",IFERROR(_xll.BDP($C183&amp;" Corp",Y$1)/100, ""),"")</f>
        <v>27.924399379285216</v>
      </c>
      <c r="Z183" s="17" cm="1">
        <f t="array" ref="Z183">IF($C183="","",IF(_xll.BDP($C183&amp;" Corp",Z$1)="#N/A N/A","",_xll.BDP($C183&amp;" Corp",Z$1)))</f>
        <v>-0.50090999999999752</v>
      </c>
      <c r="AA183" s="14" cm="1">
        <f t="array" ref="AA183">IF($C183="","",IF(_xll.BDP($C183&amp;" Corp",AA$1)="#N/A N/A","",_xll.BDP($C183&amp;" Corp",AA$1)))</f>
        <v>-1.0133700000000019</v>
      </c>
      <c r="AB183" s="14" cm="1">
        <f t="array" ref="AB183">IF($C183="","",IF(_xll.BDP($C183&amp;" Corp",AB$1)="#N/A N/A","",_xll.BDP($C183&amp;" Corp",AB$1)))</f>
        <v>-1.2825599999999966</v>
      </c>
      <c r="AC183" s="18" cm="1">
        <f t="array" ref="AC183">IF($C183="","",IF(_xll.BDP($C183&amp;" Corp",AC$1)="#N/A N/A","",_xll.BDP($C183&amp;" Corp",AC$1)))</f>
        <v>1.9008499999999984</v>
      </c>
      <c r="AD183" s="18" cm="1">
        <f t="array" ref="AD183">IF($C183="","",IF(_xll.BDP($C183&amp;" Corp",AD$1)="#N/A N/A","",_xll.BDP($C183&amp;" Corp",AD$1)))</f>
        <v>16.782200000000003</v>
      </c>
      <c r="AE183" s="32" cm="1">
        <f t="array" ref="AE183">IF($C183="","",IF(_xll.BDP($C183&amp;" Corp",AE$1)="#N/A N/A","",_xll.BDP($C183&amp;" Corp",AE$1)/100))</f>
        <v>-8.452105914297417E-3</v>
      </c>
      <c r="AF183" s="32" cm="1">
        <f t="array" ref="AF183">IF($C183="","",IF(_xll.BDP($C183&amp;" Corp",AF$1)="#N/A N/A","",_xll.BDP($C183&amp;" Corp",AF$1)/100))</f>
        <v>-1.6952512488921351E-2</v>
      </c>
      <c r="AG183" s="32" cm="1">
        <f t="array" ref="AG183">IF($C183="","",IF(_xll.BDP($C183&amp;" Corp",AG$1)="#N/A N/A","",_xll.BDP($C183&amp;" Corp",AG$1)/100))</f>
        <v>-2.1359563815643808E-2</v>
      </c>
      <c r="AH183" s="32" cm="1">
        <f t="array" ref="AH183">IF($C183="","",IF(_xll.BDP($C183&amp;" Corp",AH$1)="#N/A N/A","",_xll.BDP($C183&amp;" Corp",AH$1)/100))</f>
        <v>3.3428732618676939E-2</v>
      </c>
      <c r="AI183" s="32" cm="1">
        <f t="array" ref="AI183">IF($C183="","",IF(_xll.BDP($C183&amp;" Corp",AI$1)="#N/A N/A","",_xll.BDP($C183&amp;" Corp",AI$1)/100))</f>
        <v>0.39975312882535408</v>
      </c>
      <c r="AJ183" s="8" cm="1">
        <f t="array" ref="AJ183">IF($C183="","",IF(_xll.BDP($C183&amp;" Corp",AJ$1)="#N/A Field Not Applicable","",_xll.BDP($C183&amp;" Corp",AJ$1)))</f>
        <v>41.514000000000003</v>
      </c>
      <c r="AK183" s="8" cm="1">
        <f t="array" ref="AK183">IF($C183="","",IF(_xll.BDP($C183&amp;" Corp",AK$1)="#N/A Field Not Applicable","",_xll.BDP($C183&amp;" Corp",AK$1)))</f>
        <v>61.417000000000002</v>
      </c>
      <c r="AL183" s="9" t="s">
        <v>13</v>
      </c>
      <c r="AM183" s="9" t="s">
        <v>85</v>
      </c>
      <c r="AN183" s="10">
        <v>37546</v>
      </c>
      <c r="AO183" s="11">
        <v>273.419465</v>
      </c>
      <c r="AP183" s="12">
        <v>5.529998557831773E-5</v>
      </c>
      <c r="AQ183" s="9" t="s">
        <v>86</v>
      </c>
      <c r="AR183" s="10">
        <v>33538</v>
      </c>
      <c r="AS183" s="11">
        <v>1.6111111111111114</v>
      </c>
      <c r="AT183" s="9" t="s">
        <v>379</v>
      </c>
      <c r="AU183" s="34">
        <f t="shared" si="4"/>
        <v>0.58464505401195799</v>
      </c>
    </row>
    <row r="184" spans="2:47" s="2" customFormat="1" x14ac:dyDescent="0.3">
      <c r="B184" s="22">
        <v>61595</v>
      </c>
      <c r="C184" s="23" t="s">
        <v>728</v>
      </c>
      <c r="D184" s="24" t="str" cm="1">
        <f t="array" ref="D184">IF($C184="","",IFERROR(_xll.BDP($C184&amp;" Corp","ID_BB_GLOBAL"),""))</f>
        <v>BBG0116QV267</v>
      </c>
      <c r="E184" s="23" t="s">
        <v>727</v>
      </c>
      <c r="F184" s="7" t="s">
        <v>12</v>
      </c>
      <c r="G184" s="16" t="s">
        <v>201</v>
      </c>
      <c r="H184" s="16" t="s">
        <v>214</v>
      </c>
      <c r="I184" s="16" t="s">
        <v>137</v>
      </c>
      <c r="J184" s="44" cm="1">
        <f t="array" ref="J184">IF(OR(_xll.BDP($C184&amp;" Corp",$J$1)="#N/A N/A",_xll.BDP($C184&amp;" Corp",$J$1)="#N/A Field Not Applicable"),"",_xll.BDP($C184&amp;" Corp",$J$1))</f>
        <v>8.1496779082985977</v>
      </c>
      <c r="K184" s="16" t="str" cm="1">
        <f t="array" ref="K184">IFERROR(_xll.BDP($C184&amp;" Corp",$K$1),"")</f>
        <v>Medical-Drugs</v>
      </c>
      <c r="L184" s="28" cm="1">
        <f t="array" ref="L184">IF($C184="","",IFERROR(_xll.BDP($C184&amp;" Corp",L$1),""))</f>
        <v>82.474999999999994</v>
      </c>
      <c r="M184" s="28" cm="1">
        <f t="array" ref="M184">IF($C184="","",IFERROR(_xll.BDP($C184&amp;" Corp",M$1),""))</f>
        <v>82.876000000000005</v>
      </c>
      <c r="N184" s="28" cm="1">
        <f t="array" ref="N184">IF($C184="","",IFERROR(_xll.BDP($C184&amp;" Corp",N$1),""))</f>
        <v>11.162113656063903</v>
      </c>
      <c r="O184" s="28" cm="1">
        <f t="array" ref="O184">IF($C184="","",IFERROR(_xll.BDP($C184&amp;" Corp",O$1),""))</f>
        <v>11.162113656063903</v>
      </c>
      <c r="P184" s="28" cm="1">
        <f t="array" ref="P184">IF($C184="","",IFERROR(_xll.BDP($C184&amp;" Corp",P$1),""))</f>
        <v>699.39710526971089</v>
      </c>
      <c r="Q184" s="28">
        <f t="shared" si="5"/>
        <v>82.6755</v>
      </c>
      <c r="R184"/>
      <c r="S184"/>
      <c r="T184"/>
      <c r="U184"/>
      <c r="V184" s="24" t="str" cm="1">
        <f t="array" ref="V184">IF($C184="","",IFERROR(_xll.BDP($C184&amp;" Corp",V$1),""))</f>
        <v>Y</v>
      </c>
      <c r="W184" s="40" cm="1">
        <f t="array" ref="W184">IF($V184="Y",IFERROR(_xll.BDP($C184&amp;" Corp",W$1)*1,""),"")</f>
        <v>45718</v>
      </c>
      <c r="X184" s="41" cm="1">
        <f t="array" ref="X184">IF($V184="Y",IFERROR(_xll.BDP($C184&amp;" Corp",X$1),""),"")</f>
        <v>102.438</v>
      </c>
      <c r="Y184" s="42" cm="1">
        <f t="array" ref="Y184">IF($V184="Y",IFERROR(_xll.BDP($C184&amp;" Corp",Y$1)/100, ""),"")</f>
        <v>2.772741928738427</v>
      </c>
      <c r="Z184" s="17" cm="1">
        <f t="array" ref="Z184">IF($C184="","",IF(_xll.BDP($C184&amp;" Corp",Z$1)="#N/A N/A","",_xll.BDP($C184&amp;" Corp",Z$1)))</f>
        <v>0.67146999999999935</v>
      </c>
      <c r="AA184" s="14" cm="1">
        <f t="array" ref="AA184">IF($C184="","",IF(_xll.BDP($C184&amp;" Corp",AA$1)="#N/A N/A","",_xll.BDP($C184&amp;" Corp",AA$1)))</f>
        <v>1.4732800000000026</v>
      </c>
      <c r="AB184" s="14" cm="1">
        <f t="array" ref="AB184">IF($C184="","",IF(_xll.BDP($C184&amp;" Corp",AB$1)="#N/A N/A","",_xll.BDP($C184&amp;" Corp",AB$1)))</f>
        <v>1.7466500000000025</v>
      </c>
      <c r="AC184" s="18" cm="1">
        <f t="array" ref="AC184">IF($C184="","",IF(_xll.BDP($C184&amp;" Corp",AC$1)="#N/A N/A","",_xll.BDP($C184&amp;" Corp",AC$1)))</f>
        <v>6.4344099999999997</v>
      </c>
      <c r="AD184" s="18" cm="1">
        <f t="array" ref="AD184">IF($C184="","",IF(_xll.BDP($C184&amp;" Corp",AD$1)="#N/A N/A","",_xll.BDP($C184&amp;" Corp",AD$1)))</f>
        <v>26.460300000000004</v>
      </c>
      <c r="AE184" s="32" cm="1">
        <f t="array" ref="AE184">IF($C184="","",IF(_xll.BDP($C184&amp;" Corp",AE$1)="#N/A N/A","",_xll.BDP($C184&amp;" Corp",AE$1)/100))</f>
        <v>8.1877908304595452E-3</v>
      </c>
      <c r="AF184" s="32" cm="1">
        <f t="array" ref="AF184">IF($C184="","",IF(_xll.BDP($C184&amp;" Corp",AF$1)="#N/A N/A","",_xll.BDP($C184&amp;" Corp",AF$1)/100))</f>
        <v>1.8142305183994296E-2</v>
      </c>
      <c r="AG184" s="32" cm="1">
        <f t="array" ref="AG184">IF($C184="","",IF(_xll.BDP($C184&amp;" Corp",AG$1)="#N/A N/A","",_xll.BDP($C184&amp;" Corp",AG$1)/100))</f>
        <v>2.1581295559774963E-2</v>
      </c>
      <c r="AH184" s="32" cm="1">
        <f t="array" ref="AH184">IF($C184="","",IF(_xll.BDP($C184&amp;" Corp",AH$1)="#N/A N/A","",_xll.BDP($C184&amp;" Corp",AH$1)/100))</f>
        <v>8.4390408645727805E-2</v>
      </c>
      <c r="AI184" s="32" cm="1">
        <f t="array" ref="AI184">IF($C184="","",IF(_xll.BDP($C184&amp;" Corp",AI$1)="#N/A N/A","",_xll.BDP($C184&amp;" Corp",AI$1)/100))</f>
        <v>0.47065752209272671</v>
      </c>
      <c r="AJ184" s="8" cm="1">
        <f t="array" ref="AJ184">IF($C184="","",IF(_xll.BDP($C184&amp;" Corp",AJ$1)="#N/A Field Not Applicable","",_xll.BDP($C184&amp;" Corp",AJ$1)))</f>
        <v>53.734000000000002</v>
      </c>
      <c r="AK184" s="8" cm="1">
        <f t="array" ref="AK184">IF($C184="","",IF(_xll.BDP($C184&amp;" Corp",AK$1)="#N/A Field Not Applicable","",_xll.BDP($C184&amp;" Corp",AK$1)))</f>
        <v>83.766999999999996</v>
      </c>
      <c r="AL184" s="9" t="s">
        <v>13</v>
      </c>
      <c r="AM184" s="9" t="s">
        <v>85</v>
      </c>
      <c r="AN184" s="10">
        <v>37546</v>
      </c>
      <c r="AO184" s="11">
        <v>1328</v>
      </c>
      <c r="AP184" s="12">
        <v>2.6859236538995474E-4</v>
      </c>
      <c r="AQ184" s="9" t="s">
        <v>86</v>
      </c>
      <c r="AR184" s="10">
        <v>33538</v>
      </c>
      <c r="AS184" s="11">
        <v>0.13541666666666669</v>
      </c>
      <c r="AT184" s="9" t="s">
        <v>379</v>
      </c>
      <c r="AU184" s="34">
        <f t="shared" si="4"/>
        <v>0.81014178104085499</v>
      </c>
    </row>
    <row r="185" spans="2:47" s="2" customFormat="1" x14ac:dyDescent="0.3">
      <c r="B185" s="22">
        <v>61806</v>
      </c>
      <c r="C185" s="23" t="s">
        <v>731</v>
      </c>
      <c r="D185" s="24" t="str" cm="1">
        <f t="array" ref="D185">IF($C185="","",IFERROR(_xll.BDP($C185&amp;" Corp","ID_BB_GLOBAL"),""))</f>
        <v>BBG011K3KKH2</v>
      </c>
      <c r="E185" s="23" t="s">
        <v>729</v>
      </c>
      <c r="F185" s="7" t="s">
        <v>730</v>
      </c>
      <c r="G185" s="16" t="s">
        <v>154</v>
      </c>
      <c r="H185" s="16" t="s">
        <v>214</v>
      </c>
      <c r="I185" s="16" t="s">
        <v>135</v>
      </c>
      <c r="J185" s="44" t="str" cm="1">
        <f t="array" ref="J185">IF(OR(_xll.BDP($C185&amp;" Corp",$J$1)="#N/A N/A",_xll.BDP($C185&amp;" Corp",$J$1)="#N/A Field Not Applicable"),"",_xll.BDP($C185&amp;" Corp",$J$1))</f>
        <v/>
      </c>
      <c r="K185" s="16" t="str" cm="1">
        <f t="array" ref="K185">IFERROR(_xll.BDP($C185&amp;" Corp",$K$1),"")</f>
        <v>Medical-Hospitals</v>
      </c>
      <c r="L185" s="28" cm="1">
        <f t="array" ref="L185">IF($C185="","",IFERROR(_xll.BDP($C185&amp;" Corp",L$1),""))</f>
        <v>94.894999999999996</v>
      </c>
      <c r="M185" s="28" cm="1">
        <f t="array" ref="M185">IF($C185="","",IFERROR(_xll.BDP($C185&amp;" Corp",M$1),""))</f>
        <v>95.558000000000007</v>
      </c>
      <c r="N185" s="28" cm="1">
        <f t="array" ref="N185">IF($C185="","",IFERROR(_xll.BDP($C185&amp;" Corp",N$1),""))</f>
        <v>6.9246335841271236</v>
      </c>
      <c r="O185" s="28" cm="1">
        <f t="array" ref="O185">IF($C185="","",IFERROR(_xll.BDP($C185&amp;" Corp",O$1),""))</f>
        <v>6.9246335841271236</v>
      </c>
      <c r="P185" s="28" cm="1">
        <f t="array" ref="P185">IF($C185="","",IFERROR(_xll.BDP($C185&amp;" Corp",P$1),""))</f>
        <v>265.01399165283385</v>
      </c>
      <c r="Q185" s="28">
        <f t="shared" si="5"/>
        <v>95.226500000000001</v>
      </c>
      <c r="R185"/>
      <c r="S185"/>
      <c r="T185"/>
      <c r="U185"/>
      <c r="V185" s="24" t="str" cm="1">
        <f t="array" ref="V185">IF($C185="","",IFERROR(_xll.BDP($C185&amp;" Corp",V$1),""))</f>
        <v>Y</v>
      </c>
      <c r="W185" s="40" cm="1">
        <f t="array" ref="W185">IF($V185="Y",IFERROR(_xll.BDP($C185&amp;" Corp",W$1)*1,""),"")</f>
        <v>45718</v>
      </c>
      <c r="X185" s="41" cm="1">
        <f t="array" ref="X185">IF($V185="Y",IFERROR(_xll.BDP($C185&amp;" Corp",X$1),""),"")</f>
        <v>102.875</v>
      </c>
      <c r="Y185" s="42" cm="1">
        <f t="array" ref="Y185">IF($V185="Y",IFERROR(_xll.BDP($C185&amp;" Corp",Y$1)/100, ""),"")</f>
        <v>0.94685571761944076</v>
      </c>
      <c r="Z185" s="17" cm="1">
        <f t="array" ref="Z185">IF($C185="","",IF(_xll.BDP($C185&amp;" Corp",Z$1)="#N/A N/A","",_xll.BDP($C185&amp;" Corp",Z$1)))</f>
        <v>-0.40296999999999628</v>
      </c>
      <c r="AA185" s="14" cm="1">
        <f t="array" ref="AA185">IF($C185="","",IF(_xll.BDP($C185&amp;" Corp",AA$1)="#N/A N/A","",_xll.BDP($C185&amp;" Corp",AA$1)))</f>
        <v>-0.16590999999999667</v>
      </c>
      <c r="AB185" s="14" cm="1">
        <f t="array" ref="AB185">IF($C185="","",IF(_xll.BDP($C185&amp;" Corp",AB$1)="#N/A N/A","",_xll.BDP($C185&amp;" Corp",AB$1)))</f>
        <v>-1.5349999999999966</v>
      </c>
      <c r="AC185" s="18" cm="1">
        <f t="array" ref="AC185">IF($C185="","",IF(_xll.BDP($C185&amp;" Corp",AC$1)="#N/A N/A","",_xll.BDP($C185&amp;" Corp",AC$1)))</f>
        <v>-2.3572599999999966</v>
      </c>
      <c r="AD185" s="18" cm="1">
        <f t="array" ref="AD185">IF($C185="","",IF(_xll.BDP($C185&amp;" Corp",AD$1)="#N/A N/A","",_xll.BDP($C185&amp;" Corp",AD$1)))</f>
        <v>6.085000000000008</v>
      </c>
      <c r="AE185" s="32" cm="1">
        <f t="array" ref="AE185">IF($C185="","",IF(_xll.BDP($C185&amp;" Corp",AE$1)="#N/A N/A","",_xll.BDP($C185&amp;" Corp",AE$1)/100))</f>
        <v>-4.2129291352428584E-3</v>
      </c>
      <c r="AF185" s="32" cm="1">
        <f t="array" ref="AF185">IF($C185="","",IF(_xll.BDP($C185&amp;" Corp",AF$1)="#N/A N/A","",_xll.BDP($C185&amp;" Corp",AF$1)/100))</f>
        <v>-1.7388482768674557E-3</v>
      </c>
      <c r="AG185" s="32" cm="1">
        <f t="array" ref="AG185">IF($C185="","",IF(_xll.BDP($C185&amp;" Corp",AG$1)="#N/A N/A","",_xll.BDP($C185&amp;" Corp",AG$1)/100))</f>
        <v>-1.5860252883724574E-2</v>
      </c>
      <c r="AH185" s="32" cm="1">
        <f t="array" ref="AH185">IF($C185="","",IF(_xll.BDP($C185&amp;" Corp",AH$1)="#N/A N/A","",_xll.BDP($C185&amp;" Corp",AH$1)/100))</f>
        <v>-2.4150997058759612E-2</v>
      </c>
      <c r="AI185" s="32" cm="1">
        <f t="array" ref="AI185">IF($C185="","",IF(_xll.BDP($C185&amp;" Corp",AI$1)="#N/A N/A","",_xll.BDP($C185&amp;" Corp",AI$1)/100))</f>
        <v>6.8245934796589081E-2</v>
      </c>
      <c r="AJ185" s="8" cm="1">
        <f t="array" ref="AJ185">IF($C185="","",IF(_xll.BDP($C185&amp;" Corp",AJ$1)="#N/A Field Not Applicable","",_xll.BDP($C185&amp;" Corp",AJ$1)))</f>
        <v>88.903999999999996</v>
      </c>
      <c r="AK185" s="8" cm="1">
        <f t="array" ref="AK185">IF($C185="","",IF(_xll.BDP($C185&amp;" Corp",AK$1)="#N/A Field Not Applicable","",_xll.BDP($C185&amp;" Corp",AK$1)))</f>
        <v>98.513000000000005</v>
      </c>
      <c r="AL185" s="9" t="s">
        <v>3</v>
      </c>
      <c r="AM185" s="9" t="s">
        <v>85</v>
      </c>
      <c r="AN185" s="10">
        <v>13098</v>
      </c>
      <c r="AO185" s="11">
        <v>291.75</v>
      </c>
      <c r="AP185" s="12">
        <v>5.9007396538041639E-5</v>
      </c>
      <c r="AQ185" s="9" t="s">
        <v>86</v>
      </c>
      <c r="AR185" s="10">
        <v>32600</v>
      </c>
      <c r="AS185" s="11">
        <v>2.3319444444444444</v>
      </c>
      <c r="AT185" s="9" t="s">
        <v>3</v>
      </c>
      <c r="AU185" s="34">
        <f t="shared" si="4"/>
        <v>0.8860286366947655</v>
      </c>
    </row>
    <row r="186" spans="2:47" s="2" customFormat="1" x14ac:dyDescent="0.3">
      <c r="B186" s="22">
        <v>59173</v>
      </c>
      <c r="C186" s="23" t="s">
        <v>733</v>
      </c>
      <c r="D186" s="24" t="str" cm="1">
        <f t="array" ref="D186">IF($C186="","",IFERROR(_xll.BDP($C186&amp;" Corp","ID_BB_GLOBAL"),""))</f>
        <v>BBG00Y77Z8F0</v>
      </c>
      <c r="E186" s="23" t="s">
        <v>732</v>
      </c>
      <c r="F186" s="7" t="s">
        <v>12</v>
      </c>
      <c r="G186" s="16" t="s">
        <v>186</v>
      </c>
      <c r="H186" s="16" t="s">
        <v>159</v>
      </c>
      <c r="I186" s="16" t="s">
        <v>16</v>
      </c>
      <c r="J186" s="44" cm="1">
        <f t="array" ref="J186">IF(OR(_xll.BDP($C186&amp;" Corp",$J$1)="#N/A N/A",_xll.BDP($C186&amp;" Corp",$J$1)="#N/A Field Not Applicable"),"",_xll.BDP($C186&amp;" Corp",$J$1))</f>
        <v>8.1496779082985977</v>
      </c>
      <c r="K186" s="16" t="str" cm="1">
        <f t="array" ref="K186">IFERROR(_xll.BDP($C186&amp;" Corp",$K$1),"")</f>
        <v>Medical-Drugs</v>
      </c>
      <c r="L186" s="28" cm="1">
        <f t="array" ref="L186">IF($C186="","",IFERROR(_xll.BDP($C186&amp;" Corp",L$1),""))</f>
        <v>53.274000000000001</v>
      </c>
      <c r="M186" s="28" cm="1">
        <f t="array" ref="M186">IF($C186="","",IFERROR(_xll.BDP($C186&amp;" Corp",M$1),""))</f>
        <v>53.901000000000003</v>
      </c>
      <c r="N186" s="28" cm="1">
        <f t="array" ref="N186">IF($C186="","",IFERROR(_xll.BDP($C186&amp;" Corp",N$1),""))</f>
        <v>18.112463075892979</v>
      </c>
      <c r="O186" s="28" cm="1">
        <f t="array" ref="O186">IF($C186="","",IFERROR(_xll.BDP($C186&amp;" Corp",O$1),""))</f>
        <v>18.112463075892979</v>
      </c>
      <c r="P186" s="28" cm="1">
        <f t="array" ref="P186">IF($C186="","",IFERROR(_xll.BDP($C186&amp;" Corp",P$1),""))</f>
        <v>1388.4941147464149</v>
      </c>
      <c r="Q186" s="28">
        <f t="shared" si="5"/>
        <v>53.587500000000006</v>
      </c>
      <c r="R186"/>
      <c r="S186"/>
      <c r="T186"/>
      <c r="U186"/>
      <c r="V186" s="24" t="str" cm="1">
        <f t="array" ref="V186">IF($C186="","",IFERROR(_xll.BDP($C186&amp;" Corp",V$1),""))</f>
        <v>Y</v>
      </c>
      <c r="W186" s="40" cm="1">
        <f t="array" ref="W186">IF($V186="Y",IFERROR(_xll.BDP($C186&amp;" Corp",W$1)*1,""),"")</f>
        <v>46068</v>
      </c>
      <c r="X186" s="41" cm="1">
        <f t="array" ref="X186">IF($V186="Y",IFERROR(_xll.BDP($C186&amp;" Corp",X$1),""),"")</f>
        <v>102.625</v>
      </c>
      <c r="Y186" s="42" cm="1">
        <f t="array" ref="Y186">IF($V186="Y",IFERROR(_xll.BDP($C186&amp;" Corp",Y$1)/100, ""),"")</f>
        <v>0.80949084035600893</v>
      </c>
      <c r="Z186" s="17" cm="1">
        <f t="array" ref="Z186">IF($C186="","",IF(_xll.BDP($C186&amp;" Corp",Z$1)="#N/A N/A","",_xll.BDP($C186&amp;" Corp",Z$1)))</f>
        <v>1.2479099999999974</v>
      </c>
      <c r="AA186" s="14" cm="1">
        <f t="array" ref="AA186">IF($C186="","",IF(_xll.BDP($C186&amp;" Corp",AA$1)="#N/A N/A","",_xll.BDP($C186&amp;" Corp",AA$1)))</f>
        <v>4.1519999999998447E-2</v>
      </c>
      <c r="AB186" s="14" cm="1">
        <f t="array" ref="AB186">IF($C186="","",IF(_xll.BDP($C186&amp;" Corp",AB$1)="#N/A N/A","",_xll.BDP($C186&amp;" Corp",AB$1)))</f>
        <v>1.3725799999999992</v>
      </c>
      <c r="AC186" s="18" cm="1">
        <f t="array" ref="AC186">IF($C186="","",IF(_xll.BDP($C186&amp;" Corp",AC$1)="#N/A N/A","",_xll.BDP($C186&amp;" Corp",AC$1)))</f>
        <v>2.5584199999999981</v>
      </c>
      <c r="AD186" s="18" cm="1">
        <f t="array" ref="AD186">IF($C186="","",IF(_xll.BDP($C186&amp;" Corp",AD$1)="#N/A N/A","",_xll.BDP($C186&amp;" Corp",AD$1)))</f>
        <v>11.018229999999996</v>
      </c>
      <c r="AE186" s="32" cm="1">
        <f t="array" ref="AE186">IF($C186="","",IF(_xll.BDP($C186&amp;" Corp",AE$1)="#N/A N/A","",_xll.BDP($C186&amp;" Corp",AE$1)/100))</f>
        <v>2.38442764736892E-2</v>
      </c>
      <c r="AF186" s="32" cm="1">
        <f t="array" ref="AF186">IF($C186="","",IF(_xll.BDP($C186&amp;" Corp",AF$1)="#N/A N/A","",_xll.BDP($C186&amp;" Corp",AF$1)/100))</f>
        <v>7.7546280299917419E-4</v>
      </c>
      <c r="AG186" s="32" cm="1">
        <f t="array" ref="AG186">IF($C186="","",IF(_xll.BDP($C186&amp;" Corp",AG$1)="#N/A N/A","",_xll.BDP($C186&amp;" Corp",AG$1)/100))</f>
        <v>2.6289015605092843E-2</v>
      </c>
      <c r="AH186" s="32" cm="1">
        <f t="array" ref="AH186">IF($C186="","",IF(_xll.BDP($C186&amp;" Corp",AH$1)="#N/A N/A","",_xll.BDP($C186&amp;" Corp",AH$1)/100))</f>
        <v>5.0140204902193626E-2</v>
      </c>
      <c r="AI186" s="32" cm="1">
        <f t="array" ref="AI186">IF($C186="","",IF(_xll.BDP($C186&amp;" Corp",AI$1)="#N/A N/A","",_xll.BDP($C186&amp;" Corp",AI$1)/100))</f>
        <v>0.25885347080300447</v>
      </c>
      <c r="AJ186" s="8" cm="1">
        <f t="array" ref="AJ186">IF($C186="","",IF(_xll.BDP($C186&amp;" Corp",AJ$1)="#N/A Field Not Applicable","",_xll.BDP($C186&amp;" Corp",AJ$1)))</f>
        <v>41.091999999999999</v>
      </c>
      <c r="AK186" s="8" cm="1">
        <f t="array" ref="AK186">IF($C186="","",IF(_xll.BDP($C186&amp;" Corp",AK$1)="#N/A Field Not Applicable","",_xll.BDP($C186&amp;" Corp",AK$1)))</f>
        <v>58.01</v>
      </c>
      <c r="AL186" s="9" t="s">
        <v>13</v>
      </c>
      <c r="AM186" s="9" t="s">
        <v>85</v>
      </c>
      <c r="AN186" s="10">
        <v>37546</v>
      </c>
      <c r="AO186" s="11">
        <v>254.47895</v>
      </c>
      <c r="AP186" s="12">
        <v>5.1469204158472915E-5</v>
      </c>
      <c r="AQ186" s="9" t="s">
        <v>86</v>
      </c>
      <c r="AR186" s="10">
        <v>33538</v>
      </c>
      <c r="AS186" s="11">
        <v>1.6916666666666667</v>
      </c>
      <c r="AT186" s="9" t="s">
        <v>379</v>
      </c>
      <c r="AU186" s="34">
        <f t="shared" si="4"/>
        <v>0.54842515663790048</v>
      </c>
    </row>
    <row r="187" spans="2:47" s="2" customFormat="1" x14ac:dyDescent="0.3">
      <c r="B187" s="22">
        <v>62899</v>
      </c>
      <c r="C187" s="23" t="s">
        <v>735</v>
      </c>
      <c r="D187" s="24" t="str" cm="1">
        <f t="array" ref="D187">IF($C187="","",IFERROR(_xll.BDP($C187&amp;" Corp","ID_BB_GLOBAL"),""))</f>
        <v>BBG01335RMM5</v>
      </c>
      <c r="E187" s="23" t="s">
        <v>734</v>
      </c>
      <c r="F187" s="7" t="s">
        <v>8</v>
      </c>
      <c r="G187" s="16" t="s">
        <v>299</v>
      </c>
      <c r="H187" s="16" t="s">
        <v>143</v>
      </c>
      <c r="I187" s="16" t="s">
        <v>2</v>
      </c>
      <c r="J187" s="44" cm="1">
        <f t="array" ref="J187">IF(OR(_xll.BDP($C187&amp;" Corp",$J$1)="#N/A N/A",_xll.BDP($C187&amp;" Corp",$J$1)="#N/A Field Not Applicable"),"",_xll.BDP($C187&amp;" Corp",$J$1))</f>
        <v>4.7537673879443592</v>
      </c>
      <c r="K187" s="16" t="str" cm="1">
        <f t="array" ref="K187">IFERROR(_xll.BDP($C187&amp;" Corp",$K$1),"")</f>
        <v>Diagnostic Equipment</v>
      </c>
      <c r="L187" s="28" cm="1">
        <f t="array" ref="L187">IF($C187="","",IFERROR(_xll.BDP($C187&amp;" Corp",L$1),""))</f>
        <v>92.236999999999995</v>
      </c>
      <c r="M187" s="28" cm="1">
        <f t="array" ref="M187">IF($C187="","",IFERROR(_xll.BDP($C187&amp;" Corp",M$1),""))</f>
        <v>92.801000000000002</v>
      </c>
      <c r="N187" s="28" cm="1">
        <f t="array" ref="N187">IF($C187="","",IFERROR(_xll.BDP($C187&amp;" Corp",N$1),""))</f>
        <v>5.6213606494342976</v>
      </c>
      <c r="O187" s="28" cm="1">
        <f t="array" ref="O187">IF($C187="","",IFERROR(_xll.BDP($C187&amp;" Corp",O$1),""))</f>
        <v>5.6213606494342976</v>
      </c>
      <c r="P187" s="28" cm="1">
        <f t="array" ref="P187">IF($C187="","",IFERROR(_xll.BDP($C187&amp;" Corp",P$1),""))</f>
        <v>135.97104308102172</v>
      </c>
      <c r="Q187" s="28">
        <f t="shared" si="5"/>
        <v>92.519000000000005</v>
      </c>
      <c r="R187"/>
      <c r="S187"/>
      <c r="T187"/>
      <c r="U187"/>
      <c r="V187" s="24" t="str" cm="1">
        <f t="array" ref="V187">IF($C187="","",IFERROR(_xll.BDP($C187&amp;" Corp",V$1),""))</f>
        <v>Y</v>
      </c>
      <c r="W187" s="40" cm="1">
        <f t="array" ref="W187">IF($V187="Y",IFERROR(_xll.BDP($C187&amp;" Corp",W$1)*1,""),"")</f>
        <v>45718</v>
      </c>
      <c r="X187" s="41" cm="1">
        <f t="array" ref="X187">IF($V187="Y",IFERROR(_xll.BDP($C187&amp;" Corp",X$1),""),"")</f>
        <v>101.938</v>
      </c>
      <c r="Y187" s="42" cm="1">
        <f t="array" ref="Y187">IF($V187="Y",IFERROR(_xll.BDP($C187&amp;" Corp",Y$1)/100, ""),"")</f>
        <v>1.1728952756533269</v>
      </c>
      <c r="Z187" s="17" cm="1">
        <f t="array" ref="Z187">IF($C187="","",IF(_xll.BDP($C187&amp;" Corp",Z$1)="#N/A N/A","",_xll.BDP($C187&amp;" Corp",Z$1)))</f>
        <v>0.19217000000000439</v>
      </c>
      <c r="AA187" s="14" cm="1">
        <f t="array" ref="AA187">IF($C187="","",IF(_xll.BDP($C187&amp;" Corp",AA$1)="#N/A N/A","",_xll.BDP($C187&amp;" Corp",AA$1)))</f>
        <v>0.35021000000000413</v>
      </c>
      <c r="AB187" s="14" cm="1">
        <f t="array" ref="AB187">IF($C187="","",IF(_xll.BDP($C187&amp;" Corp",AB$1)="#N/A N/A","",_xll.BDP($C187&amp;" Corp",AB$1)))</f>
        <v>0.95095000000000596</v>
      </c>
      <c r="AC187" s="18" cm="1">
        <f t="array" ref="AC187">IF($C187="","",IF(_xll.BDP($C187&amp;" Corp",AC$1)="#N/A N/A","",_xll.BDP($C187&amp;" Corp",AC$1)))</f>
        <v>-0.29771999999999821</v>
      </c>
      <c r="AD187" s="18" cm="1">
        <f t="array" ref="AD187">IF($C187="","",IF(_xll.BDP($C187&amp;" Corp",AD$1)="#N/A N/A","",_xll.BDP($C187&amp;" Corp",AD$1)))</f>
        <v>2.0200200000000024</v>
      </c>
      <c r="AE187" s="32" cm="1">
        <f t="array" ref="AE187">IF($C187="","",IF(_xll.BDP($C187&amp;" Corp",AE$1)="#N/A N/A","",_xll.BDP($C187&amp;" Corp",AE$1)/100))</f>
        <v>2.0814716850746924E-3</v>
      </c>
      <c r="AF187" s="32" cm="1">
        <f t="array" ref="AF187">IF($C187="","",IF(_xll.BDP($C187&amp;" Corp",AF$1)="#N/A N/A","",_xll.BDP($C187&amp;" Corp",AF$1)/100))</f>
        <v>3.7997718465995413E-3</v>
      </c>
      <c r="AG187" s="32" cm="1">
        <f t="array" ref="AG187">IF($C187="","",IF(_xll.BDP($C187&amp;" Corp",AG$1)="#N/A N/A","",_xll.BDP($C187&amp;" Corp",AG$1)/100))</f>
        <v>1.0385482189108343E-2</v>
      </c>
      <c r="AH187" s="32" cm="1">
        <f t="array" ref="AH187">IF($C187="","",IF(_xll.BDP($C187&amp;" Corp",AH$1)="#N/A N/A","",_xll.BDP($C187&amp;" Corp",AH$1)/100))</f>
        <v>-3.2077060796545671E-3</v>
      </c>
      <c r="AI187" s="32" cm="1">
        <f t="array" ref="AI187">IF($C187="","",IF(_xll.BDP($C187&amp;" Corp",AI$1)="#N/A N/A","",_xll.BDP($C187&amp;" Corp",AI$1)/100))</f>
        <v>2.2321587911101313E-2</v>
      </c>
      <c r="AJ187" s="8" cm="1">
        <f t="array" ref="AJ187">IF($C187="","",IF(_xll.BDP($C187&amp;" Corp",AJ$1)="#N/A Field Not Applicable","",_xll.BDP($C187&amp;" Corp",AJ$1)))</f>
        <v>87.635000000000005</v>
      </c>
      <c r="AK187" s="8" cm="1">
        <f t="array" ref="AK187">IF($C187="","",IF(_xll.BDP($C187&amp;" Corp",AK$1)="#N/A Field Not Applicable","",_xll.BDP($C187&amp;" Corp",AK$1)))</f>
        <v>95.066999999999993</v>
      </c>
      <c r="AL187" s="9" t="s">
        <v>9</v>
      </c>
      <c r="AM187" s="9" t="s">
        <v>85</v>
      </c>
      <c r="AN187" s="10">
        <v>34045</v>
      </c>
      <c r="AO187" s="11">
        <v>744</v>
      </c>
      <c r="AP187" s="12">
        <v>1.5047644567027586E-4</v>
      </c>
      <c r="AQ187" s="9" t="s">
        <v>86</v>
      </c>
      <c r="AR187" s="10">
        <v>30037</v>
      </c>
      <c r="AS187" s="11">
        <v>0.43055555555555558</v>
      </c>
      <c r="AT187" s="9" t="s">
        <v>9</v>
      </c>
      <c r="AU187" s="34">
        <f t="shared" si="4"/>
        <v>0.82618264800861108</v>
      </c>
    </row>
    <row r="188" spans="2:47" s="2" customFormat="1" x14ac:dyDescent="0.3">
      <c r="B188" s="22">
        <v>60980</v>
      </c>
      <c r="C188" s="23" t="s">
        <v>738</v>
      </c>
      <c r="D188" s="24" t="str" cm="1">
        <f t="array" ref="D188">IF($C188="","",IFERROR(_xll.BDP($C188&amp;" Corp","ID_BB_GLOBAL"),""))</f>
        <v>BBG00ZXBR840</v>
      </c>
      <c r="E188" s="23" t="s">
        <v>737</v>
      </c>
      <c r="F188" s="7" t="s">
        <v>58</v>
      </c>
      <c r="G188" s="16" t="s">
        <v>467</v>
      </c>
      <c r="H188" s="16" t="s">
        <v>114</v>
      </c>
      <c r="I188" s="16" t="s">
        <v>2</v>
      </c>
      <c r="J188" s="44" cm="1">
        <f t="array" ref="J188">IF(OR(_xll.BDP($C188&amp;" Corp",$J$1)="#N/A N/A",_xll.BDP($C188&amp;" Corp",$J$1)="#N/A Field Not Applicable"),"",_xll.BDP($C188&amp;" Corp",$J$1))</f>
        <v>5.4681249999999997</v>
      </c>
      <c r="K188" s="16" t="str" cm="1">
        <f t="array" ref="K188">IFERROR(_xll.BDP($C188&amp;" Corp",$K$1),"")</f>
        <v>Medical-Drugs</v>
      </c>
      <c r="L188" s="28" cm="1">
        <f t="array" ref="L188">IF($C188="","",IFERROR(_xll.BDP($C188&amp;" Corp",L$1),""))</f>
        <v>96.504000000000005</v>
      </c>
      <c r="M188" s="28" cm="1">
        <f t="array" ref="M188">IF($C188="","",IFERROR(_xll.BDP($C188&amp;" Corp",M$1),""))</f>
        <v>97.296000000000006</v>
      </c>
      <c r="N188" s="28" cm="1">
        <f t="array" ref="N188">IF($C188="","",IFERROR(_xll.BDP($C188&amp;" Corp",N$1),""))</f>
        <v>3.7678322086665208</v>
      </c>
      <c r="O188" s="28" cm="1">
        <f t="array" ref="O188">IF($C188="","",IFERROR(_xll.BDP($C188&amp;" Corp",O$1),""))</f>
        <v>3.7678322086665208</v>
      </c>
      <c r="P188" s="28" cm="1">
        <f t="array" ref="P188">IF($C188="","",IFERROR(_xll.BDP($C188&amp;" Corp",P$1),""))</f>
        <v>156.23037661602876</v>
      </c>
      <c r="Q188" s="28">
        <f t="shared" si="5"/>
        <v>96.9</v>
      </c>
      <c r="R188"/>
      <c r="S188"/>
      <c r="T188"/>
      <c r="U188"/>
      <c r="V188" s="24" t="str" cm="1">
        <f t="array" ref="V188">IF($C188="","",IFERROR(_xll.BDP($C188&amp;" Corp",V$1),""))</f>
        <v>Y</v>
      </c>
      <c r="W188" s="40" cm="1">
        <f t="array" ref="W188">IF($V188="Y",IFERROR(_xll.BDP($C188&amp;" Corp",W$1)*1,""),"")</f>
        <v>45697</v>
      </c>
      <c r="X188" s="41" cm="1">
        <f t="array" ref="X188">IF($V188="Y",IFERROR(_xll.BDP($C188&amp;" Corp",X$1),""),"")</f>
        <v>101.438</v>
      </c>
      <c r="Y188" s="42" cm="1">
        <f t="array" ref="Y188">IF($V188="Y",IFERROR(_xll.BDP($C188&amp;" Corp",Y$1)/100, ""),"")</f>
        <v>2.5642422699537497</v>
      </c>
      <c r="Z188" s="17" cm="1">
        <f t="array" ref="Z188">IF($C188="","",IF(_xll.BDP($C188&amp;" Corp",Z$1)="#N/A N/A","",_xll.BDP($C188&amp;" Corp",Z$1)))</f>
        <v>0.16900000000001114</v>
      </c>
      <c r="AA188" s="14" cm="1">
        <f t="array" ref="AA188">IF($C188="","",IF(_xll.BDP($C188&amp;" Corp",AA$1)="#N/A N/A","",_xll.BDP($C188&amp;" Corp",AA$1)))</f>
        <v>0.23499999999999943</v>
      </c>
      <c r="AB188" s="14" cm="1">
        <f t="array" ref="AB188">IF($C188="","",IF(_xll.BDP($C188&amp;" Corp",AB$1)="#N/A N/A","",_xll.BDP($C188&amp;" Corp",AB$1)))</f>
        <v>-0.54399999999999693</v>
      </c>
      <c r="AC188" s="18" cm="1">
        <f t="array" ref="AC188">IF($C188="","",IF(_xll.BDP($C188&amp;" Corp",AC$1)="#N/A N/A","",_xll.BDP($C188&amp;" Corp",AC$1)))</f>
        <v>5.700000000000216E-2</v>
      </c>
      <c r="AD188" s="18" cm="1">
        <f t="array" ref="AD188">IF($C188="","",IF(_xll.BDP($C188&amp;" Corp",AD$1)="#N/A N/A","",_xll.BDP($C188&amp;" Corp",AD$1)))</f>
        <v>3.5290000000000106</v>
      </c>
      <c r="AE188" s="32" cm="1">
        <f t="array" ref="AE188">IF($C188="","",IF(_xll.BDP($C188&amp;" Corp",AE$1)="#N/A N/A","",_xll.BDP($C188&amp;" Corp",AE$1)/100))</f>
        <v>1.7471131281596504E-3</v>
      </c>
      <c r="AF188" s="32" cm="1">
        <f t="array" ref="AF188">IF($C188="","",IF(_xll.BDP($C188&amp;" Corp",AF$1)="#N/A N/A","",_xll.BDP($C188&amp;" Corp",AF$1)/100))</f>
        <v>2.4310763978689226E-3</v>
      </c>
      <c r="AG188" s="32" cm="1">
        <f t="array" ref="AG188">IF($C188="","",IF(_xll.BDP($C188&amp;" Corp",AG$1)="#N/A N/A","",_xll.BDP($C188&amp;" Corp",AG$1)/100))</f>
        <v>-5.582693649685941E-3</v>
      </c>
      <c r="AH188" s="32" cm="1">
        <f t="array" ref="AH188">IF($C188="","",IF(_xll.BDP($C188&amp;" Corp",AH$1)="#N/A N/A","",_xll.BDP($C188&amp;" Corp",AH$1)/100))</f>
        <v>5.8858151854034014E-4</v>
      </c>
      <c r="AI188" s="32" cm="1">
        <f t="array" ref="AI188">IF($C188="","",IF(_xll.BDP($C188&amp;" Corp",AI$1)="#N/A N/A","",_xll.BDP($C188&amp;" Corp",AI$1)/100))</f>
        <v>3.7795461117477704E-2</v>
      </c>
      <c r="AJ188" s="8" cm="1">
        <f t="array" ref="AJ188">IF($C188="","",IF(_xll.BDP($C188&amp;" Corp",AJ$1)="#N/A Field Not Applicable","",_xll.BDP($C188&amp;" Corp",AJ$1)))</f>
        <v>92.072999999999993</v>
      </c>
      <c r="AK188" s="8" cm="1">
        <f t="array" ref="AK188">IF($C188="","",IF(_xll.BDP($C188&amp;" Corp",AK$1)="#N/A Field Not Applicable","",_xll.BDP($C188&amp;" Corp",AK$1)))</f>
        <v>97.893000000000001</v>
      </c>
      <c r="AL188" s="9" t="s">
        <v>59</v>
      </c>
      <c r="AM188" s="9" t="s">
        <v>171</v>
      </c>
      <c r="AN188" s="10">
        <v>44045</v>
      </c>
      <c r="AO188" s="11">
        <v>1216.721875</v>
      </c>
      <c r="AP188" s="12">
        <v>2.4608599881622808E-4</v>
      </c>
      <c r="AQ188" s="9" t="s">
        <v>86</v>
      </c>
      <c r="AR188" s="10">
        <v>40057</v>
      </c>
      <c r="AS188" s="11">
        <v>0.3354166666666667</v>
      </c>
      <c r="AT188" s="9" t="s">
        <v>59</v>
      </c>
      <c r="AU188" s="34">
        <f t="shared" si="4"/>
        <v>0.81243515463917548</v>
      </c>
    </row>
    <row r="189" spans="2:47" s="2" customFormat="1" x14ac:dyDescent="0.3">
      <c r="B189" s="22">
        <v>63138</v>
      </c>
      <c r="C189" s="23" t="s">
        <v>740</v>
      </c>
      <c r="D189" s="24" t="str" cm="1">
        <f t="array" ref="D189">IF($C189="","",IFERROR(_xll.BDP($C189&amp;" Corp","ID_BB_GLOBAL"),""))</f>
        <v>BBG013KD6BS0</v>
      </c>
      <c r="E189" s="23" t="s">
        <v>739</v>
      </c>
      <c r="F189" s="7" t="s">
        <v>148</v>
      </c>
      <c r="G189" s="16" t="s">
        <v>226</v>
      </c>
      <c r="H189" s="16" t="s">
        <v>143</v>
      </c>
      <c r="I189" s="16" t="s">
        <v>122</v>
      </c>
      <c r="J189" s="44" cm="1">
        <f t="array" ref="J189">IF(OR(_xll.BDP($C189&amp;" Corp",$J$1)="#N/A N/A",_xll.BDP($C189&amp;" Corp",$J$1)="#N/A Field Not Applicable"),"",_xll.BDP($C189&amp;" Corp",$J$1))</f>
        <v>1.993649318463445</v>
      </c>
      <c r="K189" s="16" t="str" cm="1">
        <f t="array" ref="K189">IFERROR(_xll.BDP($C189&amp;" Corp",$K$1),"")</f>
        <v>Medical-Hospitals</v>
      </c>
      <c r="L189" s="28" cm="1">
        <f t="array" ref="L189">IF($C189="","",IFERROR(_xll.BDP($C189&amp;" Corp",L$1),""))</f>
        <v>93.811999999999998</v>
      </c>
      <c r="M189" s="28" cm="1">
        <f t="array" ref="M189">IF($C189="","",IFERROR(_xll.BDP($C189&amp;" Corp",M$1),""))</f>
        <v>94.067999999999998</v>
      </c>
      <c r="N189" s="28" cm="1">
        <f t="array" ref="N189">IF($C189="","",IFERROR(_xll.BDP($C189&amp;" Corp",N$1),""))</f>
        <v>5.7677239553944242</v>
      </c>
      <c r="O189" s="28" cm="1">
        <f t="array" ref="O189">IF($C189="","",IFERROR(_xll.BDP($C189&amp;" Corp",O$1),""))</f>
        <v>5.7677239553944242</v>
      </c>
      <c r="P189" s="28" cm="1">
        <f t="array" ref="P189">IF($C189="","",IFERROR(_xll.BDP($C189&amp;" Corp",P$1),""))</f>
        <v>141.71212338641379</v>
      </c>
      <c r="Q189" s="28">
        <f t="shared" si="5"/>
        <v>93.94</v>
      </c>
      <c r="R189"/>
      <c r="S189"/>
      <c r="T189"/>
      <c r="U189"/>
      <c r="V189" s="24" t="str" cm="1">
        <f t="array" ref="V189">IF($C189="","",IFERROR(_xll.BDP($C189&amp;" Corp",V$1),""))</f>
        <v>Y</v>
      </c>
      <c r="W189" s="40" cm="1">
        <f t="array" ref="W189">IF($V189="Y",IFERROR(_xll.BDP($C189&amp;" Corp",W$1)*1,""),"")</f>
        <v>45718</v>
      </c>
      <c r="X189" s="41" cm="1">
        <f t="array" ref="X189">IF($V189="Y",IFERROR(_xll.BDP($C189&amp;" Corp",X$1),""),"")</f>
        <v>102.188</v>
      </c>
      <c r="Y189" s="42" cm="1">
        <f t="array" ref="Y189">IF($V189="Y",IFERROR(_xll.BDP($C189&amp;" Corp",Y$1)/100, ""),"")</f>
        <v>1.046777163217985</v>
      </c>
      <c r="Z189" s="17" cm="1">
        <f t="array" ref="Z189">IF($C189="","",IF(_xll.BDP($C189&amp;" Corp",Z$1)="#N/A N/A","",_xll.BDP($C189&amp;" Corp",Z$1)))</f>
        <v>-8.6430000000007112E-2</v>
      </c>
      <c r="AA189" s="14" cm="1">
        <f t="array" ref="AA189">IF($C189="","",IF(_xll.BDP($C189&amp;" Corp",AA$1)="#N/A N/A","",_xll.BDP($C189&amp;" Corp",AA$1)))</f>
        <v>0.2663299999999964</v>
      </c>
      <c r="AB189" s="14" cm="1">
        <f t="array" ref="AB189">IF($C189="","",IF(_xll.BDP($C189&amp;" Corp",AB$1)="#N/A N/A","",_xll.BDP($C189&amp;" Corp",AB$1)))</f>
        <v>0.97007999999999583</v>
      </c>
      <c r="AC189" s="18" cm="1">
        <f t="array" ref="AC189">IF($C189="","",IF(_xll.BDP($C189&amp;" Corp",AC$1)="#N/A N/A","",_xll.BDP($C189&amp;" Corp",AC$1)))</f>
        <v>-0.20758999999999617</v>
      </c>
      <c r="AD189" s="18" cm="1">
        <f t="array" ref="AD189">IF($C189="","",IF(_xll.BDP($C189&amp;" Corp",AD$1)="#N/A N/A","",_xll.BDP($C189&amp;" Corp",AD$1)))</f>
        <v>1.4105100000000022</v>
      </c>
      <c r="AE189" s="32" cm="1">
        <f t="array" ref="AE189">IF($C189="","",IF(_xll.BDP($C189&amp;" Corp",AE$1)="#N/A N/A","",_xll.BDP($C189&amp;" Corp",AE$1)/100))</f>
        <v>-9.1915449697116218E-4</v>
      </c>
      <c r="AF189" s="32" cm="1">
        <f t="array" ref="AF189">IF($C189="","",IF(_xll.BDP($C189&amp;" Corp",AF$1)="#N/A N/A","",_xll.BDP($C189&amp;" Corp",AF$1)/100))</f>
        <v>2.8429970289063442E-3</v>
      </c>
      <c r="AG189" s="32" cm="1">
        <f t="array" ref="AG189">IF($C189="","",IF(_xll.BDP($C189&amp;" Corp",AG$1)="#N/A N/A","",_xll.BDP($C189&amp;" Corp",AG$1)/100))</f>
        <v>1.043370967596211E-2</v>
      </c>
      <c r="AH189" s="32" cm="1">
        <f t="array" ref="AH189">IF($C189="","",IF(_xll.BDP($C189&amp;" Corp",AH$1)="#N/A N/A","",_xll.BDP($C189&amp;" Corp",AH$1)/100))</f>
        <v>-2.2048101801711547E-3</v>
      </c>
      <c r="AI189" s="32" cm="1">
        <f t="array" ref="AI189">IF($C189="","",IF(_xll.BDP($C189&amp;" Corp",AI$1)="#N/A N/A","",_xll.BDP($C189&amp;" Corp",AI$1)/100))</f>
        <v>1.5242967724798162E-2</v>
      </c>
      <c r="AJ189" s="8" cm="1">
        <f t="array" ref="AJ189">IF($C189="","",IF(_xll.BDP($C189&amp;" Corp",AJ$1)="#N/A Field Not Applicable","",_xll.BDP($C189&amp;" Corp",AJ$1)))</f>
        <v>90.102999999999994</v>
      </c>
      <c r="AK189" s="8" cm="1">
        <f t="array" ref="AK189">IF($C189="","",IF(_xll.BDP($C189&amp;" Corp",AK$1)="#N/A Field Not Applicable","",_xll.BDP($C189&amp;" Corp",AK$1)))</f>
        <v>96.662000000000006</v>
      </c>
      <c r="AL189" s="9" t="s">
        <v>149</v>
      </c>
      <c r="AM189" s="9" t="s">
        <v>85</v>
      </c>
      <c r="AN189" s="10">
        <v>2276</v>
      </c>
      <c r="AO189" s="11">
        <v>1368.3261399999999</v>
      </c>
      <c r="AP189" s="12">
        <v>2.7674845976468856E-4</v>
      </c>
      <c r="AQ189" s="9" t="s">
        <v>86</v>
      </c>
      <c r="AR189" s="10">
        <v>2307</v>
      </c>
      <c r="AS189" s="11">
        <v>1.7743055555555554</v>
      </c>
      <c r="AT189" s="9" t="s">
        <v>149</v>
      </c>
      <c r="AU189" s="34">
        <f t="shared" si="4"/>
        <v>0.82339694770544325</v>
      </c>
    </row>
    <row r="190" spans="2:47" s="2" customFormat="1" x14ac:dyDescent="0.3">
      <c r="B190" s="22">
        <v>62955</v>
      </c>
      <c r="C190" s="23" t="s">
        <v>742</v>
      </c>
      <c r="D190" s="24" t="str" cm="1">
        <f t="array" ref="D190">IF($C190="","",IFERROR(_xll.BDP($C190&amp;" Corp","ID_BB_GLOBAL"),""))</f>
        <v>BBG0133PX738</v>
      </c>
      <c r="E190" s="23" t="s">
        <v>741</v>
      </c>
      <c r="F190" s="7" t="s">
        <v>56</v>
      </c>
      <c r="G190" s="16" t="s">
        <v>226</v>
      </c>
      <c r="H190" s="16" t="s">
        <v>136</v>
      </c>
      <c r="I190" s="16" t="s">
        <v>0</v>
      </c>
      <c r="J190" s="44" cm="1">
        <f t="array" ref="J190">IF(OR(_xll.BDP($C190&amp;" Corp",$J$1)="#N/A N/A",_xll.BDP($C190&amp;" Corp",$J$1)="#N/A Field Not Applicable"),"",_xll.BDP($C190&amp;" Corp",$J$1))</f>
        <v>3.0059947140206424</v>
      </c>
      <c r="K190" s="16" t="str" cm="1">
        <f t="array" ref="K190">IFERROR(_xll.BDP($C190&amp;" Corp",$K$1),"")</f>
        <v>Pharmacy Services</v>
      </c>
      <c r="L190" s="28" cm="1">
        <f t="array" ref="L190">IF($C190="","",IFERROR(_xll.BDP($C190&amp;" Corp",L$1),""))</f>
        <v>93.33</v>
      </c>
      <c r="M190" s="28" cm="1">
        <f t="array" ref="M190">IF($C190="","",IFERROR(_xll.BDP($C190&amp;" Corp",M$1),""))</f>
        <v>93.629000000000005</v>
      </c>
      <c r="N190" s="28" cm="1">
        <f t="array" ref="N190">IF($C190="","",IFERROR(_xll.BDP($C190&amp;" Corp",N$1),""))</f>
        <v>5.9317916058279083</v>
      </c>
      <c r="O190" s="28" cm="1">
        <f t="array" ref="O190">IF($C190="","",IFERROR(_xll.BDP($C190&amp;" Corp",O$1),""))</f>
        <v>5.9317916058279083</v>
      </c>
      <c r="P190" s="28" cm="1">
        <f t="array" ref="P190">IF($C190="","",IFERROR(_xll.BDP($C190&amp;" Corp",P$1),""))</f>
        <v>162.40748044111189</v>
      </c>
      <c r="Q190" s="28">
        <f t="shared" si="5"/>
        <v>93.479500000000002</v>
      </c>
      <c r="R190"/>
      <c r="S190"/>
      <c r="T190"/>
      <c r="U190"/>
      <c r="V190" s="24" t="str" cm="1">
        <f t="array" ref="V190">IF($C190="","",IFERROR(_xll.BDP($C190&amp;" Corp",V$1),""))</f>
        <v>Y</v>
      </c>
      <c r="W190" s="40" cm="1">
        <f t="array" ref="W190">IF($V190="Y",IFERROR(_xll.BDP($C190&amp;" Corp",W$1)*1,""),"")</f>
        <v>45718</v>
      </c>
      <c r="X190" s="41" cm="1">
        <f t="array" ref="X190">IF($V190="Y",IFERROR(_xll.BDP($C190&amp;" Corp",X$1),""),"")</f>
        <v>102.188</v>
      </c>
      <c r="Y190" s="42" cm="1">
        <f t="array" ref="Y190">IF($V190="Y",IFERROR(_xll.BDP($C190&amp;" Corp",Y$1)/100, ""),"")</f>
        <v>1.0627198851384707</v>
      </c>
      <c r="Z190" s="17" cm="1">
        <f t="array" ref="Z190">IF($C190="","",IF(_xll.BDP($C190&amp;" Corp",Z$1)="#N/A N/A","",_xll.BDP($C190&amp;" Corp",Z$1)))</f>
        <v>3.5160000000004743E-2</v>
      </c>
      <c r="AA190" s="14" cm="1">
        <f t="array" ref="AA190">IF($C190="","",IF(_xll.BDP($C190&amp;" Corp",AA$1)="#N/A N/A","",_xll.BDP($C190&amp;" Corp",AA$1)))</f>
        <v>0.38009999999999877</v>
      </c>
      <c r="AB190" s="14" cm="1">
        <f t="array" ref="AB190">IF($C190="","",IF(_xll.BDP($C190&amp;" Corp",AB$1)="#N/A N/A","",_xll.BDP($C190&amp;" Corp",AB$1)))</f>
        <v>0.91875000000000284</v>
      </c>
      <c r="AC190" s="18" cm="1">
        <f t="array" ref="AC190">IF($C190="","",IF(_xll.BDP($C190&amp;" Corp",AC$1)="#N/A N/A","",_xll.BDP($C190&amp;" Corp",AC$1)))</f>
        <v>0.9939200000000028</v>
      </c>
      <c r="AD190" s="18" cm="1">
        <f t="array" ref="AD190">IF($C190="","",IF(_xll.BDP($C190&amp;" Corp",AD$1)="#N/A N/A","",_xll.BDP($C190&amp;" Corp",AD$1)))</f>
        <v>1.2586699999999951</v>
      </c>
      <c r="AE190" s="32" cm="1">
        <f t="array" ref="AE190">IF($C190="","",IF(_xll.BDP($C190&amp;" Corp",AE$1)="#N/A N/A","",_xll.BDP($C190&amp;" Corp",AE$1)/100))</f>
        <v>3.7623866629176285E-4</v>
      </c>
      <c r="AF190" s="32" cm="1">
        <f t="array" ref="AF190">IF($C190="","",IF(_xll.BDP($C190&amp;" Corp",AF$1)="#N/A N/A","",_xll.BDP($C190&amp;" Corp",AF$1)/100))</f>
        <v>4.0824270044652021E-3</v>
      </c>
      <c r="AG190" s="32" cm="1">
        <f t="array" ref="AG190">IF($C190="","",IF(_xll.BDP($C190&amp;" Corp",AG$1)="#N/A N/A","",_xll.BDP($C190&amp;" Corp",AG$1)/100))</f>
        <v>9.9251650656227916E-3</v>
      </c>
      <c r="AH190" s="32" cm="1">
        <f t="array" ref="AH190">IF($C190="","",IF(_xll.BDP($C190&amp;" Corp",AH$1)="#N/A N/A","",_xll.BDP($C190&amp;" Corp",AH$1)/100))</f>
        <v>1.074594540360871E-2</v>
      </c>
      <c r="AI190" s="32" cm="1">
        <f t="array" ref="AI190">IF($C190="","",IF(_xll.BDP($C190&amp;" Corp",AI$1)="#N/A N/A","",_xll.BDP($C190&amp;" Corp",AI$1)/100))</f>
        <v>1.3647402014641733E-2</v>
      </c>
      <c r="AJ190" s="8" cm="1">
        <f t="array" ref="AJ190">IF($C190="","",IF(_xll.BDP($C190&amp;" Corp",AJ$1)="#N/A Field Not Applicable","",_xll.BDP($C190&amp;" Corp",AJ$1)))</f>
        <v>89.141000000000005</v>
      </c>
      <c r="AK190" s="8" cm="1">
        <f t="array" ref="AK190">IF($C190="","",IF(_xll.BDP($C190&amp;" Corp",AK$1)="#N/A Field Not Applicable","",_xll.BDP($C190&amp;" Corp",AK$1)))</f>
        <v>95.697000000000003</v>
      </c>
      <c r="AL190" s="9" t="s">
        <v>57</v>
      </c>
      <c r="AM190" s="9" t="s">
        <v>85</v>
      </c>
      <c r="AN190" s="10">
        <v>43786</v>
      </c>
      <c r="AO190" s="11">
        <v>466.25</v>
      </c>
      <c r="AP190" s="12">
        <v>9.4300595152911452E-5</v>
      </c>
      <c r="AQ190" s="9" t="s">
        <v>86</v>
      </c>
      <c r="AR190" s="10">
        <v>39798</v>
      </c>
      <c r="AS190" s="11">
        <v>0.4982638888888889</v>
      </c>
      <c r="AT190" s="9" t="s">
        <v>57</v>
      </c>
      <c r="AU190" s="34">
        <f t="shared" si="4"/>
        <v>0.81438381940207438</v>
      </c>
    </row>
    <row r="191" spans="2:47" s="2" customFormat="1" x14ac:dyDescent="0.3">
      <c r="B191" s="22">
        <v>58992</v>
      </c>
      <c r="C191" s="23" t="s">
        <v>744</v>
      </c>
      <c r="D191" s="24" t="str" cm="1">
        <f t="array" ref="D191">IF($C191="","",IFERROR(_xll.BDP($C191&amp;" Corp","ID_BB_GLOBAL"),""))</f>
        <v>BBG00Y2819G7</v>
      </c>
      <c r="E191" s="23" t="s">
        <v>743</v>
      </c>
      <c r="F191" s="7" t="s">
        <v>613</v>
      </c>
      <c r="G191" s="16" t="s">
        <v>299</v>
      </c>
      <c r="H191" s="16" t="s">
        <v>158</v>
      </c>
      <c r="I191" s="16" t="s">
        <v>2</v>
      </c>
      <c r="J191" s="44" cm="1">
        <f t="array" ref="J191">IF(OR(_xll.BDP($C191&amp;" Corp",$J$1)="#N/A N/A",_xll.BDP($C191&amp;" Corp",$J$1)="#N/A Field Not Applicable"),"",_xll.BDP($C191&amp;" Corp",$J$1))</f>
        <v>1.3865131578947369</v>
      </c>
      <c r="K191" s="16" t="str" cm="1">
        <f t="array" ref="K191">IFERROR(_xll.BDP($C191&amp;" Corp",$K$1),"")</f>
        <v>Medical-HMO</v>
      </c>
      <c r="L191" s="28" cm="1">
        <f t="array" ref="L191">IF($C191="","",IFERROR(_xll.BDP($C191&amp;" Corp",L$1),""))</f>
        <v>90.299000000000007</v>
      </c>
      <c r="M191" s="28" cm="1">
        <f t="array" ref="M191">IF($C191="","",IFERROR(_xll.BDP($C191&amp;" Corp",M$1),""))</f>
        <v>90.632000000000005</v>
      </c>
      <c r="N191" s="28" cm="1">
        <f t="array" ref="N191">IF($C191="","",IFERROR(_xll.BDP($C191&amp;" Corp",N$1),""))</f>
        <v>5.801977253263205</v>
      </c>
      <c r="O191" s="28" cm="1">
        <f t="array" ref="O191">IF($C191="","",IFERROR(_xll.BDP($C191&amp;" Corp",O$1),""))</f>
        <v>5.801977253263205</v>
      </c>
      <c r="P191" s="28" cm="1">
        <f t="array" ref="P191">IF($C191="","",IFERROR(_xll.BDP($C191&amp;" Corp",P$1),""))</f>
        <v>148.34100427410803</v>
      </c>
      <c r="Q191" s="28">
        <f t="shared" si="5"/>
        <v>90.465500000000006</v>
      </c>
      <c r="R191"/>
      <c r="S191"/>
      <c r="T191"/>
      <c r="U191"/>
      <c r="V191" s="24" t="str" cm="1">
        <f t="array" ref="V191">IF($C191="","",IFERROR(_xll.BDP($C191&amp;" Corp",V$1),""))</f>
        <v>Y</v>
      </c>
      <c r="W191" s="40" cm="1">
        <f t="array" ref="W191">IF($V191="Y",IFERROR(_xll.BDP($C191&amp;" Corp",W$1)*1,""),"")</f>
        <v>47712</v>
      </c>
      <c r="X191" s="41" cm="1">
        <f t="array" ref="X191">IF($V191="Y",IFERROR(_xll.BDP($C191&amp;" Corp",X$1),""),"")</f>
        <v>100</v>
      </c>
      <c r="Y191" s="42" cm="1">
        <f t="array" ref="Y191">IF($V191="Y",IFERROR(_xll.BDP($C191&amp;" Corp",Y$1)/100, ""),"")</f>
        <v>5.8790512553769388E-2</v>
      </c>
      <c r="Z191" s="17" cm="1">
        <f t="array" ref="Z191">IF($C191="","",IF(_xll.BDP($C191&amp;" Corp",Z$1)="#N/A N/A","",_xll.BDP($C191&amp;" Corp",Z$1)))</f>
        <v>9.8890000000011469E-2</v>
      </c>
      <c r="AA191" s="14" cm="1">
        <f t="array" ref="AA191">IF($C191="","",IF(_xll.BDP($C191&amp;" Corp",AA$1)="#N/A N/A","",_xll.BDP($C191&amp;" Corp",AA$1)))</f>
        <v>0.56041000000000452</v>
      </c>
      <c r="AB191" s="14" cm="1">
        <f t="array" ref="AB191">IF($C191="","",IF(_xll.BDP($C191&amp;" Corp",AB$1)="#N/A N/A","",_xll.BDP($C191&amp;" Corp",AB$1)))</f>
        <v>1.1364900000000091</v>
      </c>
      <c r="AC191" s="18" cm="1">
        <f t="array" ref="AC191">IF($C191="","",IF(_xll.BDP($C191&amp;" Corp",AC$1)="#N/A N/A","",_xll.BDP($C191&amp;" Corp",AC$1)))</f>
        <v>-0.52487999999999602</v>
      </c>
      <c r="AD191" s="18" cm="1">
        <f t="array" ref="AD191">IF($C191="","",IF(_xll.BDP($C191&amp;" Corp",AD$1)="#N/A N/A","",_xll.BDP($C191&amp;" Corp",AD$1)))</f>
        <v>2.1801500000000118</v>
      </c>
      <c r="AE191" s="32" cm="1">
        <f t="array" ref="AE191">IF($C191="","",IF(_xll.BDP($C191&amp;" Corp",AE$1)="#N/A N/A","",_xll.BDP($C191&amp;" Corp",AE$1)/100))</f>
        <v>1.094244807869926E-3</v>
      </c>
      <c r="AF191" s="32" cm="1">
        <f t="array" ref="AF191">IF($C191="","",IF(_xll.BDP($C191&amp;" Corp",AF$1)="#N/A N/A","",_xll.BDP($C191&amp;" Corp",AF$1)/100))</f>
        <v>6.2329199741390099E-3</v>
      </c>
      <c r="AG191" s="32" cm="1">
        <f t="array" ref="AG191">IF($C191="","",IF(_xll.BDP($C191&amp;" Corp",AG$1)="#N/A N/A","",_xll.BDP($C191&amp;" Corp",AG$1)/100))</f>
        <v>1.2721632887719762E-2</v>
      </c>
      <c r="AH191" s="32" cm="1">
        <f t="array" ref="AH191">IF($C191="","",IF(_xll.BDP($C191&amp;" Corp",AH$1)="#N/A N/A","",_xll.BDP($C191&amp;" Corp",AH$1)/100))</f>
        <v>-5.7681276003718369E-3</v>
      </c>
      <c r="AI191" s="32" cm="1">
        <f t="array" ref="AI191">IF($C191="","",IF(_xll.BDP($C191&amp;" Corp",AI$1)="#N/A N/A","",_xll.BDP($C191&amp;" Corp",AI$1)/100))</f>
        <v>2.4692617879600646E-2</v>
      </c>
      <c r="AJ191" s="8" cm="1">
        <f t="array" ref="AJ191">IF($C191="","",IF(_xll.BDP($C191&amp;" Corp",AJ$1)="#N/A Field Not Applicable","",_xll.BDP($C191&amp;" Corp",AJ$1)))</f>
        <v>86.161000000000001</v>
      </c>
      <c r="AK191" s="8" cm="1">
        <f t="array" ref="AK191">IF($C191="","",IF(_xll.BDP($C191&amp;" Corp",AK$1)="#N/A Field Not Applicable","",_xll.BDP($C191&amp;" Corp",AK$1)))</f>
        <v>93.808999999999997</v>
      </c>
      <c r="AL191" s="9" t="s">
        <v>614</v>
      </c>
      <c r="AM191" s="9" t="s">
        <v>85</v>
      </c>
      <c r="AN191" s="10">
        <v>30189</v>
      </c>
      <c r="AO191" s="11">
        <v>592.3125</v>
      </c>
      <c r="AP191" s="12">
        <v>1.19797150169456E-4</v>
      </c>
      <c r="AQ191" s="9" t="s">
        <v>86</v>
      </c>
      <c r="AR191" s="10">
        <v>26161</v>
      </c>
      <c r="AS191" s="11">
        <v>0.27986111111111106</v>
      </c>
      <c r="AT191" s="9" t="s">
        <v>614</v>
      </c>
      <c r="AU191" s="34">
        <f t="shared" si="4"/>
        <v>0.81980351987447686</v>
      </c>
    </row>
    <row r="192" spans="2:47" s="2" customFormat="1" x14ac:dyDescent="0.3">
      <c r="B192" s="22">
        <v>60214</v>
      </c>
      <c r="C192" s="23" t="s">
        <v>746</v>
      </c>
      <c r="D192" s="24" t="str" cm="1">
        <f t="array" ref="D192">IF($C192="","",IFERROR(_xll.BDP($C192&amp;" Corp","ID_BB_GLOBAL"),""))</f>
        <v>BBG00Z71C2B2</v>
      </c>
      <c r="E192" s="23" t="s">
        <v>745</v>
      </c>
      <c r="F192" s="7" t="s">
        <v>17</v>
      </c>
      <c r="G192" s="16" t="s">
        <v>294</v>
      </c>
      <c r="H192" s="16" t="s">
        <v>143</v>
      </c>
      <c r="I192" s="16" t="s">
        <v>122</v>
      </c>
      <c r="J192" s="44" cm="1">
        <f t="array" ref="J192">IF(OR(_xll.BDP($C192&amp;" Corp",$J$1)="#N/A N/A",_xll.BDP($C192&amp;" Corp",$J$1)="#N/A Field Not Applicable"),"",_xll.BDP($C192&amp;" Corp",$J$1))</f>
        <v>12.3675</v>
      </c>
      <c r="K192" s="16" t="str" cm="1">
        <f t="array" ref="K192">IFERROR(_xll.BDP($C192&amp;" Corp",$K$1),"")</f>
        <v>Medical Labs&amp;Testing Srv</v>
      </c>
      <c r="L192" s="28" cm="1">
        <f t="array" ref="L192">IF($C192="","",IFERROR(_xll.BDP($C192&amp;" Corp",L$1),""))</f>
        <v>101.45</v>
      </c>
      <c r="M192" s="28" cm="1">
        <f t="array" ref="M192">IF($C192="","",IFERROR(_xll.BDP($C192&amp;" Corp",M$1),""))</f>
        <v>101.45</v>
      </c>
      <c r="N192" s="28" t="str" cm="1">
        <f t="array" ref="N192">IF($C192="","",IFERROR(_xll.BDP($C192&amp;" Corp",N$1),""))</f>
        <v>#N/A N/A</v>
      </c>
      <c r="O192" s="28" t="str" cm="1">
        <f t="array" ref="O192">IF($C192="","",IFERROR(_xll.BDP($C192&amp;" Corp",O$1),""))</f>
        <v>#N/A N/A</v>
      </c>
      <c r="P192" s="28" t="str" cm="1">
        <f t="array" ref="P192">IF($C192="","",IFERROR(_xll.BDP($C192&amp;" Corp",P$1),""))</f>
        <v>#N/A N/A</v>
      </c>
      <c r="Q192" s="28">
        <f t="shared" si="5"/>
        <v>101.45</v>
      </c>
      <c r="R192"/>
      <c r="S192"/>
      <c r="T192"/>
      <c r="U192"/>
      <c r="V192" s="24" t="str" cm="1">
        <f t="array" ref="V192">IF($C192="","",IFERROR(_xll.BDP($C192&amp;" Corp",V$1),""))</f>
        <v>Y</v>
      </c>
      <c r="W192" s="40" t="str" cm="1">
        <f t="array" ref="W192">IF($V192="Y",IFERROR(_xll.BDP($C192&amp;" Corp",W$1)*1,""),"")</f>
        <v/>
      </c>
      <c r="X192" s="41" t="str" cm="1">
        <f t="array" ref="X192">IF($V192="Y",IFERROR(_xll.BDP($C192&amp;" Corp",X$1),""),"")</f>
        <v>#N/A Field Not Applicable</v>
      </c>
      <c r="Y192" s="42" t="str" cm="1">
        <f t="array" ref="Y192">IF($V192="Y",IFERROR(_xll.BDP($C192&amp;" Corp",Y$1)/100, ""),"")</f>
        <v/>
      </c>
      <c r="Z192" s="17" t="str" cm="1">
        <f t="array" ref="Z192">IF($C192="","",IF(_xll.BDP($C192&amp;" Corp",Z$1)="#N/A N/A","",_xll.BDP($C192&amp;" Corp",Z$1)))</f>
        <v/>
      </c>
      <c r="AA192" s="14" t="str" cm="1">
        <f t="array" ref="AA192">IF($C192="","",IF(_xll.BDP($C192&amp;" Corp",AA$1)="#N/A N/A","",_xll.BDP($C192&amp;" Corp",AA$1)))</f>
        <v/>
      </c>
      <c r="AB192" s="14" t="str" cm="1">
        <f t="array" ref="AB192">IF($C192="","",IF(_xll.BDP($C192&amp;" Corp",AB$1)="#N/A N/A","",_xll.BDP($C192&amp;" Corp",AB$1)))</f>
        <v/>
      </c>
      <c r="AC192" s="18" cm="1">
        <f t="array" ref="AC192">IF($C192="","",IF(_xll.BDP($C192&amp;" Corp",AC$1)="#N/A N/A","",_xll.BDP($C192&amp;" Corp",AC$1)))</f>
        <v>4.1170000000000044</v>
      </c>
      <c r="AD192" s="18" cm="1">
        <f t="array" ref="AD192">IF($C192="","",IF(_xll.BDP($C192&amp;" Corp",AD$1)="#N/A N/A","",_xll.BDP($C192&amp;" Corp",AD$1)))</f>
        <v>13.75</v>
      </c>
      <c r="AE192" s="32" t="str" cm="1">
        <f t="array" ref="AE192">IF($C192="","",IF(_xll.BDP($C192&amp;" Corp",AE$1)="#N/A N/A","",_xll.BDP($C192&amp;" Corp",AE$1)/100))</f>
        <v/>
      </c>
      <c r="AF192" s="32" t="str" cm="1">
        <f t="array" ref="AF192">IF($C192="","",IF(_xll.BDP($C192&amp;" Corp",AF$1)="#N/A N/A","",_xll.BDP($C192&amp;" Corp",AF$1)/100))</f>
        <v/>
      </c>
      <c r="AG192" s="32" t="str" cm="1">
        <f t="array" ref="AG192">IF($C192="","",IF(_xll.BDP($C192&amp;" Corp",AG$1)="#N/A N/A","",_xll.BDP($C192&amp;" Corp",AG$1)/100))</f>
        <v/>
      </c>
      <c r="AH192" s="32" cm="1">
        <f t="array" ref="AH192">IF($C192="","",IF(_xll.BDP($C192&amp;" Corp",AH$1)="#N/A N/A","",_xll.BDP($C192&amp;" Corp",AH$1)/100))</f>
        <v>4.2298090061952315E-2</v>
      </c>
      <c r="AI192" s="32" cm="1">
        <f t="array" ref="AI192">IF($C192="","",IF(_xll.BDP($C192&amp;" Corp",AI$1)="#N/A N/A","",_xll.BDP($C192&amp;" Corp",AI$1)/100))</f>
        <v>0.15678449258836943</v>
      </c>
      <c r="AJ192" s="8" cm="1">
        <f t="array" ref="AJ192">IF($C192="","",IF(_xll.BDP($C192&amp;" Corp",AJ$1)="#N/A Field Not Applicable","",_xll.BDP($C192&amp;" Corp",AJ$1)))</f>
        <v>87.625</v>
      </c>
      <c r="AK192" s="8" cm="1">
        <f t="array" ref="AK192">IF($C192="","",IF(_xll.BDP($C192&amp;" Corp",AK$1)="#N/A Field Not Applicable","",_xll.BDP($C192&amp;" Corp",AK$1)))</f>
        <v>101.45</v>
      </c>
      <c r="AL192" s="9" t="s">
        <v>18</v>
      </c>
      <c r="AM192" s="9" t="s">
        <v>85</v>
      </c>
      <c r="AN192" s="10">
        <v>19256</v>
      </c>
      <c r="AO192" s="11">
        <v>546.57349999999997</v>
      </c>
      <c r="AP192" s="12">
        <v>1.105462870666163E-4</v>
      </c>
      <c r="AQ192" s="9" t="s">
        <v>86</v>
      </c>
      <c r="AR192" s="10">
        <v>15228</v>
      </c>
      <c r="AS192" s="11">
        <v>1.0069444444444444</v>
      </c>
      <c r="AT192" s="9" t="s">
        <v>18</v>
      </c>
      <c r="AU192" s="34">
        <f t="shared" si="4"/>
        <v>0.94111844484629303</v>
      </c>
    </row>
    <row r="193" spans="2:47" s="2" customFormat="1" x14ac:dyDescent="0.3">
      <c r="B193" s="22">
        <v>60819</v>
      </c>
      <c r="C193" s="23" t="s">
        <v>750</v>
      </c>
      <c r="D193" s="24" t="str" cm="1">
        <f t="array" ref="D193">IF($C193="","",IFERROR(_xll.BDP($C193&amp;" Corp","ID_BB_GLOBAL"),""))</f>
        <v>BBG00ZR6GBZ9</v>
      </c>
      <c r="E193" s="23" t="s">
        <v>747</v>
      </c>
      <c r="F193" s="7" t="s">
        <v>748</v>
      </c>
      <c r="G193" s="16" t="s">
        <v>162</v>
      </c>
      <c r="H193" s="16" t="s">
        <v>136</v>
      </c>
      <c r="I193" s="16" t="s">
        <v>137</v>
      </c>
      <c r="J193" s="44" t="str" cm="1">
        <f t="array" ref="J193">IF(OR(_xll.BDP($C193&amp;" Corp",$J$1)="#N/A N/A",_xll.BDP($C193&amp;" Corp",$J$1)="#N/A Field Not Applicable"),"",_xll.BDP($C193&amp;" Corp",$J$1))</f>
        <v/>
      </c>
      <c r="K193" s="16" t="str" cm="1">
        <f t="array" ref="K193">IFERROR(_xll.BDP($C193&amp;" Corp",$K$1),"")</f>
        <v>Medical-Biomedical/Gene</v>
      </c>
      <c r="L193" s="28" cm="1">
        <f t="array" ref="L193">IF($C193="","",IFERROR(_xll.BDP($C193&amp;" Corp",L$1),""))</f>
        <v>94.844999999999999</v>
      </c>
      <c r="M193" s="28" cm="1">
        <f t="array" ref="M193">IF($C193="","",IFERROR(_xll.BDP($C193&amp;" Corp",M$1),""))</f>
        <v>95.742000000000004</v>
      </c>
      <c r="N193" s="28" cm="1">
        <f t="array" ref="N193">IF($C193="","",IFERROR(_xll.BDP($C193&amp;" Corp",N$1),""))</f>
        <v>7.7908589980747047</v>
      </c>
      <c r="O193" s="28" cm="1">
        <f t="array" ref="O193">IF($C193="","",IFERROR(_xll.BDP($C193&amp;" Corp",O$1),""))</f>
        <v>7.7908589980747047</v>
      </c>
      <c r="P193" s="28" cm="1">
        <f t="array" ref="P193">IF($C193="","",IFERROR(_xll.BDP($C193&amp;" Corp",P$1),""))</f>
        <v>377.99243284413279</v>
      </c>
      <c r="Q193" s="28">
        <f t="shared" si="5"/>
        <v>95.293499999999995</v>
      </c>
      <c r="R193"/>
      <c r="S193"/>
      <c r="T193"/>
      <c r="U193"/>
      <c r="V193" s="24" t="str" cm="1">
        <f t="array" ref="V193">IF($C193="","",IFERROR(_xll.BDP($C193&amp;" Corp",V$1),""))</f>
        <v>Y</v>
      </c>
      <c r="W193" s="40" cm="1">
        <f t="array" ref="W193">IF($V193="Y",IFERROR(_xll.BDP($C193&amp;" Corp",W$1)*1,""),"")</f>
        <v>45717</v>
      </c>
      <c r="X193" s="41" cm="1">
        <f t="array" ref="X193">IF($V193="Y",IFERROR(_xll.BDP($C193&amp;" Corp",X$1),""),"")</f>
        <v>103.125</v>
      </c>
      <c r="Y193" s="42" cm="1">
        <f t="array" ref="Y193">IF($V193="Y",IFERROR(_xll.BDP($C193&amp;" Corp",Y$1)/100, ""),"")</f>
        <v>1.0338670373720429</v>
      </c>
      <c r="Z193" s="17" cm="1">
        <f t="array" ref="Z193">IF($C193="","",IF(_xll.BDP($C193&amp;" Corp",Z$1)="#N/A N/A","",_xll.BDP($C193&amp;" Corp",Z$1)))</f>
        <v>-1.5000000000000568E-2</v>
      </c>
      <c r="AA193" s="14" cm="1">
        <f t="array" ref="AA193">IF($C193="","",IF(_xll.BDP($C193&amp;" Corp",AA$1)="#N/A N/A","",_xll.BDP($C193&amp;" Corp",AA$1)))</f>
        <v>8.4999999999993747E-2</v>
      </c>
      <c r="AB193" s="14" cm="1">
        <f t="array" ref="AB193">IF($C193="","",IF(_xll.BDP($C193&amp;" Corp",AB$1)="#N/A N/A","",_xll.BDP($C193&amp;" Corp",AB$1)))</f>
        <v>-0.47100000000000364</v>
      </c>
      <c r="AC193" s="18" cm="1">
        <f t="array" ref="AC193">IF($C193="","",IF(_xll.BDP($C193&amp;" Corp",AC$1)="#N/A N/A","",_xll.BDP($C193&amp;" Corp",AC$1)))</f>
        <v>-1.2190000000000083</v>
      </c>
      <c r="AD193" s="18" cm="1">
        <f t="array" ref="AD193">IF($C193="","",IF(_xll.BDP($C193&amp;" Corp",AD$1)="#N/A N/A","",_xll.BDP($C193&amp;" Corp",AD$1)))</f>
        <v>-1.2560000000000002</v>
      </c>
      <c r="AE193" s="32" cm="1">
        <f t="array" ref="AE193">IF($C193="","",IF(_xll.BDP($C193&amp;" Corp",AE$1)="#N/A N/A","",_xll.BDP($C193&amp;" Corp",AE$1)/100))</f>
        <v>-1.5738282848419948E-4</v>
      </c>
      <c r="AF193" s="32" cm="1">
        <f t="array" ref="AF193">IF($C193="","",IF(_xll.BDP($C193&amp;" Corp",AF$1)="#N/A N/A","",_xll.BDP($C193&amp;" Corp",AF$1)/100))</f>
        <v>8.9277274207263751E-4</v>
      </c>
      <c r="AG193" s="32" cm="1">
        <f t="array" ref="AG193">IF($C193="","",IF(_xll.BDP($C193&amp;" Corp",AG$1)="#N/A N/A","",_xll.BDP($C193&amp;" Corp",AG$1)/100))</f>
        <v>-4.918289562992781E-3</v>
      </c>
      <c r="AH193" s="32" cm="1">
        <f t="array" ref="AH193">IF($C193="","",IF(_xll.BDP($C193&amp;" Corp",AH$1)="#N/A N/A","",_xll.BDP($C193&amp;" Corp",AH$1)/100))</f>
        <v>-1.2630422844590969E-2</v>
      </c>
      <c r="AI193" s="32" cm="1">
        <f t="array" ref="AI193">IF($C193="","",IF(_xll.BDP($C193&amp;" Corp",AI$1)="#N/A N/A","",_xll.BDP($C193&amp;" Corp",AI$1)/100))</f>
        <v>-1.3008803728638014E-2</v>
      </c>
      <c r="AJ193" s="8" cm="1">
        <f t="array" ref="AJ193">IF($C193="","",IF(_xll.BDP($C193&amp;" Corp",AJ$1)="#N/A Field Not Applicable","",_xll.BDP($C193&amp;" Corp",AJ$1)))</f>
        <v>91.852999999999994</v>
      </c>
      <c r="AK193" s="8" cm="1">
        <f t="array" ref="AK193">IF($C193="","",IF(_xll.BDP($C193&amp;" Corp",AK$1)="#N/A Field Not Applicable","",_xll.BDP($C193&amp;" Corp",AK$1)))</f>
        <v>96.814999999999998</v>
      </c>
      <c r="AL193" s="9" t="s">
        <v>749</v>
      </c>
      <c r="AM193" s="9" t="s">
        <v>198</v>
      </c>
      <c r="AN193" s="10">
        <v>40034</v>
      </c>
      <c r="AO193" s="11">
        <v>319.13774999999998</v>
      </c>
      <c r="AP193" s="12">
        <v>6.4546659004313279E-5</v>
      </c>
      <c r="AQ193" s="9" t="s">
        <v>120</v>
      </c>
      <c r="AR193" s="10">
        <v>36026</v>
      </c>
      <c r="AS193" s="11">
        <v>1.2326388888888888</v>
      </c>
      <c r="AT193" s="9" t="s">
        <v>1</v>
      </c>
      <c r="AU193" s="34">
        <f t="shared" si="4"/>
        <v>0.77610344619105209</v>
      </c>
    </row>
    <row r="194" spans="2:47" s="2" customFormat="1" x14ac:dyDescent="0.3">
      <c r="B194" s="22">
        <v>63002</v>
      </c>
      <c r="C194" s="23" t="s">
        <v>752</v>
      </c>
      <c r="D194" s="24" t="str" cm="1">
        <f t="array" ref="D194">IF($C194="","",IFERROR(_xll.BDP($C194&amp;" Corp","ID_BB_GLOBAL"),""))</f>
        <v>BBG0139MMKT4</v>
      </c>
      <c r="E194" s="23" t="s">
        <v>751</v>
      </c>
      <c r="F194" s="7" t="s">
        <v>613</v>
      </c>
      <c r="G194" s="16" t="s">
        <v>299</v>
      </c>
      <c r="H194" s="16" t="s">
        <v>158</v>
      </c>
      <c r="I194" s="16" t="s">
        <v>2</v>
      </c>
      <c r="J194" s="44" cm="1">
        <f t="array" ref="J194">IF(OR(_xll.BDP($C194&amp;" Corp",$J$1)="#N/A N/A",_xll.BDP($C194&amp;" Corp",$J$1)="#N/A Field Not Applicable"),"",_xll.BDP($C194&amp;" Corp",$J$1))</f>
        <v>1.3865131578947369</v>
      </c>
      <c r="K194" s="16" t="str" cm="1">
        <f t="array" ref="K194">IFERROR(_xll.BDP($C194&amp;" Corp",$K$1),"")</f>
        <v>Medical-HMO</v>
      </c>
      <c r="L194" s="28" cm="1">
        <f t="array" ref="L194">IF($C194="","",IFERROR(_xll.BDP($C194&amp;" Corp",L$1),""))</f>
        <v>87.83</v>
      </c>
      <c r="M194" s="28" cm="1">
        <f t="array" ref="M194">IF($C194="","",IFERROR(_xll.BDP($C194&amp;" Corp",M$1),""))</f>
        <v>88.218999999999994</v>
      </c>
      <c r="N194" s="28" cm="1">
        <f t="array" ref="N194">IF($C194="","",IFERROR(_xll.BDP($C194&amp;" Corp",N$1),""))</f>
        <v>5.8847852789139941</v>
      </c>
      <c r="O194" s="28" cm="1">
        <f t="array" ref="O194">IF($C194="","",IFERROR(_xll.BDP($C194&amp;" Corp",O$1),""))</f>
        <v>5.8847852789139941</v>
      </c>
      <c r="P194" s="28" cm="1">
        <f t="array" ref="P194">IF($C194="","",IFERROR(_xll.BDP($C194&amp;" Corp",P$1),""))</f>
        <v>149.98226856359219</v>
      </c>
      <c r="Q194" s="28">
        <f t="shared" si="5"/>
        <v>88.024499999999989</v>
      </c>
      <c r="R194"/>
      <c r="S194"/>
      <c r="T194"/>
      <c r="U194"/>
      <c r="V194" s="24" t="str" cm="1">
        <f t="array" ref="V194">IF($C194="","",IFERROR(_xll.BDP($C194&amp;" Corp",V$1),""))</f>
        <v>Y</v>
      </c>
      <c r="W194" s="40" cm="1">
        <f t="array" ref="W194">IF($V194="Y",IFERROR(_xll.BDP($C194&amp;" Corp",W$1)*1,""),"")</f>
        <v>48259</v>
      </c>
      <c r="X194" s="41" cm="1">
        <f t="array" ref="X194">IF($V194="Y",IFERROR(_xll.BDP($C194&amp;" Corp",X$1),""),"")</f>
        <v>100</v>
      </c>
      <c r="Y194" s="42" cm="1">
        <f t="array" ref="Y194">IF($V194="Y",IFERROR(_xll.BDP($C194&amp;" Corp",Y$1)/100, ""),"")</f>
        <v>5.9474269697513911E-2</v>
      </c>
      <c r="Z194" s="17" cm="1">
        <f t="array" ref="Z194">IF($C194="","",IF(_xll.BDP($C194&amp;" Corp",Z$1)="#N/A N/A","",_xll.BDP($C194&amp;" Corp",Z$1)))</f>
        <v>0.15720000000000312</v>
      </c>
      <c r="AA194" s="14" cm="1">
        <f t="array" ref="AA194">IF($C194="","",IF(_xll.BDP($C194&amp;" Corp",AA$1)="#N/A N/A","",_xll.BDP($C194&amp;" Corp",AA$1)))</f>
        <v>0.47520000000000095</v>
      </c>
      <c r="AB194" s="14" cm="1">
        <f t="array" ref="AB194">IF($C194="","",IF(_xll.BDP($C194&amp;" Corp",AB$1)="#N/A N/A","",_xll.BDP($C194&amp;" Corp",AB$1)))</f>
        <v>1.3707299999999947</v>
      </c>
      <c r="AC194" s="18" cm="1">
        <f t="array" ref="AC194">IF($C194="","",IF(_xll.BDP($C194&amp;" Corp",AC$1)="#N/A N/A","",_xll.BDP($C194&amp;" Corp",AC$1)))</f>
        <v>-1.0043000000000006</v>
      </c>
      <c r="AD194" s="18" cm="1">
        <f t="array" ref="AD194">IF($C194="","",IF(_xll.BDP($C194&amp;" Corp",AD$1)="#N/A N/A","",_xll.BDP($C194&amp;" Corp",AD$1)))</f>
        <v>1.8858099999999922</v>
      </c>
      <c r="AE194" s="32" cm="1">
        <f t="array" ref="AE194">IF($C194="","",IF(_xll.BDP($C194&amp;" Corp",AE$1)="#N/A N/A","",_xll.BDP($C194&amp;" Corp",AE$1)/100))</f>
        <v>1.7889533496274106E-3</v>
      </c>
      <c r="AF194" s="32" cm="1">
        <f t="array" ref="AF194">IF($C194="","",IF(_xll.BDP($C194&amp;" Corp",AF$1)="#N/A N/A","",_xll.BDP($C194&amp;" Corp",AF$1)/100))</f>
        <v>5.4274697814312798E-3</v>
      </c>
      <c r="AG194" s="32" cm="1">
        <f t="array" ref="AG194">IF($C194="","",IF(_xll.BDP($C194&amp;" Corp",AG$1)="#N/A N/A","",_xll.BDP($C194&amp;" Corp",AG$1)/100))</f>
        <v>1.5817500024232829E-2</v>
      </c>
      <c r="AH194" s="32" cm="1">
        <f t="array" ref="AH194">IF($C194="","",IF(_xll.BDP($C194&amp;" Corp",AH$1)="#N/A N/A","",_xll.BDP($C194&amp;" Corp",AH$1)/100))</f>
        <v>-1.1279946528358634E-2</v>
      </c>
      <c r="AI194" s="32" cm="1">
        <f t="array" ref="AI194">IF($C194="","",IF(_xll.BDP($C194&amp;" Corp",AI$1)="#N/A N/A","",_xll.BDP($C194&amp;" Corp",AI$1)/100))</f>
        <v>2.1891367942050429E-2</v>
      </c>
      <c r="AJ194" s="8" cm="1">
        <f t="array" ref="AJ194">IF($C194="","",IF(_xll.BDP($C194&amp;" Corp",AJ$1)="#N/A Field Not Applicable","",_xll.BDP($C194&amp;" Corp",AJ$1)))</f>
        <v>83.117999999999995</v>
      </c>
      <c r="AK194" s="8" cm="1">
        <f t="array" ref="AK194">IF($C194="","",IF(_xll.BDP($C194&amp;" Corp",AK$1)="#N/A Field Not Applicable","",_xll.BDP($C194&amp;" Corp",AK$1)))</f>
        <v>91.93</v>
      </c>
      <c r="AL194" s="9" t="s">
        <v>614</v>
      </c>
      <c r="AM194" s="9" t="s">
        <v>85</v>
      </c>
      <c r="AN194" s="10">
        <v>30189</v>
      </c>
      <c r="AO194" s="11">
        <v>662.8125</v>
      </c>
      <c r="AP194" s="12">
        <v>1.3405600691643779E-4</v>
      </c>
      <c r="AQ194" s="9" t="s">
        <v>86</v>
      </c>
      <c r="AR194" s="10">
        <v>26161</v>
      </c>
      <c r="AS194" s="11">
        <v>0.27986111111111106</v>
      </c>
      <c r="AT194" s="9" t="s">
        <v>614</v>
      </c>
      <c r="AU194" s="34">
        <f t="shared" si="4"/>
        <v>0.81940837494325935</v>
      </c>
    </row>
    <row r="195" spans="2:47" s="2" customFormat="1" x14ac:dyDescent="0.3">
      <c r="B195" s="22">
        <v>61833</v>
      </c>
      <c r="C195" s="23" t="s">
        <v>754</v>
      </c>
      <c r="D195" s="24" t="str" cm="1">
        <f t="array" ref="D195">IF($C195="","",IFERROR(_xll.BDP($C195&amp;" Corp","ID_BB_GLOBAL"),""))</f>
        <v>BBG011LNP102</v>
      </c>
      <c r="E195" s="23" t="s">
        <v>753</v>
      </c>
      <c r="F195" s="7" t="s">
        <v>531</v>
      </c>
      <c r="G195" s="16" t="s">
        <v>586</v>
      </c>
      <c r="H195" s="16" t="s">
        <v>114</v>
      </c>
      <c r="I195" s="16" t="s">
        <v>84</v>
      </c>
      <c r="J195" s="44" cm="1">
        <f t="array" ref="J195">IF(OR(_xll.BDP($C195&amp;" Corp",$J$1)="#N/A N/A",_xll.BDP($C195&amp;" Corp",$J$1)="#N/A Field Not Applicable"),"",_xll.BDP($C195&amp;" Corp",$J$1))</f>
        <v>4.3490612648221347</v>
      </c>
      <c r="K195" s="16" t="str" cm="1">
        <f t="array" ref="K195">IFERROR(_xll.BDP($C195&amp;" Corp",$K$1),"")</f>
        <v>Medical-HMO</v>
      </c>
      <c r="L195" s="28" cm="1">
        <f t="array" ref="L195">IF($C195="","",IFERROR(_xll.BDP($C195&amp;" Corp",L$1),""))</f>
        <v>90.519000000000005</v>
      </c>
      <c r="M195" s="28" cm="1">
        <f t="array" ref="M195">IF($C195="","",IFERROR(_xll.BDP($C195&amp;" Corp",M$1),""))</f>
        <v>90.596000000000004</v>
      </c>
      <c r="N195" s="28" cm="1">
        <f t="array" ref="N195">IF($C195="","",IFERROR(_xll.BDP($C195&amp;" Corp",N$1),""))</f>
        <v>5.4734158148515908</v>
      </c>
      <c r="O195" s="28" cm="1">
        <f t="array" ref="O195">IF($C195="","",IFERROR(_xll.BDP($C195&amp;" Corp",O$1),""))</f>
        <v>5.4734158148515908</v>
      </c>
      <c r="P195" s="28" cm="1">
        <f t="array" ref="P195">IF($C195="","",IFERROR(_xll.BDP($C195&amp;" Corp",P$1),""))</f>
        <v>122.87784581718567</v>
      </c>
      <c r="Q195" s="28">
        <f t="shared" si="5"/>
        <v>90.557500000000005</v>
      </c>
      <c r="R195"/>
      <c r="S195"/>
      <c r="T195"/>
      <c r="U195"/>
      <c r="V195" s="24" t="str" cm="1">
        <f t="array" ref="V195">IF($C195="","",IFERROR(_xll.BDP($C195&amp;" Corp",V$1),""))</f>
        <v>Y</v>
      </c>
      <c r="W195" s="40" cm="1">
        <f t="array" ref="W195">IF($V195="Y",IFERROR(_xll.BDP($C195&amp;" Corp",W$1)*1,""),"")</f>
        <v>46888</v>
      </c>
      <c r="X195" s="41" cm="1">
        <f t="array" ref="X195">IF($V195="Y",IFERROR(_xll.BDP($C195&amp;" Corp",X$1),""),"")</f>
        <v>100</v>
      </c>
      <c r="Y195" s="42" cm="1">
        <f t="array" ref="Y195">IF($V195="Y",IFERROR(_xll.BDP($C195&amp;" Corp",Y$1)/100, ""),"")</f>
        <v>5.6223207393752965E-2</v>
      </c>
      <c r="Z195" s="17" cm="1">
        <f t="array" ref="Z195">IF($C195="","",IF(_xll.BDP($C195&amp;" Corp",Z$1)="#N/A N/A","",_xll.BDP($C195&amp;" Corp",Z$1)))</f>
        <v>-8.5520000000002483E-2</v>
      </c>
      <c r="AA195" s="14" cm="1">
        <f t="array" ref="AA195">IF($C195="","",IF(_xll.BDP($C195&amp;" Corp",AA$1)="#N/A N/A","",_xll.BDP($C195&amp;" Corp",AA$1)))</f>
        <v>0.2475599999999929</v>
      </c>
      <c r="AB195" s="14" cm="1">
        <f t="array" ref="AB195">IF($C195="","",IF(_xll.BDP($C195&amp;" Corp",AB$1)="#N/A N/A","",_xll.BDP($C195&amp;" Corp",AB$1)))</f>
        <v>0.30834000000000117</v>
      </c>
      <c r="AC195" s="18" cm="1">
        <f t="array" ref="AC195">IF($C195="","",IF(_xll.BDP($C195&amp;" Corp",AC$1)="#N/A N/A","",_xll.BDP($C195&amp;" Corp",AC$1)))</f>
        <v>0.51444999999999652</v>
      </c>
      <c r="AD195" s="18" cm="1">
        <f t="array" ref="AD195">IF($C195="","",IF(_xll.BDP($C195&amp;" Corp",AD$1)="#N/A N/A","",_xll.BDP($C195&amp;" Corp",AD$1)))</f>
        <v>1.6745499999999964</v>
      </c>
      <c r="AE195" s="32" cm="1">
        <f t="array" ref="AE195">IF($C195="","",IF(_xll.BDP($C195&amp;" Corp",AE$1)="#N/A N/A","",_xll.BDP($C195&amp;" Corp",AE$1)/100))</f>
        <v>-9.434727231908451E-4</v>
      </c>
      <c r="AF195" s="32" cm="1">
        <f t="array" ref="AF195">IF($C195="","",IF(_xll.BDP($C195&amp;" Corp",AF$1)="#N/A N/A","",_xll.BDP($C195&amp;" Corp",AF$1)/100))</f>
        <v>2.7412012985825818E-3</v>
      </c>
      <c r="AG195" s="32" cm="1">
        <f t="array" ref="AG195">IF($C195="","",IF(_xll.BDP($C195&amp;" Corp",AG$1)="#N/A N/A","",_xll.BDP($C195&amp;" Corp",AG$1)/100))</f>
        <v>3.4165100738515449E-3</v>
      </c>
      <c r="AH195" s="32" cm="1">
        <f t="array" ref="AH195">IF($C195="","",IF(_xll.BDP($C195&amp;" Corp",AH$1)="#N/A N/A","",_xll.BDP($C195&amp;" Corp",AH$1)/100))</f>
        <v>5.7133255474996914E-3</v>
      </c>
      <c r="AI195" s="32" cm="1">
        <f t="array" ref="AI195">IF($C195="","",IF(_xll.BDP($C195&amp;" Corp",AI$1)="#N/A N/A","",_xll.BDP($C195&amp;" Corp",AI$1)/100))</f>
        <v>1.8839770315798861E-2</v>
      </c>
      <c r="AJ195" s="8" cm="1">
        <f t="array" ref="AJ195">IF($C195="","",IF(_xll.BDP($C195&amp;" Corp",AJ$1)="#N/A Field Not Applicable","",_xll.BDP($C195&amp;" Corp",AJ$1)))</f>
        <v>87.001000000000005</v>
      </c>
      <c r="AK195" s="8" cm="1">
        <f t="array" ref="AK195">IF($C195="","",IF(_xll.BDP($C195&amp;" Corp",AK$1)="#N/A Field Not Applicable","",_xll.BDP($C195&amp;" Corp",AK$1)))</f>
        <v>92.494</v>
      </c>
      <c r="AL195" s="9" t="s">
        <v>532</v>
      </c>
      <c r="AM195" s="9" t="s">
        <v>85</v>
      </c>
      <c r="AN195" s="10">
        <v>17359</v>
      </c>
      <c r="AO195" s="11">
        <v>2090.0329999999999</v>
      </c>
      <c r="AP195" s="12">
        <v>4.2271604458815008E-4</v>
      </c>
      <c r="AQ195" s="9" t="s">
        <v>86</v>
      </c>
      <c r="AR195" s="10">
        <v>13351</v>
      </c>
      <c r="AS195" s="11">
        <v>0.99361111111111111</v>
      </c>
      <c r="AT195" s="9" t="s">
        <v>532</v>
      </c>
      <c r="AU195" s="34">
        <f t="shared" si="4"/>
        <v>0.76008017840888387</v>
      </c>
    </row>
    <row r="196" spans="2:47" s="2" customFormat="1" x14ac:dyDescent="0.3">
      <c r="B196" s="22">
        <v>62224</v>
      </c>
      <c r="C196" s="23" t="s">
        <v>756</v>
      </c>
      <c r="D196" s="24" t="str" cm="1">
        <f t="array" ref="D196">IF($C196="","",IFERROR(_xll.BDP($C196&amp;" Corp","ID_BB_GLOBAL"),""))</f>
        <v>BBG0122ZSMJ5</v>
      </c>
      <c r="E196" s="23" t="s">
        <v>755</v>
      </c>
      <c r="F196" s="7" t="s">
        <v>52</v>
      </c>
      <c r="G196" s="16" t="s">
        <v>219</v>
      </c>
      <c r="H196" s="16" t="s">
        <v>134</v>
      </c>
      <c r="I196" s="16" t="s">
        <v>16</v>
      </c>
      <c r="J196" s="44" cm="1">
        <f t="array" ref="J196">IF(OR(_xll.BDP($C196&amp;" Corp",$J$1)="#N/A N/A",_xll.BDP($C196&amp;" Corp",$J$1)="#N/A Field Not Applicable"),"",_xll.BDP($C196&amp;" Corp",$J$1))</f>
        <v>45.068801770922597</v>
      </c>
      <c r="K196" s="16" t="str" cm="1">
        <f t="array" ref="K196">IFERROR(_xll.BDP($C196&amp;" Corp",$K$1),"")</f>
        <v>Medical-Outptnt/Home Med</v>
      </c>
      <c r="L196" s="28" cm="1">
        <f t="array" ref="L196">IF($C196="","",IFERROR(_xll.BDP($C196&amp;" Corp",L$1),""))</f>
        <v>43.222999999999999</v>
      </c>
      <c r="M196" s="28" cm="1">
        <f t="array" ref="M196">IF($C196="","",IFERROR(_xll.BDP($C196&amp;" Corp",M$1),""))</f>
        <v>43.941000000000003</v>
      </c>
      <c r="N196" s="28" cm="1">
        <f t="array" ref="N196">IF($C196="","",IFERROR(_xll.BDP($C196&amp;" Corp",N$1),""))</f>
        <v>26.690936691974557</v>
      </c>
      <c r="O196" s="28" cm="1">
        <f t="array" ref="O196">IF($C196="","",IFERROR(_xll.BDP($C196&amp;" Corp",O$1),""))</f>
        <v>26.690936691974557</v>
      </c>
      <c r="P196" s="28" cm="1">
        <f t="array" ref="P196">IF($C196="","",IFERROR(_xll.BDP($C196&amp;" Corp",P$1),""))</f>
        <v>2264.1787530602146</v>
      </c>
      <c r="Q196" s="28">
        <f t="shared" si="5"/>
        <v>43.582000000000001</v>
      </c>
      <c r="R196"/>
      <c r="S196"/>
      <c r="T196"/>
      <c r="U196"/>
      <c r="V196" s="24" t="str" cm="1">
        <f t="array" ref="V196">IF($C196="","",IFERROR(_xll.BDP($C196&amp;" Corp",V$1),""))</f>
        <v>Y</v>
      </c>
      <c r="W196" s="40" cm="1">
        <f t="array" ref="W196">IF($V196="Y",IFERROR(_xll.BDP($C196&amp;" Corp",W$1)*1,""),"")</f>
        <v>45718</v>
      </c>
      <c r="X196" s="41" cm="1">
        <f t="array" ref="X196">IF($V196="Y",IFERROR(_xll.BDP($C196&amp;" Corp",X$1),""),"")</f>
        <v>102.5</v>
      </c>
      <c r="Y196" s="42" cm="1">
        <f t="array" ref="Y196">IF($V196="Y",IFERROR(_xll.BDP($C196&amp;" Corp",Y$1)/100, ""),"")</f>
        <v>15.020281677788089</v>
      </c>
      <c r="Z196" s="17" cm="1">
        <f t="array" ref="Z196">IF($C196="","",IF(_xll.BDP($C196&amp;" Corp",Z$1)="#N/A N/A","",_xll.BDP($C196&amp;" Corp",Z$1)))</f>
        <v>-0.69442000000000093</v>
      </c>
      <c r="AA196" s="14" cm="1">
        <f t="array" ref="AA196">IF($C196="","",IF(_xll.BDP($C196&amp;" Corp",AA$1)="#N/A N/A","",_xll.BDP($C196&amp;" Corp",AA$1)))</f>
        <v>-3.2070700000000016</v>
      </c>
      <c r="AB196" s="14" cm="1">
        <f t="array" ref="AB196">IF($C196="","",IF(_xll.BDP($C196&amp;" Corp",AB$1)="#N/A N/A","",_xll.BDP($C196&amp;" Corp",AB$1)))</f>
        <v>-16.750830000000001</v>
      </c>
      <c r="AC196" s="18" cm="1">
        <f t="array" ref="AC196">IF($C196="","",IF(_xll.BDP($C196&amp;" Corp",AC$1)="#N/A N/A","",_xll.BDP($C196&amp;" Corp",AC$1)))</f>
        <v>-24.898200000000003</v>
      </c>
      <c r="AD196" s="18" cm="1">
        <f t="array" ref="AD196">IF($C196="","",IF(_xll.BDP($C196&amp;" Corp",AD$1)="#N/A N/A","",_xll.BDP($C196&amp;" Corp",AD$1)))</f>
        <v>-38.067499999999995</v>
      </c>
      <c r="AE196" s="32" cm="1">
        <f t="array" ref="AE196">IF($C196="","",IF(_xll.BDP($C196&amp;" Corp",AE$1)="#N/A N/A","",_xll.BDP($C196&amp;" Corp",AE$1)/100))</f>
        <v>-1.5683753801969874E-2</v>
      </c>
      <c r="AF196" s="32" cm="1">
        <f t="array" ref="AF196">IF($C196="","",IF(_xll.BDP($C196&amp;" Corp",AF$1)="#N/A N/A","",_xll.BDP($C196&amp;" Corp",AF$1)/100))</f>
        <v>-6.8543188746766376E-2</v>
      </c>
      <c r="AG196" s="32" cm="1">
        <f t="array" ref="AG196">IF($C196="","",IF(_xll.BDP($C196&amp;" Corp",AG$1)="#N/A N/A","",_xll.BDP($C196&amp;" Corp",AG$1)/100))</f>
        <v>-0.27764052057918748</v>
      </c>
      <c r="AH196" s="32" cm="1">
        <f t="array" ref="AH196">IF($C196="","",IF(_xll.BDP($C196&amp;" Corp",AH$1)="#N/A N/A","",_xll.BDP($C196&amp;" Corp",AH$1)/100))</f>
        <v>-0.36358262545201042</v>
      </c>
      <c r="AI196" s="32" cm="1">
        <f t="array" ref="AI196">IF($C196="","",IF(_xll.BDP($C196&amp;" Corp",AI$1)="#N/A N/A","",_xll.BDP($C196&amp;" Corp",AI$1)/100))</f>
        <v>-0.46623082795271054</v>
      </c>
      <c r="AJ196" s="8" cm="1">
        <f t="array" ref="AJ196">IF($C196="","",IF(_xll.BDP($C196&amp;" Corp",AJ$1)="#N/A Field Not Applicable","",_xll.BDP($C196&amp;" Corp",AJ$1)))</f>
        <v>38.630000000000003</v>
      </c>
      <c r="AK196" s="8" cm="1">
        <f t="array" ref="AK196">IF($C196="","",IF(_xll.BDP($C196&amp;" Corp",AK$1)="#N/A Field Not Applicable","",_xll.BDP($C196&amp;" Corp",AK$1)))</f>
        <v>82.664000000000001</v>
      </c>
      <c r="AL196" s="9" t="s">
        <v>53</v>
      </c>
      <c r="AM196" s="9" t="s">
        <v>85</v>
      </c>
      <c r="AN196" s="10">
        <v>45290</v>
      </c>
      <c r="AO196" s="11">
        <v>344.61</v>
      </c>
      <c r="AP196" s="12">
        <v>6.9698505298970115E-5</v>
      </c>
      <c r="AQ196" s="9" t="s">
        <v>86</v>
      </c>
      <c r="AR196" s="10">
        <v>41122</v>
      </c>
      <c r="AS196" s="11">
        <v>0.97222222222222221</v>
      </c>
      <c r="AT196" s="9" t="s">
        <v>53</v>
      </c>
      <c r="AU196" s="34">
        <f t="shared" si="4"/>
        <v>0.81674264795385387</v>
      </c>
    </row>
    <row r="197" spans="2:47" s="2" customFormat="1" x14ac:dyDescent="0.3">
      <c r="B197" s="22">
        <v>62233</v>
      </c>
      <c r="C197" s="23" t="s">
        <v>758</v>
      </c>
      <c r="D197" s="24" t="str" cm="1">
        <f t="array" ref="D197">IF($C197="","",IFERROR(_xll.BDP($C197&amp;" Corp","ID_BB_GLOBAL"),""))</f>
        <v>BBG01238GBK9</v>
      </c>
      <c r="E197" s="23" t="s">
        <v>757</v>
      </c>
      <c r="F197" s="7" t="s">
        <v>582</v>
      </c>
      <c r="G197" s="16" t="s">
        <v>231</v>
      </c>
      <c r="H197" s="16" t="s">
        <v>143</v>
      </c>
      <c r="I197" s="16" t="s">
        <v>110</v>
      </c>
      <c r="J197" s="44" cm="1">
        <f t="array" ref="J197">IF(OR(_xll.BDP($C197&amp;" Corp",$J$1)="#N/A N/A",_xll.BDP($C197&amp;" Corp",$J$1)="#N/A Field Not Applicable"),"",_xll.BDP($C197&amp;" Corp",$J$1))</f>
        <v>6.1212786999471804</v>
      </c>
      <c r="K197" s="16" t="str" cm="1">
        <f t="array" ref="K197">IFERROR(_xll.BDP($C197&amp;" Corp",$K$1),"")</f>
        <v>Medical-Whsle Drug Dist</v>
      </c>
      <c r="L197" s="28" cm="1">
        <f t="array" ref="L197">IF($C197="","",IFERROR(_xll.BDP($C197&amp;" Corp",L$1),""))</f>
        <v>92.366</v>
      </c>
      <c r="M197" s="28" cm="1">
        <f t="array" ref="M197">IF($C197="","",IFERROR(_xll.BDP($C197&amp;" Corp",M$1),""))</f>
        <v>92.576999999999998</v>
      </c>
      <c r="N197" s="28" cm="1">
        <f t="array" ref="N197">IF($C197="","",IFERROR(_xll.BDP($C197&amp;" Corp",N$1),""))</f>
        <v>6.8787073186121965</v>
      </c>
      <c r="O197" s="28" cm="1">
        <f t="array" ref="O197">IF($C197="","",IFERROR(_xll.BDP($C197&amp;" Corp",O$1),""))</f>
        <v>6.8787073186121965</v>
      </c>
      <c r="P197" s="28" cm="1">
        <f t="array" ref="P197">IF($C197="","",IFERROR(_xll.BDP($C197&amp;" Corp",P$1),""))</f>
        <v>255.84532007098312</v>
      </c>
      <c r="Q197" s="28">
        <f t="shared" si="5"/>
        <v>92.471499999999992</v>
      </c>
      <c r="R197"/>
      <c r="S197"/>
      <c r="T197"/>
      <c r="U197"/>
      <c r="V197" s="24" t="str" cm="1">
        <f t="array" ref="V197">IF($C197="","",IFERROR(_xll.BDP($C197&amp;" Corp",V$1),""))</f>
        <v>Y</v>
      </c>
      <c r="W197" s="40" cm="1">
        <f t="array" ref="W197">IF($V197="Y",IFERROR(_xll.BDP($C197&amp;" Corp",W$1)*1,""),"")</f>
        <v>45717</v>
      </c>
      <c r="X197" s="41" cm="1">
        <f t="array" ref="X197">IF($V197="Y",IFERROR(_xll.BDP($C197&amp;" Corp",X$1),""),"")</f>
        <v>102.563</v>
      </c>
      <c r="Y197" s="42" cm="1">
        <f t="array" ref="Y197">IF($V197="Y",IFERROR(_xll.BDP($C197&amp;" Corp",Y$1)/100, ""),"")</f>
        <v>1.3193307107744561</v>
      </c>
      <c r="Z197" s="17" cm="1">
        <f t="array" ref="Z197">IF($C197="","",IF(_xll.BDP($C197&amp;" Corp",Z$1)="#N/A N/A","",_xll.BDP($C197&amp;" Corp",Z$1)))</f>
        <v>-0.36127999999999361</v>
      </c>
      <c r="AA197" s="14" cm="1">
        <f t="array" ref="AA197">IF($C197="","",IF(_xll.BDP($C197&amp;" Corp",AA$1)="#N/A N/A","",_xll.BDP($C197&amp;" Corp",AA$1)))</f>
        <v>-0.68357999999999208</v>
      </c>
      <c r="AB197" s="14" cm="1">
        <f t="array" ref="AB197">IF($C197="","",IF(_xll.BDP($C197&amp;" Corp",AB$1)="#N/A N/A","",_xll.BDP($C197&amp;" Corp",AB$1)))</f>
        <v>1.5250199999999978</v>
      </c>
      <c r="AC197" s="18" cm="1">
        <f t="array" ref="AC197">IF($C197="","",IF(_xll.BDP($C197&amp;" Corp",AC$1)="#N/A N/A","",_xll.BDP($C197&amp;" Corp",AC$1)))</f>
        <v>0.11921000000000959</v>
      </c>
      <c r="AD197" s="18" cm="1">
        <f t="array" ref="AD197">IF($C197="","",IF(_xll.BDP($C197&amp;" Corp",AD$1)="#N/A N/A","",_xll.BDP($C197&amp;" Corp",AD$1)))</f>
        <v>13.831220000000002</v>
      </c>
      <c r="AE197" s="32" cm="1">
        <f t="array" ref="AE197">IF($C197="","",IF(_xll.BDP($C197&amp;" Corp",AE$1)="#N/A N/A","",_xll.BDP($C197&amp;" Corp",AE$1)/100))</f>
        <v>-3.8919694089135409E-3</v>
      </c>
      <c r="AF197" s="32" cm="1">
        <f t="array" ref="AF197">IF($C197="","",IF(_xll.BDP($C197&amp;" Corp",AF$1)="#N/A N/A","",_xll.BDP($C197&amp;" Corp",AF$1)/100))</f>
        <v>-7.3385383084839054E-3</v>
      </c>
      <c r="AG197" s="32" cm="1">
        <f t="array" ref="AG197">IF($C197="","",IF(_xll.BDP($C197&amp;" Corp",AG$1)="#N/A N/A","",_xll.BDP($C197&amp;" Corp",AG$1)/100))</f>
        <v>1.6769381907382738E-2</v>
      </c>
      <c r="AH197" s="32" cm="1">
        <f t="array" ref="AH197">IF($C197="","",IF(_xll.BDP($C197&amp;" Corp",AH$1)="#N/A N/A","",_xll.BDP($C197&amp;" Corp",AH$1)/100))</f>
        <v>1.2908982522899836E-3</v>
      </c>
      <c r="AI197" s="32" cm="1">
        <f t="array" ref="AI197">IF($C197="","",IF(_xll.BDP($C197&amp;" Corp",AI$1)="#N/A N/A","",_xll.BDP($C197&amp;" Corp",AI$1)/100))</f>
        <v>0.17589242589833934</v>
      </c>
      <c r="AJ197" s="8" cm="1">
        <f t="array" ref="AJ197">IF($C197="","",IF(_xll.BDP($C197&amp;" Corp",AJ$1)="#N/A Field Not Applicable","",_xll.BDP($C197&amp;" Corp",AJ$1)))</f>
        <v>78.385000000000005</v>
      </c>
      <c r="AK197" s="8" cm="1">
        <f t="array" ref="AK197">IF($C197="","",IF(_xll.BDP($C197&amp;" Corp",AK$1)="#N/A Field Not Applicable","",_xll.BDP($C197&amp;" Corp",AK$1)))</f>
        <v>93.911000000000001</v>
      </c>
      <c r="AL197" s="9" t="s">
        <v>583</v>
      </c>
      <c r="AM197" s="9" t="s">
        <v>85</v>
      </c>
      <c r="AN197" s="10">
        <v>42179</v>
      </c>
      <c r="AO197" s="11">
        <v>554.10599999999999</v>
      </c>
      <c r="AP197" s="12">
        <v>1.1206975995238424E-4</v>
      </c>
      <c r="AQ197" s="9" t="s">
        <v>86</v>
      </c>
      <c r="AR197" s="10">
        <v>38171</v>
      </c>
      <c r="AS197" s="11">
        <v>1.4236111111111112</v>
      </c>
      <c r="AT197" s="9" t="s">
        <v>585</v>
      </c>
      <c r="AU197" s="34">
        <f t="shared" ref="AU197:AU260" si="6">IFERROR((AK197-AVERAGE(L197:M197)/(AK197-AJ197))/100,"")</f>
        <v>0.87955087337369575</v>
      </c>
    </row>
    <row r="198" spans="2:47" s="2" customFormat="1" x14ac:dyDescent="0.3">
      <c r="B198" s="22">
        <v>62292</v>
      </c>
      <c r="C198" s="23" t="s">
        <v>760</v>
      </c>
      <c r="D198" s="24" t="str" cm="1">
        <f t="array" ref="D198">IF($C198="","",IFERROR(_xll.BDP($C198&amp;" Corp","ID_BB_GLOBAL"),""))</f>
        <v>BBG01253YGP2</v>
      </c>
      <c r="E198" s="23" t="s">
        <v>759</v>
      </c>
      <c r="F198" s="7" t="s">
        <v>54</v>
      </c>
      <c r="G198" s="16" t="s">
        <v>184</v>
      </c>
      <c r="H198" s="16" t="s">
        <v>136</v>
      </c>
      <c r="I198" s="16" t="s">
        <v>0</v>
      </c>
      <c r="J198" s="44" t="str" cm="1">
        <f t="array" ref="J198">IF(OR(_xll.BDP($C198&amp;" Corp",$J$1)="#N/A N/A",_xll.BDP($C198&amp;" Corp",$J$1)="#N/A Field Not Applicable"),"",_xll.BDP($C198&amp;" Corp",$J$1))</f>
        <v/>
      </c>
      <c r="K198" s="16" t="str" cm="1">
        <f t="array" ref="K198">IFERROR(_xll.BDP($C198&amp;" Corp",$K$1),"")</f>
        <v>Medical Labs&amp;Testing Srv</v>
      </c>
      <c r="L198" s="28" cm="1">
        <f t="array" ref="L198">IF($C198="","",IFERROR(_xll.BDP($C198&amp;" Corp",L$1),""))</f>
        <v>76.736999999999995</v>
      </c>
      <c r="M198" s="28" cm="1">
        <f t="array" ref="M198">IF($C198="","",IFERROR(_xll.BDP($C198&amp;" Corp",M$1),""))</f>
        <v>77.578000000000003</v>
      </c>
      <c r="N198" s="28" cm="1">
        <f t="array" ref="N198">IF($C198="","",IFERROR(_xll.BDP($C198&amp;" Corp",N$1),""))</f>
        <v>13.60841874700291</v>
      </c>
      <c r="O198" s="28" cm="1">
        <f t="array" ref="O198">IF($C198="","",IFERROR(_xll.BDP($C198&amp;" Corp",O$1),""))</f>
        <v>13.60841874700291</v>
      </c>
      <c r="P198" s="28" cm="1">
        <f t="array" ref="P198">IF($C198="","",IFERROR(_xll.BDP($C198&amp;" Corp",P$1),""))</f>
        <v>952.33897128757894</v>
      </c>
      <c r="Q198" s="28">
        <f t="shared" ref="Q198:Q261" si="7">AVERAGE(L198:M198)</f>
        <v>77.157499999999999</v>
      </c>
      <c r="R198"/>
      <c r="S198"/>
      <c r="T198"/>
      <c r="U198"/>
      <c r="V198" s="24" t="str" cm="1">
        <f t="array" ref="V198">IF($C198="","",IFERROR(_xll.BDP($C198&amp;" Corp",V$1),""))</f>
        <v>Y</v>
      </c>
      <c r="W198" s="40" cm="1">
        <f t="array" ref="W198">IF($V198="Y",IFERROR(_xll.BDP($C198&amp;" Corp",W$1)*1,""),"")</f>
        <v>45718</v>
      </c>
      <c r="X198" s="41" cm="1">
        <f t="array" ref="X198">IF($V198="Y",IFERROR(_xll.BDP($C198&amp;" Corp",X$1),""),"")</f>
        <v>102.75</v>
      </c>
      <c r="Y198" s="42" cm="1">
        <f t="array" ref="Y198">IF($V198="Y",IFERROR(_xll.BDP($C198&amp;" Corp",Y$1)/100, ""),"")</f>
        <v>8.0882959076322738</v>
      </c>
      <c r="Z198" s="17" cm="1">
        <f t="array" ref="Z198">IF($C198="","",IF(_xll.BDP($C198&amp;" Corp",Z$1)="#N/A N/A","",_xll.BDP($C198&amp;" Corp",Z$1)))</f>
        <v>-9.6080000000000609E-2</v>
      </c>
      <c r="AA198" s="14" cm="1">
        <f t="array" ref="AA198">IF($C198="","",IF(_xll.BDP($C198&amp;" Corp",AA$1)="#N/A N/A","",_xll.BDP($C198&amp;" Corp",AA$1)))</f>
        <v>-0.48879000000000872</v>
      </c>
      <c r="AB198" s="14" cm="1">
        <f t="array" ref="AB198">IF($C198="","",IF(_xll.BDP($C198&amp;" Corp",AB$1)="#N/A N/A","",_xll.BDP($C198&amp;" Corp",AB$1)))</f>
        <v>-7.6218900000000076</v>
      </c>
      <c r="AC198" s="18" cm="1">
        <f t="array" ref="AC198">IF($C198="","",IF(_xll.BDP($C198&amp;" Corp",AC$1)="#N/A N/A","",_xll.BDP($C198&amp;" Corp",AC$1)))</f>
        <v>7.983719999999991</v>
      </c>
      <c r="AD198" s="18" cm="1">
        <f t="array" ref="AD198">IF($C198="","",IF(_xll.BDP($C198&amp;" Corp",AD$1)="#N/A N/A","",_xll.BDP($C198&amp;" Corp",AD$1)))</f>
        <v>-11.775050000000007</v>
      </c>
      <c r="AE198" s="32" cm="1">
        <f t="array" ref="AE198">IF($C198="","",IF(_xll.BDP($C198&amp;" Corp",AE$1)="#N/A N/A","",_xll.BDP($C198&amp;" Corp",AE$1)/100))</f>
        <v>-1.2414022108277795E-3</v>
      </c>
      <c r="AF198" s="32" cm="1">
        <f t="array" ref="AF198">IF($C198="","",IF(_xll.BDP($C198&amp;" Corp",AF$1)="#N/A N/A","",_xll.BDP($C198&amp;" Corp",AF$1)/100))</f>
        <v>-6.2835313860330581E-3</v>
      </c>
      <c r="AG198" s="32" cm="1">
        <f t="array" ref="AG198">IF($C198="","",IF(_xll.BDP($C198&amp;" Corp",AG$1)="#N/A N/A","",_xll.BDP($C198&amp;" Corp",AG$1)/100))</f>
        <v>-8.9751485360240565E-2</v>
      </c>
      <c r="AH198" s="32" cm="1">
        <f t="array" ref="AH198">IF($C198="","",IF(_xll.BDP($C198&amp;" Corp",AH$1)="#N/A N/A","",_xll.BDP($C198&amp;" Corp",AH$1)/100))</f>
        <v>0.11517768844525572</v>
      </c>
      <c r="AI198" s="32" cm="1">
        <f t="array" ref="AI198">IF($C198="","",IF(_xll.BDP($C198&amp;" Corp",AI$1)="#N/A N/A","",_xll.BDP($C198&amp;" Corp",AI$1)/100))</f>
        <v>-0.13219205948404122</v>
      </c>
      <c r="AJ198" s="8" cm="1">
        <f t="array" ref="AJ198">IF($C198="","",IF(_xll.BDP($C198&amp;" Corp",AJ$1)="#N/A Field Not Applicable","",_xll.BDP($C198&amp;" Corp",AJ$1)))</f>
        <v>66.771000000000001</v>
      </c>
      <c r="AK198" s="8" cm="1">
        <f t="array" ref="AK198">IF($C198="","",IF(_xll.BDP($C198&amp;" Corp",AK$1)="#N/A Field Not Applicable","",_xll.BDP($C198&amp;" Corp",AK$1)))</f>
        <v>89.320999999999998</v>
      </c>
      <c r="AL198" s="9" t="s">
        <v>55</v>
      </c>
      <c r="AM198" s="9" t="s">
        <v>85</v>
      </c>
      <c r="AN198" s="10">
        <v>16311</v>
      </c>
      <c r="AO198" s="11">
        <v>732.375</v>
      </c>
      <c r="AP198" s="12">
        <v>1.4812525120667781E-4</v>
      </c>
      <c r="AQ198" s="9" t="s">
        <v>86</v>
      </c>
      <c r="AR198" s="10">
        <v>12323</v>
      </c>
      <c r="AS198" s="11">
        <v>1.5277777777777779</v>
      </c>
      <c r="AT198" s="9" t="s">
        <v>761</v>
      </c>
      <c r="AU198" s="34">
        <f t="shared" si="6"/>
        <v>0.85899381374722839</v>
      </c>
    </row>
    <row r="199" spans="2:47" s="2" customFormat="1" x14ac:dyDescent="0.3">
      <c r="B199" s="22">
        <v>61544</v>
      </c>
      <c r="C199" s="23" t="s">
        <v>765</v>
      </c>
      <c r="D199" s="24" t="str" cm="1">
        <f t="array" ref="D199">IF($C199="","",IFERROR(_xll.BDP($C199&amp;" Corp","ID_BB_GLOBAL"),""))</f>
        <v>BBG011362701</v>
      </c>
      <c r="E199" s="23" t="s">
        <v>762</v>
      </c>
      <c r="F199" s="7" t="s">
        <v>763</v>
      </c>
      <c r="G199" s="16" t="s">
        <v>156</v>
      </c>
      <c r="H199" s="16" t="s">
        <v>136</v>
      </c>
      <c r="I199" s="16" t="s">
        <v>0</v>
      </c>
      <c r="J199" s="44" cm="1">
        <f t="array" ref="J199">IF(OR(_xll.BDP($C199&amp;" Corp",$J$1)="#N/A N/A",_xll.BDP($C199&amp;" Corp",$J$1)="#N/A Field Not Applicable"),"",_xll.BDP($C199&amp;" Corp",$J$1))</f>
        <v>6.0699157335143097</v>
      </c>
      <c r="K199" s="16" t="str" cm="1">
        <f t="array" ref="K199">IFERROR(_xll.BDP($C199&amp;" Corp",$K$1),"")</f>
        <v>Optical Supplies</v>
      </c>
      <c r="L199" s="28" cm="1">
        <f t="array" ref="L199">IF($C199="","",IFERROR(_xll.BDP($C199&amp;" Corp",L$1),""))</f>
        <v>100.164</v>
      </c>
      <c r="M199" s="28" cm="1">
        <f t="array" ref="M199">IF($C199="","",IFERROR(_xll.BDP($C199&amp;" Corp",M$1),""))</f>
        <v>101.057</v>
      </c>
      <c r="N199" s="28" cm="1">
        <f t="array" ref="N199">IF($C199="","",IFERROR(_xll.BDP($C199&amp;" Corp",N$1),""))</f>
        <v>2.25113334</v>
      </c>
      <c r="O199" s="28" cm="1">
        <f t="array" ref="O199">IF($C199="","",IFERROR(_xll.BDP($C199&amp;" Corp",O$1),""))</f>
        <v>5.4877928645852538</v>
      </c>
      <c r="P199" s="28" cm="1">
        <f t="array" ref="P199">IF($C199="","",IFERROR(_xll.BDP($C199&amp;" Corp",P$1),""))</f>
        <v>140.36358604975007</v>
      </c>
      <c r="Q199" s="28">
        <f t="shared" si="7"/>
        <v>100.6105</v>
      </c>
      <c r="R199"/>
      <c r="S199"/>
      <c r="T199"/>
      <c r="U199"/>
      <c r="V199" s="24" t="str" cm="1">
        <f t="array" ref="V199">IF($C199="","",IFERROR(_xll.BDP($C199&amp;" Corp",V$1),""))</f>
        <v>Y</v>
      </c>
      <c r="W199" s="40" cm="1">
        <f t="array" ref="W199">IF($V199="Y",IFERROR(_xll.BDP($C199&amp;" Corp",W$1)*1,""),"")</f>
        <v>45697</v>
      </c>
      <c r="X199" s="41" cm="1">
        <f t="array" ref="X199">IF($V199="Y",IFERROR(_xll.BDP($C199&amp;" Corp",X$1),""),"")</f>
        <v>101.5313</v>
      </c>
      <c r="Y199" s="42" cm="1">
        <f t="array" ref="Y199">IF($V199="Y",IFERROR(_xll.BDP($C199&amp;" Corp",Y$1)/100, ""),"")</f>
        <v>0.34158625479772686</v>
      </c>
      <c r="Z199" s="17" cm="1">
        <f t="array" ref="Z199">IF($C199="","",IF(_xll.BDP($C199&amp;" Corp",Z$1)="#N/A N/A","",_xll.BDP($C199&amp;" Corp",Z$1)))</f>
        <v>1.5000000000000568E-2</v>
      </c>
      <c r="AA199" s="14" cm="1">
        <f t="array" ref="AA199">IF($C199="","",IF(_xll.BDP($C199&amp;" Corp",AA$1)="#N/A N/A","",_xll.BDP($C199&amp;" Corp",AA$1)))</f>
        <v>-9.9999999999056399E-4</v>
      </c>
      <c r="AB199" s="14" cm="1">
        <f t="array" ref="AB199">IF($C199="","",IF(_xll.BDP($C199&amp;" Corp",AB$1)="#N/A N/A","",_xll.BDP($C199&amp;" Corp",AB$1)))</f>
        <v>-0.21699999999999875</v>
      </c>
      <c r="AC199" s="18" cm="1">
        <f t="array" ref="AC199">IF($C199="","",IF(_xll.BDP($C199&amp;" Corp",AC$1)="#N/A N/A","",_xll.BDP($C199&amp;" Corp",AC$1)))</f>
        <v>9.3000000000003524E-2</v>
      </c>
      <c r="AD199" s="18" cm="1">
        <f t="array" ref="AD199">IF($C199="","",IF(_xll.BDP($C199&amp;" Corp",AD$1)="#N/A N/A","",_xll.BDP($C199&amp;" Corp",AD$1)))</f>
        <v>4.061000000000007</v>
      </c>
      <c r="AE199" s="32" cm="1">
        <f t="array" ref="AE199">IF($C199="","",IF(_xll.BDP($C199&amp;" Corp",AE$1)="#N/A N/A","",_xll.BDP($C199&amp;" Corp",AE$1)/100))</f>
        <v>1.491112966718415E-4</v>
      </c>
      <c r="AF199" s="32" cm="1">
        <f t="array" ref="AF199">IF($C199="","",IF(_xll.BDP($C199&amp;" Corp",AF$1)="#N/A N/A","",_xll.BDP($C199&amp;" Corp",AF$1)/100))</f>
        <v>-9.9391722656399234E-6</v>
      </c>
      <c r="AG199" s="32" cm="1">
        <f t="array" ref="AG199">IF($C199="","",IF(_xll.BDP($C199&amp;" Corp",AG$1)="#N/A N/A","",_xll.BDP($C199&amp;" Corp",AG$1)/100))</f>
        <v>-2.1521799500138724E-3</v>
      </c>
      <c r="AH199" s="32" cm="1">
        <f t="array" ref="AH199">IF($C199="","",IF(_xll.BDP($C199&amp;" Corp",AH$1)="#N/A N/A","",_xll.BDP($C199&amp;" Corp",AH$1)/100))</f>
        <v>9.2520742553575989E-4</v>
      </c>
      <c r="AI199" s="32" cm="1">
        <f t="array" ref="AI199">IF($C199="","",IF(_xll.BDP($C199&amp;" Corp",AI$1)="#N/A N/A","",_xll.BDP($C199&amp;" Corp",AI$1)/100))</f>
        <v>4.2061108234075689E-2</v>
      </c>
      <c r="AJ199" s="8" cm="1">
        <f t="array" ref="AJ199">IF($C199="","",IF(_xll.BDP($C199&amp;" Corp",AJ$1)="#N/A Field Not Applicable","",_xll.BDP($C199&amp;" Corp",AJ$1)))</f>
        <v>96.337000000000003</v>
      </c>
      <c r="AK199" s="8" cm="1">
        <f t="array" ref="AK199">IF($C199="","",IF(_xll.BDP($C199&amp;" Corp",AK$1)="#N/A Field Not Applicable","",_xll.BDP($C199&amp;" Corp",AK$1)))</f>
        <v>104.078</v>
      </c>
      <c r="AL199" s="9" t="s">
        <v>764</v>
      </c>
      <c r="AM199" s="9" t="s">
        <v>171</v>
      </c>
      <c r="AN199" s="10">
        <v>27000</v>
      </c>
      <c r="AO199" s="11">
        <v>350.63</v>
      </c>
      <c r="AP199" s="12">
        <v>7.091607008786132E-5</v>
      </c>
      <c r="AQ199" s="9" t="s">
        <v>92</v>
      </c>
      <c r="AR199" s="10">
        <v>22992</v>
      </c>
      <c r="AS199" s="11">
        <v>0.45937499999999998</v>
      </c>
      <c r="AT199" s="9" t="s">
        <v>1</v>
      </c>
      <c r="AU199" s="34">
        <f t="shared" si="6"/>
        <v>0.91080906601214306</v>
      </c>
    </row>
    <row r="200" spans="2:47" s="2" customFormat="1" x14ac:dyDescent="0.3">
      <c r="B200" s="22">
        <v>62636</v>
      </c>
      <c r="C200" s="23" t="s">
        <v>767</v>
      </c>
      <c r="D200" s="24" t="str" cm="1">
        <f t="array" ref="D200">IF($C200="","",IFERROR(_xll.BDP($C200&amp;" Corp","ID_BB_GLOBAL"),""))</f>
        <v>BBG012PNVY34</v>
      </c>
      <c r="E200" s="23" t="s">
        <v>766</v>
      </c>
      <c r="F200" s="7" t="s">
        <v>17</v>
      </c>
      <c r="G200" s="16" t="s">
        <v>237</v>
      </c>
      <c r="H200" s="16" t="s">
        <v>127</v>
      </c>
      <c r="I200" s="16" t="s">
        <v>0</v>
      </c>
      <c r="J200" s="44" cm="1">
        <f t="array" ref="J200">IF(OR(_xll.BDP($C200&amp;" Corp",$J$1)="#N/A N/A",_xll.BDP($C200&amp;" Corp",$J$1)="#N/A Field Not Applicable"),"",_xll.BDP($C200&amp;" Corp",$J$1))</f>
        <v>12.3675</v>
      </c>
      <c r="K200" s="16" t="str" cm="1">
        <f t="array" ref="K200">IFERROR(_xll.BDP($C200&amp;" Corp",$K$1),"")</f>
        <v>Medical Labs&amp;Testing Srv</v>
      </c>
      <c r="L200" s="28" cm="1">
        <f t="array" ref="L200">IF($C200="","",IFERROR(_xll.BDP($C200&amp;" Corp",L$1),""))</f>
        <v>101</v>
      </c>
      <c r="M200" s="28" cm="1">
        <f t="array" ref="M200">IF($C200="","",IFERROR(_xll.BDP($C200&amp;" Corp",M$1),""))</f>
        <v>101</v>
      </c>
      <c r="N200" s="28" t="str" cm="1">
        <f t="array" ref="N200">IF($C200="","",IFERROR(_xll.BDP($C200&amp;" Corp",N$1),""))</f>
        <v>#N/A N/A</v>
      </c>
      <c r="O200" s="28" t="str" cm="1">
        <f t="array" ref="O200">IF($C200="","",IFERROR(_xll.BDP($C200&amp;" Corp",O$1),""))</f>
        <v>#N/A N/A</v>
      </c>
      <c r="P200" s="28" t="str" cm="1">
        <f t="array" ref="P200">IF($C200="","",IFERROR(_xll.BDP($C200&amp;" Corp",P$1),""))</f>
        <v>#N/A N/A</v>
      </c>
      <c r="Q200" s="28">
        <f t="shared" si="7"/>
        <v>101</v>
      </c>
      <c r="R200"/>
      <c r="S200"/>
      <c r="T200"/>
      <c r="U200"/>
      <c r="V200" s="24" t="str" cm="1">
        <f t="array" ref="V200">IF($C200="","",IFERROR(_xll.BDP($C200&amp;" Corp",V$1),""))</f>
        <v>Y</v>
      </c>
      <c r="W200" s="40" t="str" cm="1">
        <f t="array" ref="W200">IF($V200="Y",IFERROR(_xll.BDP($C200&amp;" Corp",W$1)*1,""),"")</f>
        <v/>
      </c>
      <c r="X200" s="41" t="str" cm="1">
        <f t="array" ref="X200">IF($V200="Y",IFERROR(_xll.BDP($C200&amp;" Corp",X$1),""),"")</f>
        <v>#N/A Field Not Applicable</v>
      </c>
      <c r="Y200" s="42" t="str" cm="1">
        <f t="array" ref="Y200">IF($V200="Y",IFERROR(_xll.BDP($C200&amp;" Corp",Y$1)/100, ""),"")</f>
        <v/>
      </c>
      <c r="Z200" s="17" t="str" cm="1">
        <f t="array" ref="Z200">IF($C200="","",IF(_xll.BDP($C200&amp;" Corp",Z$1)="#N/A N/A","",_xll.BDP($C200&amp;" Corp",Z$1)))</f>
        <v/>
      </c>
      <c r="AA200" s="14" t="str" cm="1">
        <f t="array" ref="AA200">IF($C200="","",IF(_xll.BDP($C200&amp;" Corp",AA$1)="#N/A N/A","",_xll.BDP($C200&amp;" Corp",AA$1)))</f>
        <v/>
      </c>
      <c r="AB200" s="14" t="str" cm="1">
        <f t="array" ref="AB200">IF($C200="","",IF(_xll.BDP($C200&amp;" Corp",AB$1)="#N/A N/A","",_xll.BDP($C200&amp;" Corp",AB$1)))</f>
        <v/>
      </c>
      <c r="AC200" s="18" cm="1">
        <f t="array" ref="AC200">IF($C200="","",IF(_xll.BDP($C200&amp;" Corp",AC$1)="#N/A N/A","",_xll.BDP($C200&amp;" Corp",AC$1)))</f>
        <v>3.875</v>
      </c>
      <c r="AD200" s="18" cm="1">
        <f t="array" ref="AD200">IF($C200="","",IF(_xll.BDP($C200&amp;" Corp",AD$1)="#N/A N/A","",_xll.BDP($C200&amp;" Corp",AD$1)))</f>
        <v>13.0625</v>
      </c>
      <c r="AE200" s="32" t="str" cm="1">
        <f t="array" ref="AE200">IF($C200="","",IF(_xll.BDP($C200&amp;" Corp",AE$1)="#N/A N/A","",_xll.BDP($C200&amp;" Corp",AE$1)/100))</f>
        <v/>
      </c>
      <c r="AF200" s="32" t="str" cm="1">
        <f t="array" ref="AF200">IF($C200="","",IF(_xll.BDP($C200&amp;" Corp",AF$1)="#N/A N/A","",_xll.BDP($C200&amp;" Corp",AF$1)/100))</f>
        <v/>
      </c>
      <c r="AG200" s="32" t="str" cm="1">
        <f t="array" ref="AG200">IF($C200="","",IF(_xll.BDP($C200&amp;" Corp",AG$1)="#N/A N/A","",_xll.BDP($C200&amp;" Corp",AG$1)/100))</f>
        <v/>
      </c>
      <c r="AH200" s="32" cm="1">
        <f t="array" ref="AH200">IF($C200="","",IF(_xll.BDP($C200&amp;" Corp",AH$1)="#N/A N/A","",_xll.BDP($C200&amp;" Corp",AH$1)/100))</f>
        <v>3.9897039897039896E-2</v>
      </c>
      <c r="AI200" s="32" cm="1">
        <f t="array" ref="AI200">IF($C200="","",IF(_xll.BDP($C200&amp;" Corp",AI$1)="#N/A N/A","",_xll.BDP($C200&amp;" Corp",AI$1)/100))</f>
        <v>0.14854299928926795</v>
      </c>
      <c r="AJ200" s="8" cm="1">
        <f t="array" ref="AJ200">IF($C200="","",IF(_xll.BDP($C200&amp;" Corp",AJ$1)="#N/A Field Not Applicable","",_xll.BDP($C200&amp;" Corp",AJ$1)))</f>
        <v>87.5</v>
      </c>
      <c r="AK200" s="8" cm="1">
        <f t="array" ref="AK200">IF($C200="","",IF(_xll.BDP($C200&amp;" Corp",AK$1)="#N/A Field Not Applicable","",_xll.BDP($C200&amp;" Corp",AK$1)))</f>
        <v>101.25</v>
      </c>
      <c r="AL200" s="9" t="s">
        <v>18</v>
      </c>
      <c r="AM200" s="9" t="s">
        <v>85</v>
      </c>
      <c r="AN200" s="10">
        <v>19256</v>
      </c>
      <c r="AO200" s="11">
        <v>643.5</v>
      </c>
      <c r="AP200" s="12">
        <v>1.3014999030755715E-4</v>
      </c>
      <c r="AQ200" s="9" t="s">
        <v>86</v>
      </c>
      <c r="AR200" s="10">
        <v>15228</v>
      </c>
      <c r="AS200" s="11">
        <v>0.68055555555555558</v>
      </c>
      <c r="AT200" s="9" t="s">
        <v>18</v>
      </c>
      <c r="AU200" s="34">
        <f t="shared" si="6"/>
        <v>0.93904545454545452</v>
      </c>
    </row>
    <row r="201" spans="2:47" s="2" customFormat="1" x14ac:dyDescent="0.3">
      <c r="B201" s="22">
        <v>60298</v>
      </c>
      <c r="C201" s="23" t="s">
        <v>769</v>
      </c>
      <c r="D201" s="24" t="str" cm="1">
        <f t="array" ref="D201">IF($C201="","",IFERROR(_xll.BDP($C201&amp;" Corp","ID_BB_GLOBAL"),""))</f>
        <v>BBG00Z909RF7</v>
      </c>
      <c r="E201" s="23" t="s">
        <v>768</v>
      </c>
      <c r="F201" s="7" t="s">
        <v>42</v>
      </c>
      <c r="G201" s="16" t="s">
        <v>513</v>
      </c>
      <c r="H201" s="16" t="s">
        <v>158</v>
      </c>
      <c r="I201" s="16" t="s">
        <v>2</v>
      </c>
      <c r="J201" s="44" cm="1">
        <f t="array" ref="J201">IF(OR(_xll.BDP($C201&amp;" Corp",$J$1)="#N/A N/A",_xll.BDP($C201&amp;" Corp",$J$1)="#N/A Field Not Applicable"),"",_xll.BDP($C201&amp;" Corp",$J$1))</f>
        <v>4.2759051186017478</v>
      </c>
      <c r="K201" s="16" t="str" cm="1">
        <f t="array" ref="K201">IFERROR(_xll.BDP($C201&amp;" Corp",$K$1),"")</f>
        <v>Medical Labs&amp;Testing Srv</v>
      </c>
      <c r="L201" s="28" cm="1">
        <f t="array" ref="L201">IF($C201="","",IFERROR(_xll.BDP($C201&amp;" Corp",L$1),""))</f>
        <v>94.296000000000006</v>
      </c>
      <c r="M201" s="28" cm="1">
        <f t="array" ref="M201">IF($C201="","",IFERROR(_xll.BDP($C201&amp;" Corp",M$1),""))</f>
        <v>94.97</v>
      </c>
      <c r="N201" s="28" cm="1">
        <f t="array" ref="N201">IF($C201="","",IFERROR(_xll.BDP($C201&amp;" Corp",N$1),""))</f>
        <v>3.5743577826030188</v>
      </c>
      <c r="O201" s="28" cm="1">
        <f t="array" ref="O201">IF($C201="","",IFERROR(_xll.BDP($C201&amp;" Corp",O$1),""))</f>
        <v>3.5743577826030188</v>
      </c>
      <c r="P201" s="28" cm="1">
        <f t="array" ref="P201">IF($C201="","",IFERROR(_xll.BDP($C201&amp;" Corp",P$1),""))</f>
        <v>127.30111635347549</v>
      </c>
      <c r="Q201" s="28">
        <f t="shared" si="7"/>
        <v>94.63300000000001</v>
      </c>
      <c r="R201"/>
      <c r="S201"/>
      <c r="T201"/>
      <c r="U201"/>
      <c r="V201" s="24" t="str" cm="1">
        <f t="array" ref="V201">IF($C201="","",IFERROR(_xll.BDP($C201&amp;" Corp",V$1),""))</f>
        <v>Y</v>
      </c>
      <c r="W201" s="40" cm="1">
        <f t="array" ref="W201">IF($V201="Y",IFERROR(_xll.BDP($C201&amp;" Corp",W$1)*1,""),"")</f>
        <v>45697</v>
      </c>
      <c r="X201" s="41" cm="1">
        <f t="array" ref="X201">IF($V201="Y",IFERROR(_xll.BDP($C201&amp;" Corp",X$1),""),"")</f>
        <v>101.125</v>
      </c>
      <c r="Y201" s="42" cm="1">
        <f t="array" ref="Y201">IF($V201="Y",IFERROR(_xll.BDP($C201&amp;" Corp",Y$1)/100, ""),"")</f>
        <v>3.8770771919755918</v>
      </c>
      <c r="Z201" s="17" cm="1">
        <f t="array" ref="Z201">IF($C201="","",IF(_xll.BDP($C201&amp;" Corp",Z$1)="#N/A N/A","",_xll.BDP($C201&amp;" Corp",Z$1)))</f>
        <v>0.23199999999999932</v>
      </c>
      <c r="AA201" s="14" cm="1">
        <f t="array" ref="AA201">IF($C201="","",IF(_xll.BDP($C201&amp;" Corp",AA$1)="#N/A N/A","",_xll.BDP($C201&amp;" Corp",AA$1)))</f>
        <v>0.20499999999999829</v>
      </c>
      <c r="AB201" s="14" cm="1">
        <f t="array" ref="AB201">IF($C201="","",IF(_xll.BDP($C201&amp;" Corp",AB$1)="#N/A N/A","",_xll.BDP($C201&amp;" Corp",AB$1)))</f>
        <v>-0.72299999999999898</v>
      </c>
      <c r="AC201" s="18" cm="1">
        <f t="array" ref="AC201">IF($C201="","",IF(_xll.BDP($C201&amp;" Corp",AC$1)="#N/A N/A","",_xll.BDP($C201&amp;" Corp",AC$1)))</f>
        <v>0.13299999999999557</v>
      </c>
      <c r="AD201" s="18" cm="1">
        <f t="array" ref="AD201">IF($C201="","",IF(_xll.BDP($C201&amp;" Corp",AD$1)="#N/A N/A","",_xll.BDP($C201&amp;" Corp",AD$1)))</f>
        <v>3.4419999999999931</v>
      </c>
      <c r="AE201" s="32" cm="1">
        <f t="array" ref="AE201">IF($C201="","",IF(_xll.BDP($C201&amp;" Corp",AE$1)="#N/A N/A","",_xll.BDP($C201&amp;" Corp",AE$1)/100))</f>
        <v>2.4576010847342645E-3</v>
      </c>
      <c r="AF201" s="32" cm="1">
        <f t="array" ref="AF201">IF($C201="","",IF(_xll.BDP($C201&amp;" Corp",AF$1)="#N/A N/A","",_xll.BDP($C201&amp;" Corp",AF$1)/100))</f>
        <v>2.1709662388274486E-3</v>
      </c>
      <c r="AG201" s="32" cm="1">
        <f t="array" ref="AG201">IF($C201="","",IF(_xll.BDP($C201&amp;" Corp",AG$1)="#N/A N/A","",_xll.BDP($C201&amp;" Corp",AG$1)/100))</f>
        <v>-7.5821133436805134E-3</v>
      </c>
      <c r="AH201" s="32" cm="1">
        <f t="array" ref="AH201">IF($C201="","",IF(_xll.BDP($C201&amp;" Corp",AH$1)="#N/A N/A","",_xll.BDP($C201&amp;" Corp",AH$1)/100))</f>
        <v>1.4074074074073605E-3</v>
      </c>
      <c r="AI201" s="32" cm="1">
        <f t="array" ref="AI201">IF($C201="","",IF(_xll.BDP($C201&amp;" Corp",AI$1)="#N/A N/A","",_xll.BDP($C201&amp;" Corp",AI$1)/100))</f>
        <v>3.7744952901053758E-2</v>
      </c>
      <c r="AJ201" s="8" cm="1">
        <f t="array" ref="AJ201">IF($C201="","",IF(_xll.BDP($C201&amp;" Corp",AJ$1)="#N/A Field Not Applicable","",_xll.BDP($C201&amp;" Corp",AJ$1)))</f>
        <v>89.600999999999999</v>
      </c>
      <c r="AK201" s="8" cm="1">
        <f t="array" ref="AK201">IF($C201="","",IF(_xll.BDP($C201&amp;" Corp",AK$1)="#N/A Field Not Applicable","",_xll.BDP($C201&amp;" Corp",AK$1)))</f>
        <v>95.882999999999996</v>
      </c>
      <c r="AL201" s="9" t="s">
        <v>43</v>
      </c>
      <c r="AM201" s="9" t="s">
        <v>171</v>
      </c>
      <c r="AN201" s="10">
        <v>36526</v>
      </c>
      <c r="AO201" s="11">
        <v>857.07225000000005</v>
      </c>
      <c r="AP201" s="12">
        <v>1.7334567992288453E-4</v>
      </c>
      <c r="AQ201" s="9" t="s">
        <v>86</v>
      </c>
      <c r="AR201" s="10">
        <v>32518</v>
      </c>
      <c r="AS201" s="11">
        <v>0.54374999999999996</v>
      </c>
      <c r="AT201" s="9" t="s">
        <v>43</v>
      </c>
      <c r="AU201" s="34">
        <f t="shared" si="6"/>
        <v>0.80818848455905756</v>
      </c>
    </row>
    <row r="202" spans="2:47" s="2" customFormat="1" x14ac:dyDescent="0.3">
      <c r="B202" s="22">
        <v>63573</v>
      </c>
      <c r="C202" s="23" t="s">
        <v>771</v>
      </c>
      <c r="D202" s="24" t="str" cm="1">
        <f t="array" ref="D202">IF($C202="","",IFERROR(_xll.BDP($C202&amp;" Corp","ID_BB_GLOBAL"),""))</f>
        <v>BBG014QL8685</v>
      </c>
      <c r="E202" s="23" t="s">
        <v>770</v>
      </c>
      <c r="F202" s="7" t="s">
        <v>551</v>
      </c>
      <c r="G202" s="16" t="s">
        <v>186</v>
      </c>
      <c r="H202" s="16" t="s">
        <v>214</v>
      </c>
      <c r="I202" s="16" t="s">
        <v>137</v>
      </c>
      <c r="J202" s="44" cm="1">
        <f t="array" ref="J202">IF(OR(_xll.BDP($C202&amp;" Corp",$J$1)="#N/A N/A",_xll.BDP($C202&amp;" Corp",$J$1)="#N/A Field Not Applicable"),"",_xll.BDP($C202&amp;" Corp",$J$1))</f>
        <v>9.656847133757962</v>
      </c>
      <c r="K202" s="16" t="str" cm="1">
        <f t="array" ref="K202">IFERROR(_xll.BDP($C202&amp;" Corp",$K$1),"")</f>
        <v>Medical-Hospitals</v>
      </c>
      <c r="L202" s="28" cm="1">
        <f t="array" ref="L202">IF($C202="","",IFERROR(_xll.BDP($C202&amp;" Corp",L$1),""))</f>
        <v>84.852000000000004</v>
      </c>
      <c r="M202" s="28" cm="1">
        <f t="array" ref="M202">IF($C202="","",IFERROR(_xll.BDP($C202&amp;" Corp",M$1),""))</f>
        <v>85.286000000000001</v>
      </c>
      <c r="N202" s="28" cm="1">
        <f t="array" ref="N202">IF($C202="","",IFERROR(_xll.BDP($C202&amp;" Corp",N$1),""))</f>
        <v>8.7844962997620009</v>
      </c>
      <c r="O202" s="28" cm="1">
        <f t="array" ref="O202">IF($C202="","",IFERROR(_xll.BDP($C202&amp;" Corp",O$1),""))</f>
        <v>8.7844962997620009</v>
      </c>
      <c r="P202" s="28" cm="1">
        <f t="array" ref="P202">IF($C202="","",IFERROR(_xll.BDP($C202&amp;" Corp",P$1),""))</f>
        <v>452.45655968042598</v>
      </c>
      <c r="Q202" s="28">
        <f t="shared" si="7"/>
        <v>85.069000000000003</v>
      </c>
      <c r="R202"/>
      <c r="S202"/>
      <c r="T202"/>
      <c r="U202"/>
      <c r="V202" s="24" t="str" cm="1">
        <f t="array" ref="V202">IF($C202="","",IFERROR(_xll.BDP($C202&amp;" Corp",V$1),""))</f>
        <v>Y</v>
      </c>
      <c r="W202" s="40" cm="1">
        <f t="array" ref="W202">IF($V202="Y",IFERROR(_xll.BDP($C202&amp;" Corp",W$1)*1,""),"")</f>
        <v>45792</v>
      </c>
      <c r="X202" s="41" cm="1">
        <f t="array" ref="X202">IF($V202="Y",IFERROR(_xll.BDP($C202&amp;" Corp",X$1),""),"")</f>
        <v>102.625</v>
      </c>
      <c r="Y202" s="42" cm="1">
        <f t="array" ref="Y202">IF($V202="Y",IFERROR(_xll.BDP($C202&amp;" Corp",Y$1)/100, ""),"")</f>
        <v>0.75548491279847074</v>
      </c>
      <c r="Z202" s="17" cm="1">
        <f t="array" ref="Z202">IF($C202="","",IF(_xll.BDP($C202&amp;" Corp",Z$1)="#N/A N/A","",_xll.BDP($C202&amp;" Corp",Z$1)))</f>
        <v>3.7109999999998422E-2</v>
      </c>
      <c r="AA202" s="14" cm="1">
        <f t="array" ref="AA202">IF($C202="","",IF(_xll.BDP($C202&amp;" Corp",AA$1)="#N/A N/A","",_xll.BDP($C202&amp;" Corp",AA$1)))</f>
        <v>-0.62201000000000306</v>
      </c>
      <c r="AB202" s="14" cm="1">
        <f t="array" ref="AB202">IF($C202="","",IF(_xll.BDP($C202&amp;" Corp",AB$1)="#N/A N/A","",_xll.BDP($C202&amp;" Corp",AB$1)))</f>
        <v>2.8683300000000003</v>
      </c>
      <c r="AC202" s="18" cm="1">
        <f t="array" ref="AC202">IF($C202="","",IF(_xll.BDP($C202&amp;" Corp",AC$1)="#N/A N/A","",_xll.BDP($C202&amp;" Corp",AC$1)))</f>
        <v>-2.4524899999999974</v>
      </c>
      <c r="AD202" s="18" cm="1">
        <f t="array" ref="AD202">IF($C202="","",IF(_xll.BDP($C202&amp;" Corp",AD$1)="#N/A N/A","",_xll.BDP($C202&amp;" Corp",AD$1)))</f>
        <v>1.558809999999994</v>
      </c>
      <c r="AE202" s="32" cm="1">
        <f t="array" ref="AE202">IF($C202="","",IF(_xll.BDP($C202&amp;" Corp",AE$1)="#N/A N/A","",_xll.BDP($C202&amp;" Corp",AE$1)/100))</f>
        <v>4.363857009893458E-4</v>
      </c>
      <c r="AF202" s="32" cm="1">
        <f t="array" ref="AF202">IF($C202="","",IF(_xll.BDP($C202&amp;" Corp",AF$1)="#N/A N/A","",_xll.BDP($C202&amp;" Corp",AF$1)/100))</f>
        <v>-7.2581141085551722E-3</v>
      </c>
      <c r="AG202" s="32" cm="1">
        <f t="array" ref="AG202">IF($C202="","",IF(_xll.BDP($C202&amp;" Corp",AG$1)="#N/A N/A","",_xll.BDP($C202&amp;" Corp",AG$1)/100))</f>
        <v>3.4891032199574179E-2</v>
      </c>
      <c r="AH202" s="32" cm="1">
        <f t="array" ref="AH202">IF($C202="","",IF(_xll.BDP($C202&amp;" Corp",AH$1)="#N/A N/A","",_xll.BDP($C202&amp;" Corp",AH$1)/100))</f>
        <v>-2.8019154783468999E-2</v>
      </c>
      <c r="AI202" s="32" cm="1">
        <f t="array" ref="AI202">IF($C202="","",IF(_xll.BDP($C202&amp;" Corp",AI$1)="#N/A N/A","",_xll.BDP($C202&amp;" Corp",AI$1)/100))</f>
        <v>1.8664415648170524E-2</v>
      </c>
      <c r="AJ202" s="8" cm="1">
        <f t="array" ref="AJ202">IF($C202="","",IF(_xll.BDP($C202&amp;" Corp",AJ$1)="#N/A Field Not Applicable","",_xll.BDP($C202&amp;" Corp",AJ$1)))</f>
        <v>77.741</v>
      </c>
      <c r="AK202" s="8" cm="1">
        <f t="array" ref="AK202">IF($C202="","",IF(_xll.BDP($C202&amp;" Corp",AK$1)="#N/A Field Not Applicable","",_xll.BDP($C202&amp;" Corp",AK$1)))</f>
        <v>92.873000000000005</v>
      </c>
      <c r="AL202" s="9" t="s">
        <v>552</v>
      </c>
      <c r="AM202" s="9" t="s">
        <v>85</v>
      </c>
      <c r="AN202" s="10">
        <v>558</v>
      </c>
      <c r="AO202" s="11">
        <v>1312.425</v>
      </c>
      <c r="AP202" s="12">
        <v>2.6544227044195134E-4</v>
      </c>
      <c r="AQ202" s="9" t="s">
        <v>86</v>
      </c>
      <c r="AR202" s="10">
        <v>569</v>
      </c>
      <c r="AS202" s="11">
        <v>0.37916666666666665</v>
      </c>
      <c r="AT202" s="9" t="s">
        <v>552</v>
      </c>
      <c r="AU202" s="34">
        <f t="shared" si="6"/>
        <v>0.87251205128205134</v>
      </c>
    </row>
    <row r="203" spans="2:47" s="2" customFormat="1" x14ac:dyDescent="0.3">
      <c r="B203" s="22">
        <v>61179</v>
      </c>
      <c r="C203" s="23" t="s">
        <v>775</v>
      </c>
      <c r="D203" s="24" t="str" cm="1">
        <f t="array" ref="D203">IF($C203="","",IFERROR(_xll.BDP($C203&amp;" Corp","ID_BB_GLOBAL"),""))</f>
        <v>BBG0105TJZV7</v>
      </c>
      <c r="E203" s="23" t="s">
        <v>772</v>
      </c>
      <c r="F203" s="7" t="s">
        <v>773</v>
      </c>
      <c r="G203" s="16" t="s">
        <v>203</v>
      </c>
      <c r="H203" s="16" t="s">
        <v>143</v>
      </c>
      <c r="I203" s="16" t="s">
        <v>122</v>
      </c>
      <c r="J203" s="44" t="str" cm="1">
        <f t="array" ref="J203">IF(OR(_xll.BDP($C203&amp;" Corp",$J$1)="#N/A N/A",_xll.BDP($C203&amp;" Corp",$J$1)="#N/A Field Not Applicable"),"",_xll.BDP($C203&amp;" Corp",$J$1))</f>
        <v/>
      </c>
      <c r="K203" s="16" t="str" cm="1">
        <f t="array" ref="K203">IFERROR(_xll.BDP($C203&amp;" Corp",$K$1),"")</f>
        <v>Medical-Drugs</v>
      </c>
      <c r="L203" s="28" cm="1">
        <f t="array" ref="L203">IF($C203="","",IFERROR(_xll.BDP($C203&amp;" Corp",L$1),""))</f>
        <v>99.472999999999999</v>
      </c>
      <c r="M203" s="28" cm="1">
        <f t="array" ref="M203">IF($C203="","",IFERROR(_xll.BDP($C203&amp;" Corp",M$1),""))</f>
        <v>100.29</v>
      </c>
      <c r="N203" s="28" cm="1">
        <f t="array" ref="N203">IF($C203="","",IFERROR(_xll.BDP($C203&amp;" Corp",N$1),""))</f>
        <v>2.5737915999999998</v>
      </c>
      <c r="O203" s="28" cm="1">
        <f t="array" ref="O203">IF($C203="","",IFERROR(_xll.BDP($C203&amp;" Corp",O$1),""))</f>
        <v>3.453703801905069</v>
      </c>
      <c r="P203" s="28" cm="1">
        <f t="array" ref="P203">IF($C203="","",IFERROR(_xll.BDP($C203&amp;" Corp",P$1),""))</f>
        <v>108.18550989094817</v>
      </c>
      <c r="Q203" s="28">
        <f t="shared" si="7"/>
        <v>99.881500000000003</v>
      </c>
      <c r="R203"/>
      <c r="S203"/>
      <c r="T203"/>
      <c r="U203"/>
      <c r="V203" s="24" t="str" cm="1">
        <f t="array" ref="V203">IF($C203="","",IFERROR(_xll.BDP($C203&amp;" Corp",V$1),""))</f>
        <v>Y</v>
      </c>
      <c r="W203" s="40" cm="1">
        <f t="array" ref="W203">IF($V203="Y",IFERROR(_xll.BDP($C203&amp;" Corp",W$1)*1,""),"")</f>
        <v>45717</v>
      </c>
      <c r="X203" s="41" cm="1">
        <f t="array" ref="X203">IF($V203="Y",IFERROR(_xll.BDP($C203&amp;" Corp",X$1),""),"")</f>
        <v>100.90600000000001</v>
      </c>
      <c r="Y203" s="42" cm="1">
        <f t="array" ref="Y203">IF($V203="Y",IFERROR(_xll.BDP($C203&amp;" Corp",Y$1)/100, ""),"")</f>
        <v>0.11422164143111019</v>
      </c>
      <c r="Z203" s="17" cm="1">
        <f t="array" ref="Z203">IF($C203="","",IF(_xll.BDP($C203&amp;" Corp",Z$1)="#N/A N/A","",_xll.BDP($C203&amp;" Corp",Z$1)))</f>
        <v>-4.9999999999954525E-3</v>
      </c>
      <c r="AA203" s="14" cm="1">
        <f t="array" ref="AA203">IF($C203="","",IF(_xll.BDP($C203&amp;" Corp",AA$1)="#N/A N/A","",_xll.BDP($C203&amp;" Corp",AA$1)))</f>
        <v>1.9000000000005457E-2</v>
      </c>
      <c r="AB203" s="14" cm="1">
        <f t="array" ref="AB203">IF($C203="","",IF(_xll.BDP($C203&amp;" Corp",AB$1)="#N/A N/A","",_xll.BDP($C203&amp;" Corp",AB$1)))</f>
        <v>-0.16599999999999682</v>
      </c>
      <c r="AC203" s="18" cm="1">
        <f t="array" ref="AC203">IF($C203="","",IF(_xll.BDP($C203&amp;" Corp",AC$1)="#N/A N/A","",_xll.BDP($C203&amp;" Corp",AC$1)))</f>
        <v>7.6000000000007617E-2</v>
      </c>
      <c r="AD203" s="18" cm="1">
        <f t="array" ref="AD203">IF($C203="","",IF(_xll.BDP($C203&amp;" Corp",AD$1)="#N/A N/A","",_xll.BDP($C203&amp;" Corp",AD$1)))</f>
        <v>1.3230000000000075</v>
      </c>
      <c r="AE203" s="32" cm="1">
        <f t="array" ref="AE203">IF($C203="","",IF(_xll.BDP($C203&amp;" Corp",AE$1)="#N/A N/A","",_xll.BDP($C203&amp;" Corp",AE$1)/100))</f>
        <v>-5.0056563917180933E-5</v>
      </c>
      <c r="AF203" s="32" cm="1">
        <f t="array" ref="AF203">IF($C203="","",IF(_xll.BDP($C203&amp;" Corp",AF$1)="#N/A N/A","",_xll.BDP($C203&amp;" Corp",AF$1)/100))</f>
        <v>1.9026065710028197E-4</v>
      </c>
      <c r="AG203" s="32" cm="1">
        <f t="array" ref="AG203">IF($C203="","",IF(_xll.BDP($C203&amp;" Corp",AG$1)="#N/A N/A","",_xll.BDP($C203&amp;" Corp",AG$1)/100))</f>
        <v>-1.6592035822804736E-3</v>
      </c>
      <c r="AH203" s="32" cm="1">
        <f t="array" ref="AH203">IF($C203="","",IF(_xll.BDP($C203&amp;" Corp",AH$1)="#N/A N/A","",_xll.BDP($C203&amp;" Corp",AH$1)/100))</f>
        <v>7.6147726589591421E-4</v>
      </c>
      <c r="AI203" s="32" cm="1">
        <f t="array" ref="AI203">IF($C203="","",IF(_xll.BDP($C203&amp;" Corp",AI$1)="#N/A N/A","",_xll.BDP($C203&amp;" Corp",AI$1)/100))</f>
        <v>1.3423431650077694E-2</v>
      </c>
      <c r="AJ203" s="8" cm="1">
        <f t="array" ref="AJ203">IF($C203="","",IF(_xll.BDP($C203&amp;" Corp",AJ$1)="#N/A Field Not Applicable","",_xll.BDP($C203&amp;" Corp",AJ$1)))</f>
        <v>97.295000000000002</v>
      </c>
      <c r="AK203" s="8" cm="1">
        <f t="array" ref="AK203">IF($C203="","",IF(_xll.BDP($C203&amp;" Corp",AK$1)="#N/A Field Not Applicable","",_xll.BDP($C203&amp;" Corp",AK$1)))</f>
        <v>100.17700000000001</v>
      </c>
      <c r="AL203" s="9" t="s">
        <v>774</v>
      </c>
      <c r="AM203" s="9" t="s">
        <v>171</v>
      </c>
      <c r="AN203" s="10">
        <v>44247</v>
      </c>
      <c r="AO203" s="11">
        <v>398.63900000000001</v>
      </c>
      <c r="AP203" s="12">
        <v>8.0626048152625127E-5</v>
      </c>
      <c r="AQ203" s="9" t="s">
        <v>92</v>
      </c>
      <c r="AR203" s="10">
        <v>40219</v>
      </c>
      <c r="AS203" s="11">
        <v>0.27187499999999998</v>
      </c>
      <c r="AT203" s="9" t="s">
        <v>1</v>
      </c>
      <c r="AU203" s="34">
        <f t="shared" si="6"/>
        <v>0.6551999097848723</v>
      </c>
    </row>
    <row r="204" spans="2:47" s="2" customFormat="1" x14ac:dyDescent="0.3">
      <c r="B204" s="22">
        <v>61537</v>
      </c>
      <c r="C204" s="23" t="s">
        <v>777</v>
      </c>
      <c r="D204" s="24" t="str" cm="1">
        <f t="array" ref="D204">IF($C204="","",IFERROR(_xll.BDP($C204&amp;" Corp","ID_BB_GLOBAL"),""))</f>
        <v>BBG0113GQPW8</v>
      </c>
      <c r="E204" s="23" t="s">
        <v>776</v>
      </c>
      <c r="F204" s="7" t="s">
        <v>148</v>
      </c>
      <c r="G204" s="16" t="s">
        <v>202</v>
      </c>
      <c r="H204" s="16" t="s">
        <v>143</v>
      </c>
      <c r="I204" s="16" t="s">
        <v>122</v>
      </c>
      <c r="J204" s="44" cm="1">
        <f t="array" ref="J204">IF(OR(_xll.BDP($C204&amp;" Corp",$J$1)="#N/A N/A",_xll.BDP($C204&amp;" Corp",$J$1)="#N/A Field Not Applicable"),"",_xll.BDP($C204&amp;" Corp",$J$1))</f>
        <v>1.993649318463445</v>
      </c>
      <c r="K204" s="16" t="str" cm="1">
        <f t="array" ref="K204">IFERROR(_xll.BDP($C204&amp;" Corp",$K$1),"")</f>
        <v>Medical-Hospitals</v>
      </c>
      <c r="L204" s="28" cm="1">
        <f t="array" ref="L204">IF($C204="","",IFERROR(_xll.BDP($C204&amp;" Corp",L$1),""))</f>
        <v>94.039000000000001</v>
      </c>
      <c r="M204" s="28" cm="1">
        <f t="array" ref="M204">IF($C204="","",IFERROR(_xll.BDP($C204&amp;" Corp",M$1),""))</f>
        <v>94.254000000000005</v>
      </c>
      <c r="N204" s="28" cm="1">
        <f t="array" ref="N204">IF($C204="","",IFERROR(_xll.BDP($C204&amp;" Corp",N$1),""))</f>
        <v>5.7656951901065323</v>
      </c>
      <c r="O204" s="28" cm="1">
        <f t="array" ref="O204">IF($C204="","",IFERROR(_xll.BDP($C204&amp;" Corp",O$1),""))</f>
        <v>5.7656951901065323</v>
      </c>
      <c r="P204" s="28" cm="1">
        <f t="array" ref="P204">IF($C204="","",IFERROR(_xll.BDP($C204&amp;" Corp",P$1),""))</f>
        <v>146.60710690681196</v>
      </c>
      <c r="Q204" s="28">
        <f t="shared" si="7"/>
        <v>94.146500000000003</v>
      </c>
      <c r="R204"/>
      <c r="S204"/>
      <c r="T204"/>
      <c r="U204"/>
      <c r="V204" s="24" t="str" cm="1">
        <f t="array" ref="V204">IF($C204="","",IFERROR(_xll.BDP($C204&amp;" Corp",V$1),""))</f>
        <v>Y</v>
      </c>
      <c r="W204" s="40" cm="1">
        <f t="array" ref="W204">IF($V204="Y",IFERROR(_xll.BDP($C204&amp;" Corp",W$1)*1,""),"")</f>
        <v>45703</v>
      </c>
      <c r="X204" s="41" cm="1">
        <f t="array" ref="X204">IF($V204="Y",IFERROR(_xll.BDP($C204&amp;" Corp",X$1),""),"")</f>
        <v>102.125</v>
      </c>
      <c r="Y204" s="42" cm="1">
        <f t="array" ref="Y204">IF($V204="Y",IFERROR(_xll.BDP($C204&amp;" Corp",Y$1)/100, ""),"")</f>
        <v>2.1760958856368688</v>
      </c>
      <c r="Z204" s="17" cm="1">
        <f t="array" ref="Z204">IF($C204="","",IF(_xll.BDP($C204&amp;" Corp",Z$1)="#N/A N/A","",_xll.BDP($C204&amp;" Corp",Z$1)))</f>
        <v>-0.11728000000000804</v>
      </c>
      <c r="AA204" s="14" cm="1">
        <f t="array" ref="AA204">IF($C204="","",IF(_xll.BDP($C204&amp;" Corp",AA$1)="#N/A N/A","",_xll.BDP($C204&amp;" Corp",AA$1)))</f>
        <v>9.4809999999995398E-2</v>
      </c>
      <c r="AB204" s="14" cm="1">
        <f t="array" ref="AB204">IF($C204="","",IF(_xll.BDP($C204&amp;" Corp",AB$1)="#N/A N/A","",_xll.BDP($C204&amp;" Corp",AB$1)))</f>
        <v>0.45076999999999146</v>
      </c>
      <c r="AC204" s="18" cm="1">
        <f t="array" ref="AC204">IF($C204="","",IF(_xll.BDP($C204&amp;" Corp",AC$1)="#N/A N/A","",_xll.BDP($C204&amp;" Corp",AC$1)))</f>
        <v>-0.9429800000000057</v>
      </c>
      <c r="AD204" s="18" cm="1">
        <f t="array" ref="AD204">IF($C204="","",IF(_xll.BDP($C204&amp;" Corp",AD$1)="#N/A N/A","",_xll.BDP($C204&amp;" Corp",AD$1)))</f>
        <v>1.3467100000000016</v>
      </c>
      <c r="AE204" s="32" cm="1">
        <f t="array" ref="AE204">IF($C204="","",IF(_xll.BDP($C204&amp;" Corp",AE$1)="#N/A N/A","",_xll.BDP($C204&amp;" Corp",AE$1)/100))</f>
        <v>-1.2441713943695308E-3</v>
      </c>
      <c r="AF204" s="32" cm="1">
        <f t="array" ref="AF204">IF($C204="","",IF(_xll.BDP($C204&amp;" Corp",AF$1)="#N/A N/A","",_xll.BDP($C204&amp;" Corp",AF$1)/100))</f>
        <v>1.008065266404669E-3</v>
      </c>
      <c r="AG204" s="32" cm="1">
        <f t="array" ref="AG204">IF($C204="","",IF(_xll.BDP($C204&amp;" Corp",AG$1)="#N/A N/A","",_xll.BDP($C204&amp;" Corp",AG$1)/100))</f>
        <v>4.8110106473640453E-3</v>
      </c>
      <c r="AH204" s="32" cm="1">
        <f t="array" ref="AH204">IF($C204="","",IF(_xll.BDP($C204&amp;" Corp",AH$1)="#N/A N/A","",_xll.BDP($C204&amp;" Corp",AH$1)/100))</f>
        <v>-9.9167897440341907E-3</v>
      </c>
      <c r="AI204" s="32" cm="1">
        <f t="array" ref="AI204">IF($C204="","",IF(_xll.BDP($C204&amp;" Corp",AI$1)="#N/A N/A","",_xll.BDP($C204&amp;" Corp",AI$1)/100))</f>
        <v>1.4512031577739348E-2</v>
      </c>
      <c r="AJ204" s="8" cm="1">
        <f t="array" ref="AJ204">IF($C204="","",IF(_xll.BDP($C204&amp;" Corp",AJ$1)="#N/A Field Not Applicable","",_xll.BDP($C204&amp;" Corp",AJ$1)))</f>
        <v>90.498999999999995</v>
      </c>
      <c r="AK204" s="8" cm="1">
        <f t="array" ref="AK204">IF($C204="","",IF(_xll.BDP($C204&amp;" Corp",AK$1)="#N/A Field Not Applicable","",_xll.BDP($C204&amp;" Corp",AK$1)))</f>
        <v>97.010999999999996</v>
      </c>
      <c r="AL204" s="9" t="s">
        <v>149</v>
      </c>
      <c r="AM204" s="9" t="s">
        <v>85</v>
      </c>
      <c r="AN204" s="10">
        <v>2276</v>
      </c>
      <c r="AO204" s="11">
        <v>1331.19</v>
      </c>
      <c r="AP204" s="12">
        <v>2.6923755337609481E-4</v>
      </c>
      <c r="AQ204" s="9" t="s">
        <v>86</v>
      </c>
      <c r="AR204" s="10">
        <v>2307</v>
      </c>
      <c r="AS204" s="11">
        <v>0.11805555555555555</v>
      </c>
      <c r="AT204" s="9" t="s">
        <v>149</v>
      </c>
      <c r="AU204" s="34">
        <f t="shared" si="6"/>
        <v>0.82553613636363632</v>
      </c>
    </row>
    <row r="205" spans="2:47" s="2" customFormat="1" x14ac:dyDescent="0.3">
      <c r="B205" s="22">
        <v>60042</v>
      </c>
      <c r="C205" s="23" t="s">
        <v>781</v>
      </c>
      <c r="D205" s="24" t="str" cm="1">
        <f t="array" ref="D205">IF($C205="","",IFERROR(_xll.BDP($C205&amp;" Corp","ID_BB_GLOBAL"),""))</f>
        <v>BBG00Z1667H7</v>
      </c>
      <c r="E205" s="23" t="s">
        <v>778</v>
      </c>
      <c r="F205" s="7" t="s">
        <v>779</v>
      </c>
      <c r="G205" s="16" t="s">
        <v>318</v>
      </c>
      <c r="H205" s="16" t="s">
        <v>127</v>
      </c>
      <c r="I205" s="16" t="s">
        <v>137</v>
      </c>
      <c r="J205" s="44" t="str" cm="1">
        <f t="array" ref="J205">IF(OR(_xll.BDP($C205&amp;" Corp",$J$1)="#N/A N/A",_xll.BDP($C205&amp;" Corp",$J$1)="#N/A Field Not Applicable"),"",_xll.BDP($C205&amp;" Corp",$J$1))</f>
        <v/>
      </c>
      <c r="K205" s="16" t="str" cm="1">
        <f t="array" ref="K205">IFERROR(_xll.BDP($C205&amp;" Corp",$K$1),"")</f>
        <v>Medical Labs&amp;Testing Srv</v>
      </c>
      <c r="L205" s="28" cm="1">
        <f t="array" ref="L205">IF($C205="","",IFERROR(_xll.BDP($C205&amp;" Corp",L$1),""))</f>
        <v>94.097999999999999</v>
      </c>
      <c r="M205" s="28" cm="1">
        <f t="array" ref="M205">IF($C205="","",IFERROR(_xll.BDP($C205&amp;" Corp",M$1),""))</f>
        <v>94.956999999999994</v>
      </c>
      <c r="N205" s="28" cm="1">
        <f t="array" ref="N205">IF($C205="","",IFERROR(_xll.BDP($C205&amp;" Corp",N$1),""))</f>
        <v>5.2157922261118994</v>
      </c>
      <c r="O205" s="28" cm="1">
        <f t="array" ref="O205">IF($C205="","",IFERROR(_xll.BDP($C205&amp;" Corp",O$1),""))</f>
        <v>5.2157922261118994</v>
      </c>
      <c r="P205" s="28" cm="1">
        <f t="array" ref="P205">IF($C205="","",IFERROR(_xll.BDP($C205&amp;" Corp",P$1),""))</f>
        <v>306.79055154926363</v>
      </c>
      <c r="Q205" s="28">
        <f t="shared" si="7"/>
        <v>94.527500000000003</v>
      </c>
      <c r="R205"/>
      <c r="S205"/>
      <c r="T205"/>
      <c r="U205"/>
      <c r="V205" s="24" t="str" cm="1">
        <f t="array" ref="V205">IF($C205="","",IFERROR(_xll.BDP($C205&amp;" Corp",V$1),""))</f>
        <v>Y</v>
      </c>
      <c r="W205" s="40" cm="1">
        <f t="array" ref="W205">IF($V205="Y",IFERROR(_xll.BDP($C205&amp;" Corp",W$1)*1,""),"")</f>
        <v>45717</v>
      </c>
      <c r="X205" s="41" cm="1">
        <f t="array" ref="X205">IF($V205="Y",IFERROR(_xll.BDP($C205&amp;" Corp",X$1),""),"")</f>
        <v>100.84400000000001</v>
      </c>
      <c r="Y205" s="42" cm="1">
        <f t="array" ref="Y205">IF($V205="Y",IFERROR(_xll.BDP($C205&amp;" Corp",Y$1)/100, ""),"")</f>
        <v>0.83247565826013736</v>
      </c>
      <c r="Z205" s="17" cm="1">
        <f t="array" ref="Z205">IF($C205="","",IF(_xll.BDP($C205&amp;" Corp",Z$1)="#N/A N/A","",_xll.BDP($C205&amp;" Corp",Z$1)))</f>
        <v>-3.0000000000001137E-3</v>
      </c>
      <c r="AA205" s="14" cm="1">
        <f t="array" ref="AA205">IF($C205="","",IF(_xll.BDP($C205&amp;" Corp",AA$1)="#N/A N/A","",_xll.BDP($C205&amp;" Corp",AA$1)))</f>
        <v>0.10699999999999932</v>
      </c>
      <c r="AB205" s="14" cm="1">
        <f t="array" ref="AB205">IF($C205="","",IF(_xll.BDP($C205&amp;" Corp",AB$1)="#N/A N/A","",_xll.BDP($C205&amp;" Corp",AB$1)))</f>
        <v>1.6020000000000039</v>
      </c>
      <c r="AC205" s="18" cm="1">
        <f t="array" ref="AC205">IF($C205="","",IF(_xll.BDP($C205&amp;" Corp",AC$1)="#N/A N/A","",_xll.BDP($C205&amp;" Corp",AC$1)))</f>
        <v>1.7180000000000035</v>
      </c>
      <c r="AD205" s="18" cm="1">
        <f t="array" ref="AD205">IF($C205="","",IF(_xll.BDP($C205&amp;" Corp",AD$1)="#N/A N/A","",_xll.BDP($C205&amp;" Corp",AD$1)))</f>
        <v>3.4070000000000107</v>
      </c>
      <c r="AE205" s="32" cm="1">
        <f t="array" ref="AE205">IF($C205="","",IF(_xll.BDP($C205&amp;" Corp",AE$1)="#N/A N/A","",_xll.BDP($C205&amp;" Corp",AE$1)/100))</f>
        <v>-3.1735621118999204E-5</v>
      </c>
      <c r="AF205" s="32" cm="1">
        <f t="array" ref="AF205">IF($C205="","",IF(_xll.BDP($C205&amp;" Corp",AF$1)="#N/A N/A","",_xll.BDP($C205&amp;" Corp",AF$1)/100))</f>
        <v>1.1332224822867721E-3</v>
      </c>
      <c r="AG205" s="32" cm="1">
        <f t="array" ref="AG205">IF($C205="","",IF(_xll.BDP($C205&amp;" Corp",AG$1)="#N/A N/A","",_xll.BDP($C205&amp;" Corp",AG$1)/100))</f>
        <v>1.7239523922260764E-2</v>
      </c>
      <c r="AH205" s="32" cm="1">
        <f t="array" ref="AH205">IF($C205="","",IF(_xll.BDP($C205&amp;" Corp",AH$1)="#N/A N/A","",_xll.BDP($C205&amp;" Corp",AH$1)/100))</f>
        <v>1.8510936321517117E-2</v>
      </c>
      <c r="AI205" s="32" cm="1">
        <f t="array" ref="AI205">IF($C205="","",IF(_xll.BDP($C205&amp;" Corp",AI$1)="#N/A N/A","",_xll.BDP($C205&amp;" Corp",AI$1)/100))</f>
        <v>3.738984427299976E-2</v>
      </c>
      <c r="AJ205" s="8" cm="1">
        <f t="array" ref="AJ205">IF($C205="","",IF(_xll.BDP($C205&amp;" Corp",AJ$1)="#N/A Field Not Applicable","",_xll.BDP($C205&amp;" Corp",AJ$1)))</f>
        <v>86.933999999999997</v>
      </c>
      <c r="AK205" s="8" cm="1">
        <f t="array" ref="AK205">IF($C205="","",IF(_xll.BDP($C205&amp;" Corp",AK$1)="#N/A Field Not Applicable","",_xll.BDP($C205&amp;" Corp",AK$1)))</f>
        <v>95.203999999999994</v>
      </c>
      <c r="AL205" s="9" t="s">
        <v>780</v>
      </c>
      <c r="AM205" s="9" t="s">
        <v>171</v>
      </c>
      <c r="AN205" s="10">
        <v>43367</v>
      </c>
      <c r="AO205" s="11">
        <v>1049.90975</v>
      </c>
      <c r="AP205" s="12">
        <v>2.1234769819162354E-4</v>
      </c>
      <c r="AQ205" s="9" t="s">
        <v>92</v>
      </c>
      <c r="AR205" s="10">
        <v>39359</v>
      </c>
      <c r="AS205" s="11">
        <v>1.2281250000000001</v>
      </c>
      <c r="AT205" s="9" t="s">
        <v>1</v>
      </c>
      <c r="AU205" s="34">
        <f t="shared" si="6"/>
        <v>0.83773830713422004</v>
      </c>
    </row>
    <row r="206" spans="2:47" s="2" customFormat="1" x14ac:dyDescent="0.3">
      <c r="B206" s="22">
        <v>60043</v>
      </c>
      <c r="C206" s="23" t="s">
        <v>783</v>
      </c>
      <c r="D206" s="24" t="str" cm="1">
        <f t="array" ref="D206">IF($C206="","",IFERROR(_xll.BDP($C206&amp;" Corp","ID_BB_GLOBAL"),""))</f>
        <v>BBG00Z1667K3</v>
      </c>
      <c r="E206" s="23" t="s">
        <v>782</v>
      </c>
      <c r="F206" s="7" t="s">
        <v>779</v>
      </c>
      <c r="G206" s="16" t="s">
        <v>219</v>
      </c>
      <c r="H206" s="16" t="s">
        <v>134</v>
      </c>
      <c r="I206" s="16" t="s">
        <v>16</v>
      </c>
      <c r="J206" s="44" t="str" cm="1">
        <f t="array" ref="J206">IF(OR(_xll.BDP($C206&amp;" Corp",$J$1)="#N/A N/A",_xll.BDP($C206&amp;" Corp",$J$1)="#N/A Field Not Applicable"),"",_xll.BDP($C206&amp;" Corp",$J$1))</f>
        <v/>
      </c>
      <c r="K206" s="16" t="str" cm="1">
        <f t="array" ref="K206">IFERROR(_xll.BDP($C206&amp;" Corp",$K$1),"")</f>
        <v>Medical Labs&amp;Testing Srv</v>
      </c>
      <c r="L206" s="28" cm="1">
        <f t="array" ref="L206">IF($C206="","",IFERROR(_xll.BDP($C206&amp;" Corp",L$1),""))</f>
        <v>91.655000000000001</v>
      </c>
      <c r="M206" s="28" cm="1">
        <f t="array" ref="M206">IF($C206="","",IFERROR(_xll.BDP($C206&amp;" Corp",M$1),""))</f>
        <v>92.995999999999995</v>
      </c>
      <c r="N206" s="28" cm="1">
        <f t="array" ref="N206">IF($C206="","",IFERROR(_xll.BDP($C206&amp;" Corp",N$1),""))</f>
        <v>7.0419453987697596</v>
      </c>
      <c r="O206" s="28" cm="1">
        <f t="array" ref="O206">IF($C206="","",IFERROR(_xll.BDP($C206&amp;" Corp",O$1),""))</f>
        <v>7.0419453987697596</v>
      </c>
      <c r="P206" s="28" cm="1">
        <f t="array" ref="P206">IF($C206="","",IFERROR(_xll.BDP($C206&amp;" Corp",P$1),""))</f>
        <v>486.49250110029669</v>
      </c>
      <c r="Q206" s="28">
        <f t="shared" si="7"/>
        <v>92.325500000000005</v>
      </c>
      <c r="R206"/>
      <c r="S206"/>
      <c r="T206"/>
      <c r="U206"/>
      <c r="V206" s="24" t="str" cm="1">
        <f t="array" ref="V206">IF($C206="","",IFERROR(_xll.BDP($C206&amp;" Corp",V$1),""))</f>
        <v>Y</v>
      </c>
      <c r="W206" s="40" cm="1">
        <f t="array" ref="W206">IF($V206="Y",IFERROR(_xll.BDP($C206&amp;" Corp",W$1)*1,""),"")</f>
        <v>45717</v>
      </c>
      <c r="X206" s="41" cm="1">
        <f t="array" ref="X206">IF($V206="Y",IFERROR(_xll.BDP($C206&amp;" Corp",X$1),""),"")</f>
        <v>101.25</v>
      </c>
      <c r="Y206" s="42" cm="1">
        <f t="array" ref="Y206">IF($V206="Y",IFERROR(_xll.BDP($C206&amp;" Corp",Y$1)/100, ""),"")</f>
        <v>1.1945640114543172</v>
      </c>
      <c r="Z206" s="17" cm="1">
        <f t="array" ref="Z206">IF($C206="","",IF(_xll.BDP($C206&amp;" Corp",Z$1)="#N/A N/A","",_xll.BDP($C206&amp;" Corp",Z$1)))</f>
        <v>0.14099999999999113</v>
      </c>
      <c r="AA206" s="14" cm="1">
        <f t="array" ref="AA206">IF($C206="","",IF(_xll.BDP($C206&amp;" Corp",AA$1)="#N/A N/A","",_xll.BDP($C206&amp;" Corp",AA$1)))</f>
        <v>0.51099999999999568</v>
      </c>
      <c r="AB206" s="14" cm="1">
        <f t="array" ref="AB206">IF($C206="","",IF(_xll.BDP($C206&amp;" Corp",AB$1)="#N/A N/A","",_xll.BDP($C206&amp;" Corp",AB$1)))</f>
        <v>4.3859999999999957</v>
      </c>
      <c r="AC206" s="18" cm="1">
        <f t="array" ref="AC206">IF($C206="","",IF(_xll.BDP($C206&amp;" Corp",AC$1)="#N/A N/A","",_xll.BDP($C206&amp;" Corp",AC$1)))</f>
        <v>5.5719999999999885</v>
      </c>
      <c r="AD206" s="18" cm="1">
        <f t="array" ref="AD206">IF($C206="","",IF(_xll.BDP($C206&amp;" Corp",AD$1)="#N/A N/A","",_xll.BDP($C206&amp;" Corp",AD$1)))</f>
        <v>6.0060000000000002</v>
      </c>
      <c r="AE206" s="32" cm="1">
        <f t="array" ref="AE206">IF($C206="","",IF(_xll.BDP($C206&amp;" Corp",AE$1)="#N/A N/A","",_xll.BDP($C206&amp;" Corp",AE$1)/100))</f>
        <v>1.5295330042847657E-3</v>
      </c>
      <c r="AF206" s="32" cm="1">
        <f t="array" ref="AF206">IF($C206="","",IF(_xll.BDP($C206&amp;" Corp",AF$1)="#N/A N/A","",_xll.BDP($C206&amp;" Corp",AF$1)/100))</f>
        <v>5.5655393998801476E-3</v>
      </c>
      <c r="AG206" s="32" cm="1">
        <f t="array" ref="AG206">IF($C206="","",IF(_xll.BDP($C206&amp;" Corp",AG$1)="#N/A N/A","",_xll.BDP($C206&amp;" Corp",AG$1)/100))</f>
        <v>4.9874914714578077E-2</v>
      </c>
      <c r="AH206" s="32" cm="1">
        <f t="array" ref="AH206">IF($C206="","",IF(_xll.BDP($C206&amp;" Corp",AH$1)="#N/A N/A","",_xll.BDP($C206&amp;" Corp",AH$1)/100))</f>
        <v>6.4227586047905433E-2</v>
      </c>
      <c r="AI206" s="32" cm="1">
        <f t="array" ref="AI206">IF($C206="","",IF(_xll.BDP($C206&amp;" Corp",AI$1)="#N/A N/A","",_xll.BDP($C206&amp;" Corp",AI$1)/100))</f>
        <v>6.9578313253012058E-2</v>
      </c>
      <c r="AJ206" s="8" cm="1">
        <f t="array" ref="AJ206">IF($C206="","",IF(_xll.BDP($C206&amp;" Corp",AJ$1)="#N/A Field Not Applicable","",_xll.BDP($C206&amp;" Corp",AJ$1)))</f>
        <v>80.894999999999996</v>
      </c>
      <c r="AK206" s="8" cm="1">
        <f t="array" ref="AK206">IF($C206="","",IF(_xll.BDP($C206&amp;" Corp",AK$1)="#N/A Field Not Applicable","",_xll.BDP($C206&amp;" Corp",AK$1)))</f>
        <v>92.600999999999999</v>
      </c>
      <c r="AL206" s="9" t="s">
        <v>780</v>
      </c>
      <c r="AM206" s="9" t="s">
        <v>171</v>
      </c>
      <c r="AN206" s="10">
        <v>43367</v>
      </c>
      <c r="AO206" s="11">
        <v>217.66312500000001</v>
      </c>
      <c r="AP206" s="12">
        <v>4.4023082531565812E-5</v>
      </c>
      <c r="AQ206" s="9" t="s">
        <v>92</v>
      </c>
      <c r="AR206" s="10">
        <v>39359</v>
      </c>
      <c r="AS206" s="11">
        <v>1.8194444444444444</v>
      </c>
      <c r="AT206" s="9" t="s">
        <v>1</v>
      </c>
      <c r="AU206" s="34">
        <f t="shared" si="6"/>
        <v>0.8471397625149496</v>
      </c>
    </row>
    <row r="207" spans="2:47" s="2" customFormat="1" x14ac:dyDescent="0.3">
      <c r="B207" s="22">
        <v>60552</v>
      </c>
      <c r="C207" s="23" t="s">
        <v>785</v>
      </c>
      <c r="D207" s="24" t="str" cm="1">
        <f t="array" ref="D207">IF($C207="","",IFERROR(_xll.BDP($C207&amp;" Corp","ID_BB_GLOBAL"),""))</f>
        <v>BBG00ZKWWDG8</v>
      </c>
      <c r="E207" s="23" t="s">
        <v>784</v>
      </c>
      <c r="F207" s="7" t="s">
        <v>657</v>
      </c>
      <c r="G207" s="16" t="s">
        <v>243</v>
      </c>
      <c r="H207" s="16" t="s">
        <v>158</v>
      </c>
      <c r="I207" s="16" t="s">
        <v>2</v>
      </c>
      <c r="J207" s="44" cm="1">
        <f t="array" ref="J207">IF(OR(_xll.BDP($C207&amp;" Corp",$J$1)="#N/A N/A",_xll.BDP($C207&amp;" Corp",$J$1)="#N/A Field Not Applicable"),"",_xll.BDP($C207&amp;" Corp",$J$1))</f>
        <v>3.1787429429782277</v>
      </c>
      <c r="K207" s="16" t="str" cm="1">
        <f t="array" ref="K207">IFERROR(_xll.BDP($C207&amp;" Corp",$K$1),"")</f>
        <v>Medical Labs&amp;Testing Srv</v>
      </c>
      <c r="L207" s="28" cm="1">
        <f t="array" ref="L207">IF($C207="","",IFERROR(_xll.BDP($C207&amp;" Corp",L$1),""))</f>
        <v>92.132999999999996</v>
      </c>
      <c r="M207" s="28" cm="1">
        <f t="array" ref="M207">IF($C207="","",IFERROR(_xll.BDP($C207&amp;" Corp",M$1),""))</f>
        <v>92.424999999999997</v>
      </c>
      <c r="N207" s="28" cm="1">
        <f t="array" ref="N207">IF($C207="","",IFERROR(_xll.BDP($C207&amp;" Corp",N$1),""))</f>
        <v>5.8429844108162508</v>
      </c>
      <c r="O207" s="28" cm="1">
        <f t="array" ref="O207">IF($C207="","",IFERROR(_xll.BDP($C207&amp;" Corp",O$1),""))</f>
        <v>5.8429844108162508</v>
      </c>
      <c r="P207" s="28" cm="1">
        <f t="array" ref="P207">IF($C207="","",IFERROR(_xll.BDP($C207&amp;" Corp",P$1),""))</f>
        <v>160.00924090060295</v>
      </c>
      <c r="Q207" s="28">
        <f t="shared" si="7"/>
        <v>92.278999999999996</v>
      </c>
      <c r="R207"/>
      <c r="S207"/>
      <c r="T207"/>
      <c r="U207"/>
      <c r="V207" s="24" t="str" cm="1">
        <f t="array" ref="V207">IF($C207="","",IFERROR(_xll.BDP($C207&amp;" Corp",V$1),""))</f>
        <v>Y</v>
      </c>
      <c r="W207" s="40" cm="1">
        <f t="array" ref="W207">IF($V207="Y",IFERROR(_xll.BDP($C207&amp;" Corp",W$1)*1,""),"")</f>
        <v>45718</v>
      </c>
      <c r="X207" s="41" cm="1">
        <f t="array" ref="X207">IF($V207="Y",IFERROR(_xll.BDP($C207&amp;" Corp",X$1),""),"")</f>
        <v>101.875</v>
      </c>
      <c r="Y207" s="42" cm="1">
        <f t="array" ref="Y207">IF($V207="Y",IFERROR(_xll.BDP($C207&amp;" Corp",Y$1)/100, ""),"")</f>
        <v>1.2093981225525701</v>
      </c>
      <c r="Z207" s="17" cm="1">
        <f t="array" ref="Z207">IF($C207="","",IF(_xll.BDP($C207&amp;" Corp",Z$1)="#N/A N/A","",_xll.BDP($C207&amp;" Corp",Z$1)))</f>
        <v>-0.23714999999999975</v>
      </c>
      <c r="AA207" s="14" cm="1">
        <f t="array" ref="AA207">IF($C207="","",IF(_xll.BDP($C207&amp;" Corp",AA$1)="#N/A N/A","",_xll.BDP($C207&amp;" Corp",AA$1)))</f>
        <v>-6.6339999999996735E-2</v>
      </c>
      <c r="AB207" s="14" cm="1">
        <f t="array" ref="AB207">IF($C207="","",IF(_xll.BDP($C207&amp;" Corp",AB$1)="#N/A N/A","",_xll.BDP($C207&amp;" Corp",AB$1)))</f>
        <v>0.39010999999999285</v>
      </c>
      <c r="AC207" s="18" cm="1">
        <f t="array" ref="AC207">IF($C207="","",IF(_xll.BDP($C207&amp;" Corp",AC$1)="#N/A N/A","",_xll.BDP($C207&amp;" Corp",AC$1)))</f>
        <v>0.56086999999999421</v>
      </c>
      <c r="AD207" s="18" cm="1">
        <f t="array" ref="AD207">IF($C207="","",IF(_xll.BDP($C207&amp;" Corp",AD$1)="#N/A N/A","",_xll.BDP($C207&amp;" Corp",AD$1)))</f>
        <v>1.1214099999999974</v>
      </c>
      <c r="AE207" s="32" cm="1">
        <f t="array" ref="AE207">IF($C207="","",IF(_xll.BDP($C207&amp;" Corp",AE$1)="#N/A N/A","",_xll.BDP($C207&amp;" Corp",AE$1)/100))</f>
        <v>-2.5632863676724334E-3</v>
      </c>
      <c r="AF207" s="32" cm="1">
        <f t="array" ref="AF207">IF($C207="","",IF(_xll.BDP($C207&amp;" Corp",AF$1)="#N/A N/A","",_xll.BDP($C207&amp;" Corp",AF$1)/100))</f>
        <v>-7.1837633520644751E-4</v>
      </c>
      <c r="AG207" s="32" cm="1">
        <f t="array" ref="AG207">IF($C207="","",IF(_xll.BDP($C207&amp;" Corp",AG$1)="#N/A N/A","",_xll.BDP($C207&amp;" Corp",AG$1)/100))</f>
        <v>4.2453702328276435E-3</v>
      </c>
      <c r="AH207" s="32" cm="1">
        <f t="array" ref="AH207">IF($C207="","",IF(_xll.BDP($C207&amp;" Corp",AH$1)="#N/A N/A","",_xll.BDP($C207&amp;" Corp",AH$1)/100))</f>
        <v>6.1150286529873506E-3</v>
      </c>
      <c r="AI207" s="32" cm="1">
        <f t="array" ref="AI207">IF($C207="","",IF(_xll.BDP($C207&amp;" Corp",AI$1)="#N/A N/A","",_xll.BDP($C207&amp;" Corp",AI$1)/100))</f>
        <v>1.2301640017556036E-2</v>
      </c>
      <c r="AJ207" s="8" cm="1">
        <f t="array" ref="AJ207">IF($C207="","",IF(_xll.BDP($C207&amp;" Corp",AJ$1)="#N/A Field Not Applicable","",_xll.BDP($C207&amp;" Corp",AJ$1)))</f>
        <v>89.096000000000004</v>
      </c>
      <c r="AK207" s="8" cm="1">
        <f t="array" ref="AK207">IF($C207="","",IF(_xll.BDP($C207&amp;" Corp",AK$1)="#N/A Field Not Applicable","",_xll.BDP($C207&amp;" Corp",AK$1)))</f>
        <v>95.055999999999997</v>
      </c>
      <c r="AL207" s="9" t="s">
        <v>658</v>
      </c>
      <c r="AM207" s="9" t="s">
        <v>85</v>
      </c>
      <c r="AN207" s="10">
        <v>2724</v>
      </c>
      <c r="AO207" s="11">
        <v>464.79</v>
      </c>
      <c r="AP207" s="12">
        <v>9.400530535361226E-5</v>
      </c>
      <c r="AQ207" s="9" t="s">
        <v>86</v>
      </c>
      <c r="AR207" s="10">
        <v>2696</v>
      </c>
      <c r="AS207" s="11">
        <v>0.89583333333333337</v>
      </c>
      <c r="AT207" s="9" t="s">
        <v>658</v>
      </c>
      <c r="AU207" s="34">
        <f t="shared" si="6"/>
        <v>0.79572946308724812</v>
      </c>
    </row>
    <row r="208" spans="2:47" s="2" customFormat="1" x14ac:dyDescent="0.3">
      <c r="B208" s="22">
        <v>61332</v>
      </c>
      <c r="C208" s="23" t="s">
        <v>787</v>
      </c>
      <c r="D208" s="24" t="str" cm="1">
        <f t="array" ref="D208">IF($C208="","",IFERROR(_xll.BDP($C208&amp;" Corp","ID_BB_GLOBAL"),""))</f>
        <v>BBG010RT4ZG6</v>
      </c>
      <c r="E208" s="23" t="s">
        <v>786</v>
      </c>
      <c r="F208" s="7" t="s">
        <v>551</v>
      </c>
      <c r="G208" s="16" t="s">
        <v>156</v>
      </c>
      <c r="H208" s="16" t="s">
        <v>146</v>
      </c>
      <c r="I208" s="16" t="s">
        <v>109</v>
      </c>
      <c r="J208" s="44" cm="1">
        <f t="array" ref="J208">IF(OR(_xll.BDP($C208&amp;" Corp",$J$1)="#N/A N/A",_xll.BDP($C208&amp;" Corp",$J$1)="#N/A Field Not Applicable"),"",_xll.BDP($C208&amp;" Corp",$J$1))</f>
        <v>9.656847133757962</v>
      </c>
      <c r="K208" s="16" t="str" cm="1">
        <f t="array" ref="K208">IFERROR(_xll.BDP($C208&amp;" Corp",$K$1),"")</f>
        <v>Medical-Hospitals</v>
      </c>
      <c r="L208" s="28" cm="1">
        <f t="array" ref="L208">IF($C208="","",IFERROR(_xll.BDP($C208&amp;" Corp",L$1),""))</f>
        <v>65.820999999999998</v>
      </c>
      <c r="M208" s="28" cm="1">
        <f t="array" ref="M208">IF($C208="","",IFERROR(_xll.BDP($C208&amp;" Corp",M$1),""))</f>
        <v>66.414000000000001</v>
      </c>
      <c r="N208" s="28" cm="1">
        <f t="array" ref="N208">IF($C208="","",IFERROR(_xll.BDP($C208&amp;" Corp",N$1),""))</f>
        <v>15.888716443303055</v>
      </c>
      <c r="O208" s="28" cm="1">
        <f t="array" ref="O208">IF($C208="","",IFERROR(_xll.BDP($C208&amp;" Corp",O$1),""))</f>
        <v>15.888716443303055</v>
      </c>
      <c r="P208" s="28" cm="1">
        <f t="array" ref="P208">IF($C208="","",IFERROR(_xll.BDP($C208&amp;" Corp",P$1),""))</f>
        <v>1169.4548673568002</v>
      </c>
      <c r="Q208" s="28">
        <f t="shared" si="7"/>
        <v>66.117500000000007</v>
      </c>
      <c r="R208"/>
      <c r="S208"/>
      <c r="T208"/>
      <c r="U208"/>
      <c r="V208" s="24" t="str" cm="1">
        <f t="array" ref="V208">IF($C208="","",IFERROR(_xll.BDP($C208&amp;" Corp",V$1),""))</f>
        <v>Y</v>
      </c>
      <c r="W208" s="40" cm="1">
        <f t="array" ref="W208">IF($V208="Y",IFERROR(_xll.BDP($C208&amp;" Corp",W$1)*1,""),"")</f>
        <v>45748</v>
      </c>
      <c r="X208" s="41" cm="1">
        <f t="array" ref="X208">IF($V208="Y",IFERROR(_xll.BDP($C208&amp;" Corp",X$1),""),"")</f>
        <v>103.063</v>
      </c>
      <c r="Y208" s="42" cm="1">
        <f t="array" ref="Y208">IF($V208="Y",IFERROR(_xll.BDP($C208&amp;" Corp",Y$1)/100, ""),"")</f>
        <v>3.3016843017622106</v>
      </c>
      <c r="Z208" s="17" cm="1">
        <f t="array" ref="Z208">IF($C208="","",IF(_xll.BDP($C208&amp;" Corp",Z$1)="#N/A N/A","",_xll.BDP($C208&amp;" Corp",Z$1)))</f>
        <v>-1.2441900000000032</v>
      </c>
      <c r="AA208" s="14" cm="1">
        <f t="array" ref="AA208">IF($C208="","",IF(_xll.BDP($C208&amp;" Corp",AA$1)="#N/A N/A","",_xll.BDP($C208&amp;" Corp",AA$1)))</f>
        <v>-4.6957799999999992</v>
      </c>
      <c r="AB208" s="14" cm="1">
        <f t="array" ref="AB208">IF($C208="","",IF(_xll.BDP($C208&amp;" Corp",AB$1)="#N/A N/A","",_xll.BDP($C208&amp;" Corp",AB$1)))</f>
        <v>-2.714800000000011</v>
      </c>
      <c r="AC208" s="18" cm="1">
        <f t="array" ref="AC208">IF($C208="","",IF(_xll.BDP($C208&amp;" Corp",AC$1)="#N/A N/A","",_xll.BDP($C208&amp;" Corp",AC$1)))</f>
        <v>-12.312780000000004</v>
      </c>
      <c r="AD208" s="18" cm="1">
        <f t="array" ref="AD208">IF($C208="","",IF(_xll.BDP($C208&amp;" Corp",AD$1)="#N/A N/A","",_xll.BDP($C208&amp;" Corp",AD$1)))</f>
        <v>-0.10567000000000348</v>
      </c>
      <c r="AE208" s="32" cm="1">
        <f t="array" ref="AE208">IF($C208="","",IF(_xll.BDP($C208&amp;" Corp",AE$1)="#N/A N/A","",_xll.BDP($C208&amp;" Corp",AE$1)/100))</f>
        <v>-1.8482094194671454E-2</v>
      </c>
      <c r="AF208" s="32" cm="1">
        <f t="array" ref="AF208">IF($C208="","",IF(_xll.BDP($C208&amp;" Corp",AF$1)="#N/A N/A","",_xll.BDP($C208&amp;" Corp",AF$1)/100))</f>
        <v>-6.6352448048092511E-2</v>
      </c>
      <c r="AG208" s="32" cm="1">
        <f t="array" ref="AG208">IF($C208="","",IF(_xll.BDP($C208&amp;" Corp",AG$1)="#N/A N/A","",_xll.BDP($C208&amp;" Corp",AG$1)/100))</f>
        <v>-3.9465451593620561E-2</v>
      </c>
      <c r="AH208" s="32" cm="1">
        <f t="array" ref="AH208">IF($C208="","",IF(_xll.BDP($C208&amp;" Corp",AH$1)="#N/A N/A","",_xll.BDP($C208&amp;" Corp",AH$1)/100))</f>
        <v>-0.15707629020328054</v>
      </c>
      <c r="AI208" s="32" cm="1">
        <f t="array" ref="AI208">IF($C208="","",IF(_xll.BDP($C208&amp;" Corp",AI$1)="#N/A N/A","",_xll.BDP($C208&amp;" Corp",AI$1)/100))</f>
        <v>-1.5967023344613676E-3</v>
      </c>
      <c r="AJ208" s="8" cm="1">
        <f t="array" ref="AJ208">IF($C208="","",IF(_xll.BDP($C208&amp;" Corp",AJ$1)="#N/A Field Not Applicable","",_xll.BDP($C208&amp;" Corp",AJ$1)))</f>
        <v>60.064999999999998</v>
      </c>
      <c r="AK208" s="8" cm="1">
        <f t="array" ref="AK208">IF($C208="","",IF(_xll.BDP($C208&amp;" Corp",AK$1)="#N/A Field Not Applicable","",_xll.BDP($C208&amp;" Corp",AK$1)))</f>
        <v>86.212000000000003</v>
      </c>
      <c r="AL208" s="9" t="s">
        <v>552</v>
      </c>
      <c r="AM208" s="9" t="s">
        <v>85</v>
      </c>
      <c r="AN208" s="10">
        <v>558</v>
      </c>
      <c r="AO208" s="11">
        <v>916.22488124999995</v>
      </c>
      <c r="AP208" s="12">
        <v>1.8530949403920777E-4</v>
      </c>
      <c r="AQ208" s="9" t="s">
        <v>86</v>
      </c>
      <c r="AR208" s="10">
        <v>569</v>
      </c>
      <c r="AS208" s="11">
        <v>1.1909722222222223</v>
      </c>
      <c r="AT208" s="9" t="s">
        <v>552</v>
      </c>
      <c r="AU208" s="34">
        <f t="shared" si="6"/>
        <v>0.83683316020958431</v>
      </c>
    </row>
    <row r="209" spans="2:47" s="2" customFormat="1" x14ac:dyDescent="0.3">
      <c r="B209" s="22">
        <v>61455</v>
      </c>
      <c r="C209" s="23" t="s">
        <v>791</v>
      </c>
      <c r="D209" s="24" t="str" cm="1">
        <f t="array" ref="D209">IF($C209="","",IFERROR(_xll.BDP($C209&amp;" Corp","ID_BB_GLOBAL"),""))</f>
        <v>BBG010WH0NW9</v>
      </c>
      <c r="E209" s="23" t="s">
        <v>788</v>
      </c>
      <c r="F209" s="7" t="s">
        <v>789</v>
      </c>
      <c r="G209" s="16" t="s">
        <v>219</v>
      </c>
      <c r="H209" s="16" t="s">
        <v>146</v>
      </c>
      <c r="I209" s="16" t="s">
        <v>16</v>
      </c>
      <c r="J209" s="44" t="str" cm="1">
        <f t="array" ref="J209">IF(OR(_xll.BDP($C209&amp;" Corp",$J$1)="#N/A N/A",_xll.BDP($C209&amp;" Corp",$J$1)="#N/A Field Not Applicable"),"",_xll.BDP($C209&amp;" Corp",$J$1))</f>
        <v/>
      </c>
      <c r="K209" s="16" t="str" cm="1">
        <f t="array" ref="K209">IFERROR(_xll.BDP($C209&amp;" Corp",$K$1),"")</f>
        <v>Medical Labs&amp;Testing Srv</v>
      </c>
      <c r="L209" s="28" cm="1">
        <f t="array" ref="L209">IF($C209="","",IFERROR(_xll.BDP($C209&amp;" Corp",L$1),""))</f>
        <v>64.751999999999995</v>
      </c>
      <c r="M209" s="28" cm="1">
        <f t="array" ref="M209">IF($C209="","",IFERROR(_xll.BDP($C209&amp;" Corp",M$1),""))</f>
        <v>66.472999999999999</v>
      </c>
      <c r="N209" s="28" cm="1">
        <f t="array" ref="N209">IF($C209="","",IFERROR(_xll.BDP($C209&amp;" Corp",N$1),""))</f>
        <v>16.036512405939678</v>
      </c>
      <c r="O209" s="28" cm="1">
        <f t="array" ref="O209">IF($C209="","",IFERROR(_xll.BDP($C209&amp;" Corp",O$1),""))</f>
        <v>16.036512405939678</v>
      </c>
      <c r="P209" s="28" cm="1">
        <f t="array" ref="P209">IF($C209="","",IFERROR(_xll.BDP($C209&amp;" Corp",P$1),""))</f>
        <v>1401.7923400058135</v>
      </c>
      <c r="Q209" s="28">
        <f t="shared" si="7"/>
        <v>65.612499999999997</v>
      </c>
      <c r="R209"/>
      <c r="S209"/>
      <c r="T209"/>
      <c r="U209"/>
      <c r="V209" s="24" t="str" cm="1">
        <f t="array" ref="V209">IF($C209="","",IFERROR(_xll.BDP($C209&amp;" Corp",V$1),""))</f>
        <v>Y</v>
      </c>
      <c r="W209" s="40" cm="1">
        <f t="array" ref="W209">IF($V209="Y",IFERROR(_xll.BDP($C209&amp;" Corp",W$1)*1,""),"")</f>
        <v>45697</v>
      </c>
      <c r="X209" s="41" cm="1">
        <f t="array" ref="X209">IF($V209="Y",IFERROR(_xll.BDP($C209&amp;" Corp",X$1),""),"")</f>
        <v>102.5</v>
      </c>
      <c r="Y209" s="42" cm="1">
        <f t="array" ref="Y209">IF($V209="Y",IFERROR(_xll.BDP($C209&amp;" Corp",Y$1)/100, ""),"")</f>
        <v>32.170517313060479</v>
      </c>
      <c r="Z209" s="17" cm="1">
        <f t="array" ref="Z209">IF($C209="","",IF(_xll.BDP($C209&amp;" Corp",Z$1)="#N/A N/A","",_xll.BDP($C209&amp;" Corp",Z$1)))</f>
        <v>0.22100000000000364</v>
      </c>
      <c r="AA209" s="14" cm="1">
        <f t="array" ref="AA209">IF($C209="","",IF(_xll.BDP($C209&amp;" Corp",AA$1)="#N/A N/A","",_xll.BDP($C209&amp;" Corp",AA$1)))</f>
        <v>2.1929999999999978</v>
      </c>
      <c r="AB209" s="14" cm="1">
        <f t="array" ref="AB209">IF($C209="","",IF(_xll.BDP($C209&amp;" Corp",AB$1)="#N/A N/A","",_xll.BDP($C209&amp;" Corp",AB$1)))</f>
        <v>9.2939999999999969</v>
      </c>
      <c r="AC209" s="18" cm="1">
        <f t="array" ref="AC209">IF($C209="","",IF(_xll.BDP($C209&amp;" Corp",AC$1)="#N/A N/A","",_xll.BDP($C209&amp;" Corp",AC$1)))</f>
        <v>1.5460000000000065</v>
      </c>
      <c r="AD209" s="18" cm="1">
        <f t="array" ref="AD209">IF($C209="","",IF(_xll.BDP($C209&amp;" Corp",AD$1)="#N/A N/A","",_xll.BDP($C209&amp;" Corp",AD$1)))</f>
        <v>-13.100999999999999</v>
      </c>
      <c r="AE209" s="32" cm="1">
        <f t="array" ref="AE209">IF($C209="","",IF(_xll.BDP($C209&amp;" Corp",AE$1)="#N/A N/A","",_xll.BDP($C209&amp;" Corp",AE$1)/100))</f>
        <v>3.3796183019330138E-3</v>
      </c>
      <c r="AF209" s="32" cm="1">
        <f t="array" ref="AF209">IF($C209="","",IF(_xll.BDP($C209&amp;" Corp",AF$1)="#N/A N/A","",_xll.BDP($C209&amp;" Corp",AF$1)/100))</f>
        <v>3.4578997161778584E-2</v>
      </c>
      <c r="AG209" s="32" cm="1">
        <f t="array" ref="AG209">IF($C209="","",IF(_xll.BDP($C209&amp;" Corp",AG$1)="#N/A N/A","",_xll.BDP($C209&amp;" Corp",AG$1)/100))</f>
        <v>0.16502423693602508</v>
      </c>
      <c r="AH209" s="32" cm="1">
        <f t="array" ref="AH209">IF($C209="","",IF(_xll.BDP($C209&amp;" Corp",AH$1)="#N/A N/A","",_xll.BDP($C209&amp;" Corp",AH$1)/100))</f>
        <v>2.4130987872071529E-2</v>
      </c>
      <c r="AI209" s="32" cm="1">
        <f t="array" ref="AI209">IF($C209="","",IF(_xll.BDP($C209&amp;" Corp",AI$1)="#N/A N/A","",_xll.BDP($C209&amp;" Corp",AI$1)/100))</f>
        <v>-0.16643799070051071</v>
      </c>
      <c r="AJ209" s="8" cm="1">
        <f t="array" ref="AJ209">IF($C209="","",IF(_xll.BDP($C209&amp;" Corp",AJ$1)="#N/A Field Not Applicable","",_xll.BDP($C209&amp;" Corp",AJ$1)))</f>
        <v>55.874000000000002</v>
      </c>
      <c r="AK209" s="8" cm="1">
        <f t="array" ref="AK209">IF($C209="","",IF(_xll.BDP($C209&amp;" Corp",AK$1)="#N/A Field Not Applicable","",_xll.BDP($C209&amp;" Corp",AK$1)))</f>
        <v>78.81</v>
      </c>
      <c r="AL209" s="9" t="s">
        <v>790</v>
      </c>
      <c r="AM209" s="9" t="s">
        <v>171</v>
      </c>
      <c r="AN209" s="10">
        <v>36125</v>
      </c>
      <c r="AO209" s="11">
        <v>290.17317000000003</v>
      </c>
      <c r="AP209" s="12">
        <v>5.8688477487199896E-5</v>
      </c>
      <c r="AQ209" s="9" t="s">
        <v>92</v>
      </c>
      <c r="AR209" s="10">
        <v>32117</v>
      </c>
      <c r="AS209" s="11">
        <v>0.16666666666666669</v>
      </c>
      <c r="AT209" s="9" t="s">
        <v>1</v>
      </c>
      <c r="AU209" s="34">
        <f t="shared" si="6"/>
        <v>0.75949322462504365</v>
      </c>
    </row>
    <row r="210" spans="2:47" s="2" customFormat="1" x14ac:dyDescent="0.3">
      <c r="B210" s="22">
        <v>62813</v>
      </c>
      <c r="C210" s="23" t="s">
        <v>793</v>
      </c>
      <c r="D210" s="24" t="str" cm="1">
        <f t="array" ref="D210">IF($C210="","",IFERROR(_xll.BDP($C210&amp;" Corp","ID_BB_GLOBAL"),""))</f>
        <v>BBG01BPFZYK8</v>
      </c>
      <c r="E210" s="23" t="s">
        <v>792</v>
      </c>
      <c r="F210" s="7" t="s">
        <v>649</v>
      </c>
      <c r="G210" s="16" t="s">
        <v>275</v>
      </c>
      <c r="H210" s="16" t="s">
        <v>83</v>
      </c>
      <c r="I210" s="16" t="s">
        <v>84</v>
      </c>
      <c r="J210" s="44" cm="1">
        <f t="array" ref="J210">IF(OR(_xll.BDP($C210&amp;" Corp",$J$1)="#N/A N/A",_xll.BDP($C210&amp;" Corp",$J$1)="#N/A Field Not Applicable"),"",_xll.BDP($C210&amp;" Corp",$J$1))</f>
        <v>2.4042989531329737</v>
      </c>
      <c r="K210" s="16" t="str" cm="1">
        <f t="array" ref="K210">IFERROR(_xll.BDP($C210&amp;" Corp",$K$1),"")</f>
        <v>Medical-Hospitals</v>
      </c>
      <c r="L210" s="28" cm="1">
        <f t="array" ref="L210">IF($C210="","",IFERROR(_xll.BDP($C210&amp;" Corp",L$1),""))</f>
        <v>82.509</v>
      </c>
      <c r="M210" s="28" cm="1">
        <f t="array" ref="M210">IF($C210="","",IFERROR(_xll.BDP($C210&amp;" Corp",M$1),""))</f>
        <v>82.918000000000006</v>
      </c>
      <c r="N210" s="28" cm="1">
        <f t="array" ref="N210">IF($C210="","",IFERROR(_xll.BDP($C210&amp;" Corp",N$1),""))</f>
        <v>5.6542362736588476</v>
      </c>
      <c r="O210" s="28" cm="1">
        <f t="array" ref="O210">IF($C210="","",IFERROR(_xll.BDP($C210&amp;" Corp",O$1),""))</f>
        <v>5.6542362736588476</v>
      </c>
      <c r="P210" s="28" cm="1">
        <f t="array" ref="P210">IF($C210="","",IFERROR(_xll.BDP($C210&amp;" Corp",P$1),""))</f>
        <v>128.30893161706638</v>
      </c>
      <c r="Q210" s="28">
        <f t="shared" si="7"/>
        <v>82.71350000000001</v>
      </c>
      <c r="R210"/>
      <c r="S210"/>
      <c r="T210"/>
      <c r="U210"/>
      <c r="V210" s="24" t="str" cm="1">
        <f t="array" ref="V210">IF($C210="","",IFERROR(_xll.BDP($C210&amp;" Corp",V$1),""))</f>
        <v>Y</v>
      </c>
      <c r="W210" s="40" cm="1">
        <f t="array" ref="W210">IF($V210="Y",IFERROR(_xll.BDP($C210&amp;" Corp",W$1)*1,""),"")</f>
        <v>48136</v>
      </c>
      <c r="X210" s="41" cm="1">
        <f t="array" ref="X210">IF($V210="Y",IFERROR(_xll.BDP($C210&amp;" Corp",X$1),""),"")</f>
        <v>100</v>
      </c>
      <c r="Y210" s="42" cm="1">
        <f t="array" ref="Y210">IF($V210="Y",IFERROR(_xll.BDP($C210&amp;" Corp",Y$1)/100, ""),"")</f>
        <v>5.7570654389353243E-2</v>
      </c>
      <c r="Z210" s="17" cm="1">
        <f t="array" ref="Z210">IF($C210="","",IF(_xll.BDP($C210&amp;" Corp",Z$1)="#N/A N/A","",_xll.BDP($C210&amp;" Corp",Z$1)))</f>
        <v>-3.8499999999999091E-3</v>
      </c>
      <c r="AA210" s="14" cm="1">
        <f t="array" ref="AA210">IF($C210="","",IF(_xll.BDP($C210&amp;" Corp",AA$1)="#N/A N/A","",_xll.BDP($C210&amp;" Corp",AA$1)))</f>
        <v>0.46996000000000038</v>
      </c>
      <c r="AB210" s="14" cm="1">
        <f t="array" ref="AB210">IF($C210="","",IF(_xll.BDP($C210&amp;" Corp",AB$1)="#N/A N/A","",_xll.BDP($C210&amp;" Corp",AB$1)))</f>
        <v>0.38150000000000261</v>
      </c>
      <c r="AC210" s="18" cm="1">
        <f t="array" ref="AC210">IF($C210="","",IF(_xll.BDP($C210&amp;" Corp",AC$1)="#N/A N/A","",_xll.BDP($C210&amp;" Corp",AC$1)))</f>
        <v>-0.52545999999999538</v>
      </c>
      <c r="AD210" s="18" cm="1">
        <f t="array" ref="AD210">IF($C210="","",IF(_xll.BDP($C210&amp;" Corp",AD$1)="#N/A N/A","",_xll.BDP($C210&amp;" Corp",AD$1)))</f>
        <v>1.199150000000003</v>
      </c>
      <c r="AE210" s="32" cm="1">
        <f t="array" ref="AE210">IF($C210="","",IF(_xll.BDP($C210&amp;" Corp",AE$1)="#N/A N/A","",_xll.BDP($C210&amp;" Corp",AE$1)/100))</f>
        <v>-4.6543526599382567E-5</v>
      </c>
      <c r="AF210" s="32" cm="1">
        <f t="array" ref="AF210">IF($C210="","",IF(_xll.BDP($C210&amp;" Corp",AF$1)="#N/A N/A","",_xll.BDP($C210&amp;" Corp",AF$1)/100))</f>
        <v>5.7141842745395913E-3</v>
      </c>
      <c r="AG210" s="32" cm="1">
        <f t="array" ref="AG210">IF($C210="","",IF(_xll.BDP($C210&amp;" Corp",AG$1)="#N/A N/A","",_xll.BDP($C210&amp;" Corp",AG$1)/100))</f>
        <v>4.6336265007970393E-3</v>
      </c>
      <c r="AH210" s="32" cm="1">
        <f t="array" ref="AH210">IF($C210="","",IF(_xll.BDP($C210&amp;" Corp",AH$1)="#N/A N/A","",_xll.BDP($C210&amp;" Corp",AH$1)/100))</f>
        <v>-6.3125992012481921E-3</v>
      </c>
      <c r="AI210" s="32" cm="1">
        <f t="array" ref="AI210">IF($C210="","",IF(_xll.BDP($C210&amp;" Corp",AI$1)="#N/A N/A","",_xll.BDP($C210&amp;" Corp",AI$1)/100))</f>
        <v>1.471074069925798E-2</v>
      </c>
      <c r="AJ210" s="8" cm="1">
        <f t="array" ref="AJ210">IF($C210="","",IF(_xll.BDP($C210&amp;" Corp",AJ$1)="#N/A Field Not Applicable","",_xll.BDP($C210&amp;" Corp",AJ$1)))</f>
        <v>79.173000000000002</v>
      </c>
      <c r="AK210" s="8" cm="1">
        <f t="array" ref="AK210">IF($C210="","",IF(_xll.BDP($C210&amp;" Corp",AK$1)="#N/A Field Not Applicable","",_xll.BDP($C210&amp;" Corp",AK$1)))</f>
        <v>87.281999999999996</v>
      </c>
      <c r="AL210" s="9" t="s">
        <v>650</v>
      </c>
      <c r="AM210" s="9" t="s">
        <v>85</v>
      </c>
      <c r="AN210" s="10">
        <v>2427</v>
      </c>
      <c r="AO210" s="11">
        <v>418.3109</v>
      </c>
      <c r="AP210" s="12">
        <v>8.4604754592922305E-5</v>
      </c>
      <c r="AQ210" s="9" t="s">
        <v>86</v>
      </c>
      <c r="AR210" s="10">
        <v>2460</v>
      </c>
      <c r="AS210" s="11">
        <v>1.0747222222222221</v>
      </c>
      <c r="AT210" s="9" t="s">
        <v>650</v>
      </c>
      <c r="AU210" s="34">
        <f t="shared" si="6"/>
        <v>0.7708179035639412</v>
      </c>
    </row>
    <row r="211" spans="2:47" s="2" customFormat="1" x14ac:dyDescent="0.3">
      <c r="B211" s="22">
        <v>60818</v>
      </c>
      <c r="C211" s="23" t="s">
        <v>795</v>
      </c>
      <c r="D211" s="24" t="str" cm="1">
        <f t="array" ref="D211">IF($C211="","",IFERROR(_xll.BDP($C211&amp;" Corp","ID_BB_GLOBAL"),""))</f>
        <v>BBG00ZR6XPY0</v>
      </c>
      <c r="E211" s="23" t="s">
        <v>794</v>
      </c>
      <c r="F211" s="7" t="s">
        <v>748</v>
      </c>
      <c r="G211" s="16" t="s">
        <v>219</v>
      </c>
      <c r="H211" s="16" t="s">
        <v>136</v>
      </c>
      <c r="I211" s="16" t="s">
        <v>137</v>
      </c>
      <c r="J211" s="44" t="str" cm="1">
        <f t="array" ref="J211">IF(OR(_xll.BDP($C211&amp;" Corp",$J$1)="#N/A N/A",_xll.BDP($C211&amp;" Corp",$J$1)="#N/A Field Not Applicable"),"",_xll.BDP($C211&amp;" Corp",$J$1))</f>
        <v/>
      </c>
      <c r="K211" s="16" t="str" cm="1">
        <f t="array" ref="K211">IFERROR(_xll.BDP($C211&amp;" Corp",$K$1),"")</f>
        <v>Medical-Biomedical/Gene</v>
      </c>
      <c r="L211" s="28" cm="1">
        <f t="array" ref="L211">IF($C211="","",IFERROR(_xll.BDP($C211&amp;" Corp",L$1),""))</f>
        <v>97.552000000000007</v>
      </c>
      <c r="M211" s="28" cm="1">
        <f t="array" ref="M211">IF($C211="","",IFERROR(_xll.BDP($C211&amp;" Corp",M$1),""))</f>
        <v>98.361999999999995</v>
      </c>
      <c r="N211" s="28" cm="1">
        <f t="array" ref="N211">IF($C211="","",IFERROR(_xll.BDP($C211&amp;" Corp",N$1),""))</f>
        <v>5.5696653785982742</v>
      </c>
      <c r="O211" s="28" cm="1">
        <f t="array" ref="O211">IF($C211="","",IFERROR(_xll.BDP($C211&amp;" Corp",O$1),""))</f>
        <v>5.5696653785982742</v>
      </c>
      <c r="P211" s="28" cm="1">
        <f t="array" ref="P211">IF($C211="","",IFERROR(_xll.BDP($C211&amp;" Corp",P$1),""))</f>
        <v>334.74170358372737</v>
      </c>
      <c r="Q211" s="28">
        <f t="shared" si="7"/>
        <v>97.956999999999994</v>
      </c>
      <c r="R211"/>
      <c r="S211"/>
      <c r="T211"/>
      <c r="U211"/>
      <c r="V211" s="24" t="str" cm="1">
        <f t="array" ref="V211">IF($C211="","",IFERROR(_xll.BDP($C211&amp;" Corp",V$1),""))</f>
        <v>Y</v>
      </c>
      <c r="W211" s="40" cm="1">
        <f t="array" ref="W211">IF($V211="Y",IFERROR(_xll.BDP($C211&amp;" Corp",W$1)*1,""),"")</f>
        <v>45717</v>
      </c>
      <c r="X211" s="41" cm="1">
        <f t="array" ref="X211">IF($V211="Y",IFERROR(_xll.BDP($C211&amp;" Corp",X$1),""),"")</f>
        <v>102.5</v>
      </c>
      <c r="Y211" s="42" cm="1">
        <f t="array" ref="Y211">IF($V211="Y",IFERROR(_xll.BDP($C211&amp;" Corp",Y$1)/100, ""),"")</f>
        <v>0.58170023396317982</v>
      </c>
      <c r="Z211" s="17" cm="1">
        <f t="array" ref="Z211">IF($C211="","",IF(_xll.BDP($C211&amp;" Corp",Z$1)="#N/A N/A","",_xll.BDP($C211&amp;" Corp",Z$1)))</f>
        <v>3.9999999999992042E-2</v>
      </c>
      <c r="AA211" s="14" cm="1">
        <f t="array" ref="AA211">IF($C211="","",IF(_xll.BDP($C211&amp;" Corp",AA$1)="#N/A N/A","",_xll.BDP($C211&amp;" Corp",AA$1)))</f>
        <v>-0.27000000000001023</v>
      </c>
      <c r="AB211" s="14" cm="1">
        <f t="array" ref="AB211">IF($C211="","",IF(_xll.BDP($C211&amp;" Corp",AB$1)="#N/A N/A","",_xll.BDP($C211&amp;" Corp",AB$1)))</f>
        <v>-0.61899999999999977</v>
      </c>
      <c r="AC211" s="18" cm="1">
        <f t="array" ref="AC211">IF($C211="","",IF(_xll.BDP($C211&amp;" Corp",AC$1)="#N/A N/A","",_xll.BDP($C211&amp;" Corp",AC$1)))</f>
        <v>0.25600000000000023</v>
      </c>
      <c r="AD211" s="18" cm="1">
        <f t="array" ref="AD211">IF($C211="","",IF(_xll.BDP($C211&amp;" Corp",AD$1)="#N/A N/A","",_xll.BDP($C211&amp;" Corp",AD$1)))</f>
        <v>0.99599999999999511</v>
      </c>
      <c r="AE211" s="32" cm="1">
        <f t="array" ref="AE211">IF($C211="","",IF(_xll.BDP($C211&amp;" Corp",AE$1)="#N/A N/A","",_xll.BDP($C211&amp;" Corp",AE$1)/100))</f>
        <v>4.0850924762801189E-4</v>
      </c>
      <c r="AF211" s="32" cm="1">
        <f t="array" ref="AF211">IF($C211="","",IF(_xll.BDP($C211&amp;" Corp",AF$1)="#N/A N/A","",_xll.BDP($C211&amp;" Corp",AF$1)/100))</f>
        <v>-2.7487350728415834E-3</v>
      </c>
      <c r="AG211" s="32" cm="1">
        <f t="array" ref="AG211">IF($C211="","",IF(_xll.BDP($C211&amp;" Corp",AG$1)="#N/A N/A","",_xll.BDP($C211&amp;" Corp",AG$1)/100))</f>
        <v>-6.2794189254991055E-3</v>
      </c>
      <c r="AH211" s="32" cm="1">
        <f t="array" ref="AH211">IF($C211="","",IF(_xll.BDP($C211&amp;" Corp",AH$1)="#N/A N/A","",_xll.BDP($C211&amp;" Corp",AH$1)/100))</f>
        <v>2.6202393015424636E-3</v>
      </c>
      <c r="AI211" s="32" cm="1">
        <f t="array" ref="AI211">IF($C211="","",IF(_xll.BDP($C211&amp;" Corp",AI$1)="#N/A N/A","",_xll.BDP($C211&amp;" Corp",AI$1)/100))</f>
        <v>1.0272171285362106E-2</v>
      </c>
      <c r="AJ211" s="8" cm="1">
        <f t="array" ref="AJ211">IF($C211="","",IF(_xll.BDP($C211&amp;" Corp",AJ$1)="#N/A Field Not Applicable","",_xll.BDP($C211&amp;" Corp",AJ$1)))</f>
        <v>91.944999999999993</v>
      </c>
      <c r="AK211" s="8" cm="1">
        <f t="array" ref="AK211">IF($C211="","",IF(_xll.BDP($C211&amp;" Corp",AK$1)="#N/A Field Not Applicable","",_xll.BDP($C211&amp;" Corp",AK$1)))</f>
        <v>98.688000000000002</v>
      </c>
      <c r="AL211" s="9" t="s">
        <v>749</v>
      </c>
      <c r="AM211" s="9" t="s">
        <v>171</v>
      </c>
      <c r="AN211" s="10">
        <v>40034</v>
      </c>
      <c r="AO211" s="11">
        <v>636.55312500000002</v>
      </c>
      <c r="AP211" s="12">
        <v>1.2874496200310055E-4</v>
      </c>
      <c r="AQ211" s="9" t="s">
        <v>120</v>
      </c>
      <c r="AR211" s="10">
        <v>36026</v>
      </c>
      <c r="AS211" s="11">
        <v>0.98611111111111116</v>
      </c>
      <c r="AT211" s="9" t="s">
        <v>1</v>
      </c>
      <c r="AU211" s="34">
        <f t="shared" si="6"/>
        <v>0.841607865935044</v>
      </c>
    </row>
    <row r="212" spans="2:47" s="2" customFormat="1" x14ac:dyDescent="0.3">
      <c r="B212" s="22">
        <v>63018</v>
      </c>
      <c r="C212" s="23" t="s">
        <v>797</v>
      </c>
      <c r="D212" s="24" t="str" cm="1">
        <f t="array" ref="D212">IF($C212="","",IFERROR(_xll.BDP($C212&amp;" Corp","ID_BB_GLOBAL"),""))</f>
        <v>BBG0136TNNQ8</v>
      </c>
      <c r="E212" s="23" t="s">
        <v>796</v>
      </c>
      <c r="F212" s="7" t="s">
        <v>389</v>
      </c>
      <c r="G212" s="16" t="s">
        <v>243</v>
      </c>
      <c r="H212" s="16" t="s">
        <v>158</v>
      </c>
      <c r="I212" s="16" t="s">
        <v>2</v>
      </c>
      <c r="J212" s="44" cm="1">
        <f t="array" ref="J212">IF(OR(_xll.BDP($C212&amp;" Corp",$J$1)="#N/A N/A",_xll.BDP($C212&amp;" Corp",$J$1)="#N/A Field Not Applicable"),"",_xll.BDP($C212&amp;" Corp",$J$1))</f>
        <v>12.516233766233766</v>
      </c>
      <c r="K212" s="16" t="str" cm="1">
        <f t="array" ref="K212">IFERROR(_xll.BDP($C212&amp;" Corp",$K$1),"")</f>
        <v>Medical-Drugs</v>
      </c>
      <c r="L212" s="28" cm="1">
        <f t="array" ref="L212">IF($C212="","",IFERROR(_xll.BDP($C212&amp;" Corp",L$1),""))</f>
        <v>100.004</v>
      </c>
      <c r="M212" s="28" cm="1">
        <f t="array" ref="M212">IF($C212="","",IFERROR(_xll.BDP($C212&amp;" Corp",M$1),""))</f>
        <v>100.601</v>
      </c>
      <c r="N212" s="28" cm="1">
        <f t="array" ref="N212">IF($C212="","",IFERROR(_xll.BDP($C212&amp;" Corp",N$1),""))</f>
        <v>3.4388486899999999</v>
      </c>
      <c r="O212" s="28" cm="1">
        <f t="array" ref="O212">IF($C212="","",IFERROR(_xll.BDP($C212&amp;" Corp",O$1),""))</f>
        <v>3.4701397249031256</v>
      </c>
      <c r="P212" s="28" cm="1">
        <f t="array" ref="P212">IF($C212="","",IFERROR(_xll.BDP($C212&amp;" Corp",P$1),""))</f>
        <v>126.0751714656586</v>
      </c>
      <c r="Q212" s="28">
        <f t="shared" si="7"/>
        <v>100.30250000000001</v>
      </c>
      <c r="R212"/>
      <c r="S212"/>
      <c r="T212"/>
      <c r="U212"/>
      <c r="V212" s="24" t="str" cm="1">
        <f t="array" ref="V212">IF($C212="","",IFERROR(_xll.BDP($C212&amp;" Corp",V$1),""))</f>
        <v>Y</v>
      </c>
      <c r="W212" s="40" cm="1">
        <f t="array" ref="W212">IF($V212="Y",IFERROR(_xll.BDP($C212&amp;" Corp",W$1)*1,""),"")</f>
        <v>46427</v>
      </c>
      <c r="X212" s="41" cm="1">
        <f t="array" ref="X212">IF($V212="Y",IFERROR(_xll.BDP($C212&amp;" Corp",X$1),""),"")</f>
        <v>100</v>
      </c>
      <c r="Y212" s="42" cm="1">
        <f t="array" ref="Y212">IF($V212="Y",IFERROR(_xll.BDP($C212&amp;" Corp",Y$1)/100, ""),"")</f>
        <v>3.4388486862502468E-2</v>
      </c>
      <c r="Z212" s="17" cm="1">
        <f t="array" ref="Z212">IF($C212="","",IF(_xll.BDP($C212&amp;" Corp",Z$1)="#N/A N/A","",_xll.BDP($C212&amp;" Corp",Z$1)))</f>
        <v>2.4999999999991473E-2</v>
      </c>
      <c r="AA212" s="14" cm="1">
        <f t="array" ref="AA212">IF($C212="","",IF(_xll.BDP($C212&amp;" Corp",AA$1)="#N/A N/A","",_xll.BDP($C212&amp;" Corp",AA$1)))</f>
        <v>1.2000000000000455E-2</v>
      </c>
      <c r="AB212" s="14" cm="1">
        <f t="array" ref="AB212">IF($C212="","",IF(_xll.BDP($C212&amp;" Corp",AB$1)="#N/A N/A","",_xll.BDP($C212&amp;" Corp",AB$1)))</f>
        <v>-0.54099999999999682</v>
      </c>
      <c r="AC212" s="18" cm="1">
        <f t="array" ref="AC212">IF($C212="","",IF(_xll.BDP($C212&amp;" Corp",AC$1)="#N/A N/A","",_xll.BDP($C212&amp;" Corp",AC$1)))</f>
        <v>0.30499999999999261</v>
      </c>
      <c r="AD212" s="18" cm="1">
        <f t="array" ref="AD212">IF($C212="","",IF(_xll.BDP($C212&amp;" Corp",AD$1)="#N/A N/A","",_xll.BDP($C212&amp;" Corp",AD$1)))</f>
        <v>3.3499999999999943</v>
      </c>
      <c r="AE212" s="32" cm="1">
        <f t="array" ref="AE212">IF($C212="","",IF(_xll.BDP($C212&amp;" Corp",AE$1)="#N/A N/A","",_xll.BDP($C212&amp;" Corp",AE$1)/100))</f>
        <v>2.493069267435676E-4</v>
      </c>
      <c r="AF212" s="32" cm="1">
        <f t="array" ref="AF212">IF($C212="","",IF(_xll.BDP($C212&amp;" Corp",AF$1)="#N/A N/A","",_xll.BDP($C212&amp;" Corp",AF$1)/100))</f>
        <v>1.1965181322352408E-4</v>
      </c>
      <c r="AG212" s="32" cm="1">
        <f t="array" ref="AG212">IF($C212="","",IF(_xll.BDP($C212&amp;" Corp",AG$1)="#N/A N/A","",_xll.BDP($C212&amp;" Corp",AG$1)/100))</f>
        <v>-5.364721748443109E-3</v>
      </c>
      <c r="AH212" s="32" cm="1">
        <f t="array" ref="AH212">IF($C212="","",IF(_xll.BDP($C212&amp;" Corp",AH$1)="#N/A N/A","",_xll.BDP($C212&amp;" Corp",AH$1)/100))</f>
        <v>3.0500610012199501E-3</v>
      </c>
      <c r="AI212" s="32" cm="1">
        <f t="array" ref="AI212">IF($C212="","",IF(_xll.BDP($C212&amp;" Corp",AI$1)="#N/A N/A","",_xll.BDP($C212&amp;" Corp",AI$1)/100))</f>
        <v>3.4552824564479639E-2</v>
      </c>
      <c r="AJ212" s="8" cm="1">
        <f t="array" ref="AJ212">IF($C212="","",IF(_xll.BDP($C212&amp;" Corp",AJ$1)="#N/A Field Not Applicable","",_xll.BDP($C212&amp;" Corp",AJ$1)))</f>
        <v>96.418999999999997</v>
      </c>
      <c r="AK212" s="8" cm="1">
        <f t="array" ref="AK212">IF($C212="","",IF(_xll.BDP($C212&amp;" Corp",AK$1)="#N/A Field Not Applicable","",_xll.BDP($C212&amp;" Corp",AK$1)))</f>
        <v>101.584</v>
      </c>
      <c r="AL212" s="9" t="s">
        <v>390</v>
      </c>
      <c r="AM212" s="9" t="s">
        <v>171</v>
      </c>
      <c r="AN212" s="10">
        <v>31567</v>
      </c>
      <c r="AO212" s="11">
        <v>1112.2650000000001</v>
      </c>
      <c r="AP212" s="12">
        <v>2.2495925247775455E-4</v>
      </c>
      <c r="AQ212" s="9" t="s">
        <v>86</v>
      </c>
      <c r="AR212" s="10">
        <v>27559</v>
      </c>
      <c r="AS212" s="11">
        <v>0.34374999999999994</v>
      </c>
      <c r="AT212" s="9" t="s">
        <v>390</v>
      </c>
      <c r="AU212" s="34">
        <f t="shared" si="6"/>
        <v>0.82164348499515993</v>
      </c>
    </row>
    <row r="213" spans="2:47" s="2" customFormat="1" x14ac:dyDescent="0.3">
      <c r="B213" s="22">
        <v>63017</v>
      </c>
      <c r="C213" s="23" t="s">
        <v>799</v>
      </c>
      <c r="D213" s="24" t="str" cm="1">
        <f t="array" ref="D213">IF($C213="","",IFERROR(_xll.BDP($C213&amp;" Corp","ID_BB_GLOBAL"),""))</f>
        <v>BBG0136TNQ18</v>
      </c>
      <c r="E213" s="23" t="s">
        <v>798</v>
      </c>
      <c r="F213" s="7" t="s">
        <v>389</v>
      </c>
      <c r="G213" s="16" t="s">
        <v>226</v>
      </c>
      <c r="H213" s="16" t="s">
        <v>158</v>
      </c>
      <c r="I213" s="16" t="s">
        <v>2</v>
      </c>
      <c r="J213" s="44" cm="1">
        <f t="array" ref="J213">IF(OR(_xll.BDP($C213&amp;" Corp",$J$1)="#N/A N/A",_xll.BDP($C213&amp;" Corp",$J$1)="#N/A Field Not Applicable"),"",_xll.BDP($C213&amp;" Corp",$J$1))</f>
        <v>12.516233766233766</v>
      </c>
      <c r="K213" s="16" t="str" cm="1">
        <f t="array" ref="K213">IFERROR(_xll.BDP($C213&amp;" Corp",$K$1),"")</f>
        <v>Medical-Drugs</v>
      </c>
      <c r="L213" s="28" cm="1">
        <f t="array" ref="L213">IF($C213="","",IFERROR(_xll.BDP($C213&amp;" Corp",L$1),""))</f>
        <v>101.586</v>
      </c>
      <c r="M213" s="28" cm="1">
        <f t="array" ref="M213">IF($C213="","",IFERROR(_xll.BDP($C213&amp;" Corp",M$1),""))</f>
        <v>102.33799999999999</v>
      </c>
      <c r="N213" s="28" cm="1">
        <f t="array" ref="N213">IF($C213="","",IFERROR(_xll.BDP($C213&amp;" Corp",N$1),""))</f>
        <v>3.8577400800000001</v>
      </c>
      <c r="O213" s="28" cm="1">
        <f t="array" ref="O213">IF($C213="","",IFERROR(_xll.BDP($C213&amp;" Corp",O$1),""))</f>
        <v>3.878806730070453</v>
      </c>
      <c r="P213" s="28" cm="1">
        <f t="array" ref="P213">IF($C213="","",IFERROR(_xll.BDP($C213&amp;" Corp",P$1),""))</f>
        <v>144.50601364987494</v>
      </c>
      <c r="Q213" s="28">
        <f t="shared" si="7"/>
        <v>101.96199999999999</v>
      </c>
      <c r="R213"/>
      <c r="S213"/>
      <c r="T213"/>
      <c r="U213"/>
      <c r="V213" s="24" t="str" cm="1">
        <f t="array" ref="V213">IF($C213="","",IFERROR(_xll.BDP($C213&amp;" Corp",V$1),""))</f>
        <v>Y</v>
      </c>
      <c r="W213" s="40" cm="1">
        <f t="array" ref="W213">IF($V213="Y",IFERROR(_xll.BDP($C213&amp;" Corp",W$1)*1,""),"")</f>
        <v>47523</v>
      </c>
      <c r="X213" s="41" cm="1">
        <f t="array" ref="X213">IF($V213="Y",IFERROR(_xll.BDP($C213&amp;" Corp",X$1),""),"")</f>
        <v>100</v>
      </c>
      <c r="Y213" s="42" cm="1">
        <f t="array" ref="Y213">IF($V213="Y",IFERROR(_xll.BDP($C213&amp;" Corp",Y$1)/100, ""),"")</f>
        <v>3.8575219153858031E-2</v>
      </c>
      <c r="Z213" s="17" cm="1">
        <f t="array" ref="Z213">IF($C213="","",IF(_xll.BDP($C213&amp;" Corp",Z$1)="#N/A N/A","",_xll.BDP($C213&amp;" Corp",Z$1)))</f>
        <v>0.13500000000000512</v>
      </c>
      <c r="AA213" s="14" cm="1">
        <f t="array" ref="AA213">IF($C213="","",IF(_xll.BDP($C213&amp;" Corp",AA$1)="#N/A N/A","",_xll.BDP($C213&amp;" Corp",AA$1)))</f>
        <v>7.6999999999998181E-2</v>
      </c>
      <c r="AB213" s="14" cm="1">
        <f t="array" ref="AB213">IF($C213="","",IF(_xll.BDP($C213&amp;" Corp",AB$1)="#N/A N/A","",_xll.BDP($C213&amp;" Corp",AB$1)))</f>
        <v>-0.59499999999999886</v>
      </c>
      <c r="AC213" s="18" cm="1">
        <f t="array" ref="AC213">IF($C213="","",IF(_xll.BDP($C213&amp;" Corp",AC$1)="#N/A N/A","",_xll.BDP($C213&amp;" Corp",AC$1)))</f>
        <v>1.6310000000000002</v>
      </c>
      <c r="AD213" s="18" cm="1">
        <f t="array" ref="AD213">IF($C213="","",IF(_xll.BDP($C213&amp;" Corp",AD$1)="#N/A N/A","",_xll.BDP($C213&amp;" Corp",AD$1)))</f>
        <v>8.0900000000000034</v>
      </c>
      <c r="AE213" s="32" cm="1">
        <f t="array" ref="AE213">IF($C213="","",IF(_xll.BDP($C213&amp;" Corp",AE$1)="#N/A N/A","",_xll.BDP($C213&amp;" Corp",AE$1)/100))</f>
        <v>1.3257780352952078E-3</v>
      </c>
      <c r="AF213" s="32" cm="1">
        <f t="array" ref="AF213">IF($C213="","",IF(_xll.BDP($C213&amp;" Corp",AF$1)="#N/A N/A","",_xll.BDP($C213&amp;" Corp",AF$1)/100))</f>
        <v>7.5575403641358566E-4</v>
      </c>
      <c r="AG213" s="32" cm="1">
        <f t="array" ref="AG213">IF($C213="","",IF(_xll.BDP($C213&amp;" Corp",AG$1)="#N/A N/A","",_xll.BDP($C213&amp;" Corp",AG$1)/100))</f>
        <v>-5.8016517643846724E-3</v>
      </c>
      <c r="AH213" s="32" cm="1">
        <f t="array" ref="AH213">IF($C213="","",IF(_xll.BDP($C213&amp;" Corp",AH$1)="#N/A N/A","",_xll.BDP($C213&amp;" Corp",AH$1)/100))</f>
        <v>1.6256192004465223E-2</v>
      </c>
      <c r="AI213" s="32" cm="1">
        <f t="array" ref="AI213">IF($C213="","",IF(_xll.BDP($C213&amp;" Corp",AI$1)="#N/A N/A","",_xll.BDP($C213&amp;" Corp",AI$1)/100))</f>
        <v>8.6181182887335978E-2</v>
      </c>
      <c r="AJ213" s="8" cm="1">
        <f t="array" ref="AJ213">IF($C213="","",IF(_xll.BDP($C213&amp;" Corp",AJ$1)="#N/A Field Not Applicable","",_xll.BDP($C213&amp;" Corp",AJ$1)))</f>
        <v>93.706000000000003</v>
      </c>
      <c r="AK213" s="8" cm="1">
        <f t="array" ref="AK213">IF($C213="","",IF(_xll.BDP($C213&amp;" Corp",AK$1)="#N/A Field Not Applicable","",_xll.BDP($C213&amp;" Corp",AK$1)))</f>
        <v>103.215</v>
      </c>
      <c r="AL213" s="9" t="s">
        <v>390</v>
      </c>
      <c r="AM213" s="9" t="s">
        <v>171</v>
      </c>
      <c r="AN213" s="10">
        <v>31567</v>
      </c>
      <c r="AO213" s="11">
        <v>1540.6949999999999</v>
      </c>
      <c r="AP213" s="12">
        <v>3.1161062830909364E-4</v>
      </c>
      <c r="AQ213" s="9" t="s">
        <v>86</v>
      </c>
      <c r="AR213" s="10">
        <v>27559</v>
      </c>
      <c r="AS213" s="11">
        <v>0.40104166666666663</v>
      </c>
      <c r="AT213" s="9" t="s">
        <v>390</v>
      </c>
      <c r="AU213" s="34">
        <f t="shared" si="6"/>
        <v>0.92492316226732574</v>
      </c>
    </row>
    <row r="214" spans="2:47" s="2" customFormat="1" x14ac:dyDescent="0.3">
      <c r="B214" s="22">
        <v>60299</v>
      </c>
      <c r="C214" s="23" t="s">
        <v>801</v>
      </c>
      <c r="D214" s="24" t="str" cm="1">
        <f t="array" ref="D214">IF($C214="","",IFERROR(_xll.BDP($C214&amp;" Corp","ID_BB_GLOBAL"),""))</f>
        <v>BBG017V5GP77</v>
      </c>
      <c r="E214" s="23" t="s">
        <v>800</v>
      </c>
      <c r="F214" s="7" t="s">
        <v>303</v>
      </c>
      <c r="G214" s="16" t="s">
        <v>274</v>
      </c>
      <c r="H214" s="16" t="s">
        <v>94</v>
      </c>
      <c r="I214" s="16" t="s">
        <v>91</v>
      </c>
      <c r="J214" s="44" cm="1">
        <f t="array" ref="J214">IF(OR(_xll.BDP($C214&amp;" Corp",$J$1)="#N/A N/A",_xll.BDP($C214&amp;" Corp",$J$1)="#N/A Field Not Applicable"),"",_xll.BDP($C214&amp;" Corp",$J$1))</f>
        <v>2.351886558930655</v>
      </c>
      <c r="K214" s="16" t="str" cm="1">
        <f t="array" ref="K214">IFERROR(_xll.BDP($C214&amp;" Corp",$K$1),"")</f>
        <v>Medical-Biomedical/Gene</v>
      </c>
      <c r="L214" s="28" cm="1">
        <f t="array" ref="L214">IF($C214="","",IFERROR(_xll.BDP($C214&amp;" Corp",L$1),""))</f>
        <v>64.125</v>
      </c>
      <c r="M214" s="28" cm="1">
        <f t="array" ref="M214">IF($C214="","",IFERROR(_xll.BDP($C214&amp;" Corp",M$1),""))</f>
        <v>64.763000000000005</v>
      </c>
      <c r="N214" s="28" cm="1">
        <f t="array" ref="N214">IF($C214="","",IFERROR(_xll.BDP($C214&amp;" Corp",N$1),""))</f>
        <v>5.9206924552678712</v>
      </c>
      <c r="O214" s="28" cm="1">
        <f t="array" ref="O214">IF($C214="","",IFERROR(_xll.BDP($C214&amp;" Corp",O$1),""))</f>
        <v>5.9206924552678712</v>
      </c>
      <c r="P214" s="28" cm="1">
        <f t="array" ref="P214">IF($C214="","",IFERROR(_xll.BDP($C214&amp;" Corp",P$1),""))</f>
        <v>117.76469106063229</v>
      </c>
      <c r="Q214" s="28">
        <f t="shared" si="7"/>
        <v>64.444000000000003</v>
      </c>
      <c r="R214"/>
      <c r="S214"/>
      <c r="T214"/>
      <c r="U214"/>
      <c r="V214" s="24" t="str" cm="1">
        <f t="array" ref="V214">IF($C214="","",IFERROR(_xll.BDP($C214&amp;" Corp",V$1),""))</f>
        <v>Y</v>
      </c>
      <c r="W214" s="40" cm="1">
        <f t="array" ref="W214">IF($V214="Y",IFERROR(_xll.BDP($C214&amp;" Corp",W$1)*1,""),"")</f>
        <v>55015</v>
      </c>
      <c r="X214" s="41" cm="1">
        <f t="array" ref="X214">IF($V214="Y",IFERROR(_xll.BDP($C214&amp;" Corp",X$1),""),"")</f>
        <v>100</v>
      </c>
      <c r="Y214" s="42" cm="1">
        <f t="array" ref="Y214">IF($V214="Y",IFERROR(_xll.BDP($C214&amp;" Corp",Y$1)/100, ""),"")</f>
        <v>5.9509061296081488E-2</v>
      </c>
      <c r="Z214" s="17" cm="1">
        <f t="array" ref="Z214">IF($C214="","",IF(_xll.BDP($C214&amp;" Corp",Z$1)="#N/A N/A","",_xll.BDP($C214&amp;" Corp",Z$1)))</f>
        <v>5.6439999999994939E-2</v>
      </c>
      <c r="AA214" s="14" cm="1">
        <f t="array" ref="AA214">IF($C214="","",IF(_xll.BDP($C214&amp;" Corp",AA$1)="#N/A N/A","",_xll.BDP($C214&amp;" Corp",AA$1)))</f>
        <v>0.56714999999999804</v>
      </c>
      <c r="AB214" s="14" cm="1">
        <f t="array" ref="AB214">IF($C214="","",IF(_xll.BDP($C214&amp;" Corp",AB$1)="#N/A N/A","",_xll.BDP($C214&amp;" Corp",AB$1)))</f>
        <v>-0.31743000000000166</v>
      </c>
      <c r="AC214" s="18" cm="1">
        <f t="array" ref="AC214">IF($C214="","",IF(_xll.BDP($C214&amp;" Corp",AC$1)="#N/A N/A","",_xll.BDP($C214&amp;" Corp",AC$1)))</f>
        <v>-2.2909199999999998</v>
      </c>
      <c r="AD214" s="18" cm="1">
        <f t="array" ref="AD214">IF($C214="","",IF(_xll.BDP($C214&amp;" Corp",AD$1)="#N/A N/A","",_xll.BDP($C214&amp;" Corp",AD$1)))</f>
        <v>-5.7953899999999976</v>
      </c>
      <c r="AE214" s="32" cm="1">
        <f t="array" ref="AE214">IF($C214="","",IF(_xll.BDP($C214&amp;" Corp",AE$1)="#N/A N/A","",_xll.BDP($C214&amp;" Corp",AE$1)/100))</f>
        <v>8.766486672034914E-4</v>
      </c>
      <c r="AF214" s="32" cm="1">
        <f t="array" ref="AF214">IF($C214="","",IF(_xll.BDP($C214&amp;" Corp",AF$1)="#N/A N/A","",_xll.BDP($C214&amp;" Corp",AF$1)/100))</f>
        <v>8.8796389713991248E-3</v>
      </c>
      <c r="AG214" s="32" cm="1">
        <f t="array" ref="AG214">IF($C214="","",IF(_xll.BDP($C214&amp;" Corp",AG$1)="#N/A N/A","",_xll.BDP($C214&amp;" Corp",AG$1)/100))</f>
        <v>-4.901983494200202E-3</v>
      </c>
      <c r="AH214" s="32" cm="1">
        <f t="array" ref="AH214">IF($C214="","",IF(_xll.BDP($C214&amp;" Corp",AH$1)="#N/A N/A","",_xll.BDP($C214&amp;" Corp",AH$1)/100))</f>
        <v>-3.4331746165192863E-2</v>
      </c>
      <c r="AI214" s="32" cm="1">
        <f t="array" ref="AI214">IF($C214="","",IF(_xll.BDP($C214&amp;" Corp",AI$1)="#N/A N/A","",_xll.BDP($C214&amp;" Corp",AI$1)/100))</f>
        <v>-8.251617678089819E-2</v>
      </c>
      <c r="AJ214" s="8" cm="1">
        <f t="array" ref="AJ214">IF($C214="","",IF(_xll.BDP($C214&amp;" Corp",AJ$1)="#N/A Field Not Applicable","",_xll.BDP($C214&amp;" Corp",AJ$1)))</f>
        <v>62.133000000000003</v>
      </c>
      <c r="AK214" s="8" cm="1">
        <f t="array" ref="AK214">IF($C214="","",IF(_xll.BDP($C214&amp;" Corp",AK$1)="#N/A Field Not Applicable","",_xll.BDP($C214&amp;" Corp",AK$1)))</f>
        <v>72.521000000000001</v>
      </c>
      <c r="AL214" s="9" t="s">
        <v>304</v>
      </c>
      <c r="AM214" s="9" t="s">
        <v>85</v>
      </c>
      <c r="AN214" s="10">
        <v>30066</v>
      </c>
      <c r="AO214" s="11">
        <v>473.79001600079999</v>
      </c>
      <c r="AP214" s="12">
        <v>9.5825588174547734E-5</v>
      </c>
      <c r="AQ214" s="9" t="s">
        <v>86</v>
      </c>
      <c r="AR214" s="10">
        <v>26038</v>
      </c>
      <c r="AS214" s="11">
        <v>1.0472222222222223</v>
      </c>
      <c r="AT214" s="9" t="s">
        <v>304</v>
      </c>
      <c r="AU214" s="34">
        <f t="shared" si="6"/>
        <v>0.66317303427031193</v>
      </c>
    </row>
    <row r="215" spans="2:47" s="2" customFormat="1" x14ac:dyDescent="0.3">
      <c r="B215" s="22">
        <v>58954</v>
      </c>
      <c r="C215" s="23" t="s">
        <v>803</v>
      </c>
      <c r="D215" s="24" t="str" cm="1">
        <f t="array" ref="D215">IF($C215="","",IFERROR(_xll.BDP($C215&amp;" Corp","ID_BB_GLOBAL"),""))</f>
        <v>BBG00Y09T9Y7</v>
      </c>
      <c r="E215" s="23" t="s">
        <v>802</v>
      </c>
      <c r="F215" s="7" t="s">
        <v>8</v>
      </c>
      <c r="G215" s="16" t="s">
        <v>399</v>
      </c>
      <c r="H215" s="16" t="s">
        <v>114</v>
      </c>
      <c r="I215" s="16" t="s">
        <v>84</v>
      </c>
      <c r="J215" s="44" cm="1">
        <f t="array" ref="J215">IF(OR(_xll.BDP($C215&amp;" Corp",$J$1)="#N/A N/A",_xll.BDP($C215&amp;" Corp",$J$1)="#N/A Field Not Applicable"),"",_xll.BDP($C215&amp;" Corp",$J$1))</f>
        <v>4.7537673879443592</v>
      </c>
      <c r="K215" s="16" t="str" cm="1">
        <f t="array" ref="K215">IFERROR(_xll.BDP($C215&amp;" Corp",$K$1),"")</f>
        <v>Diagnostic Equipment</v>
      </c>
      <c r="L215" s="28" cm="1">
        <f t="array" ref="L215">IF($C215="","",IFERROR(_xll.BDP($C215&amp;" Corp",L$1),""))</f>
        <v>99.194000000000003</v>
      </c>
      <c r="M215" s="28" cm="1">
        <f t="array" ref="M215">IF($C215="","",IFERROR(_xll.BDP($C215&amp;" Corp",M$1),""))</f>
        <v>99.858000000000004</v>
      </c>
      <c r="N215" s="28" cm="1">
        <f t="array" ref="N215">IF($C215="","",IFERROR(_xll.BDP($C215&amp;" Corp",N$1),""))</f>
        <v>2.8159582907437231</v>
      </c>
      <c r="O215" s="28" cm="1">
        <f t="array" ref="O215">IF($C215="","",IFERROR(_xll.BDP($C215&amp;" Corp",O$1),""))</f>
        <v>2.8159582907437231</v>
      </c>
      <c r="P215" s="28" cm="1">
        <f t="array" ref="P215">IF($C215="","",IFERROR(_xll.BDP($C215&amp;" Corp",P$1),""))</f>
        <v>86.179310597969703</v>
      </c>
      <c r="Q215" s="28">
        <f t="shared" si="7"/>
        <v>99.52600000000001</v>
      </c>
      <c r="R215"/>
      <c r="S215"/>
      <c r="T215"/>
      <c r="U215"/>
      <c r="V215" s="24" t="str" cm="1">
        <f t="array" ref="V215">IF($C215="","",IFERROR(_xll.BDP($C215&amp;" Corp",V$1),""))</f>
        <v>Y</v>
      </c>
      <c r="W215" s="40" cm="1">
        <f t="array" ref="W215">IF($V215="Y",IFERROR(_xll.BDP($C215&amp;" Corp",W$1)*1,""),"")</f>
        <v>45697</v>
      </c>
      <c r="X215" s="41" cm="1">
        <f t="array" ref="X215">IF($V215="Y",IFERROR(_xll.BDP($C215&amp;" Corp",X$1),""),"")</f>
        <v>100</v>
      </c>
      <c r="Y215" s="42" cm="1">
        <f t="array" ref="Y215">IF($V215="Y",IFERROR(_xll.BDP($C215&amp;" Corp",Y$1)/100, ""),"")</f>
        <v>0.11086371571672253</v>
      </c>
      <c r="Z215" s="17" cm="1">
        <f t="array" ref="Z215">IF($C215="","",IF(_xll.BDP($C215&amp;" Corp",Z$1)="#N/A N/A","",_xll.BDP($C215&amp;" Corp",Z$1)))</f>
        <v>1.6999999999995907E-2</v>
      </c>
      <c r="AA215" s="14" cm="1">
        <f t="array" ref="AA215">IF($C215="","",IF(_xll.BDP($C215&amp;" Corp",AA$1)="#N/A N/A","",_xll.BDP($C215&amp;" Corp",AA$1)))</f>
        <v>3.3000000000001251E-2</v>
      </c>
      <c r="AB215" s="14" cm="1">
        <f t="array" ref="AB215">IF($C215="","",IF(_xll.BDP($C215&amp;" Corp",AB$1)="#N/A N/A","",_xll.BDP($C215&amp;" Corp",AB$1)))</f>
        <v>0.18800000000000239</v>
      </c>
      <c r="AC215" s="18" cm="1">
        <f t="array" ref="AC215">IF($C215="","",IF(_xll.BDP($C215&amp;" Corp",AC$1)="#N/A N/A","",_xll.BDP($C215&amp;" Corp",AC$1)))</f>
        <v>-4.5000000000001705E-2</v>
      </c>
      <c r="AD215" s="18" cm="1">
        <f t="array" ref="AD215">IF($C215="","",IF(_xll.BDP($C215&amp;" Corp",AD$1)="#N/A N/A","",_xll.BDP($C215&amp;" Corp",AD$1)))</f>
        <v>1.5409999999999968</v>
      </c>
      <c r="AE215" s="32" cm="1">
        <f t="array" ref="AE215">IF($C215="","",IF(_xll.BDP($C215&amp;" Corp",AE$1)="#N/A N/A","",_xll.BDP($C215&amp;" Corp",AE$1)/100))</f>
        <v>1.7083881859928155E-4</v>
      </c>
      <c r="AF215" s="32" cm="1">
        <f t="array" ref="AF215">IF($C215="","",IF(_xll.BDP($C215&amp;" Corp",AF$1)="#N/A N/A","",_xll.BDP($C215&amp;" Corp",AF$1)/100))</f>
        <v>3.3168162584303669E-4</v>
      </c>
      <c r="AG215" s="32" cm="1">
        <f t="array" ref="AG215">IF($C215="","",IF(_xll.BDP($C215&amp;" Corp",AG$1)="#N/A N/A","",_xll.BDP($C215&amp;" Corp",AG$1)/100))</f>
        <v>1.8925285389277255E-3</v>
      </c>
      <c r="AH215" s="32" cm="1">
        <f t="array" ref="AH215">IF($C215="","",IF(_xll.BDP($C215&amp;" Corp",AH$1)="#N/A N/A","",_xll.BDP($C215&amp;" Corp",AH$1)/100))</f>
        <v>-4.5193881752720878E-4</v>
      </c>
      <c r="AI215" s="32" cm="1">
        <f t="array" ref="AI215">IF($C215="","",IF(_xll.BDP($C215&amp;" Corp",AI$1)="#N/A N/A","",_xll.BDP($C215&amp;" Corp",AI$1)/100))</f>
        <v>1.5726896974026603E-2</v>
      </c>
      <c r="AJ215" s="8" cm="1">
        <f t="array" ref="AJ215">IF($C215="","",IF(_xll.BDP($C215&amp;" Corp",AJ$1)="#N/A Field Not Applicable","",_xll.BDP($C215&amp;" Corp",AJ$1)))</f>
        <v>97.381</v>
      </c>
      <c r="AK215" s="8" cm="1">
        <f t="array" ref="AK215">IF($C215="","",IF(_xll.BDP($C215&amp;" Corp",AK$1)="#N/A Field Not Applicable","",_xll.BDP($C215&amp;" Corp",AK$1)))</f>
        <v>99.649000000000001</v>
      </c>
      <c r="AL215" s="9" t="s">
        <v>9</v>
      </c>
      <c r="AM215" s="9" t="s">
        <v>171</v>
      </c>
      <c r="AN215" s="10">
        <v>34045</v>
      </c>
      <c r="AO215" s="11">
        <v>644.02</v>
      </c>
      <c r="AP215" s="12">
        <v>1.3025516201689658E-4</v>
      </c>
      <c r="AQ215" s="9" t="s">
        <v>86</v>
      </c>
      <c r="AR215" s="10">
        <v>30037</v>
      </c>
      <c r="AS215" s="11">
        <v>0.29895833333333333</v>
      </c>
      <c r="AT215" s="9" t="s">
        <v>9</v>
      </c>
      <c r="AU215" s="34">
        <f t="shared" si="6"/>
        <v>0.5576628395061729</v>
      </c>
    </row>
    <row r="216" spans="2:47" s="2" customFormat="1" x14ac:dyDescent="0.3">
      <c r="B216" s="22">
        <v>60493</v>
      </c>
      <c r="C216" s="23" t="s">
        <v>805</v>
      </c>
      <c r="D216" s="24" t="str" cm="1">
        <f t="array" ref="D216">IF($C216="","",IFERROR(_xll.BDP($C216&amp;" Corp","ID_BB_GLOBAL"),""))</f>
        <v>BBG00ZHQW8J3</v>
      </c>
      <c r="E216" s="23" t="s">
        <v>804</v>
      </c>
      <c r="F216" s="7" t="s">
        <v>60</v>
      </c>
      <c r="G216" s="16" t="s">
        <v>189</v>
      </c>
      <c r="H216" s="16" t="s">
        <v>136</v>
      </c>
      <c r="I216" s="16" t="s">
        <v>0</v>
      </c>
      <c r="J216" s="44" cm="1">
        <f t="array" ref="J216">IF(OR(_xll.BDP($C216&amp;" Corp",$J$1)="#N/A N/A",_xll.BDP($C216&amp;" Corp",$J$1)="#N/A Field Not Applicable"),"",_xll.BDP($C216&amp;" Corp",$J$1))</f>
        <v>4.394487620503674</v>
      </c>
      <c r="K216" s="16" t="str" cm="1">
        <f t="array" ref="K216">IFERROR(_xll.BDP($C216&amp;" Corp",$K$1),"")</f>
        <v>Medical-Whsle Drug Dist</v>
      </c>
      <c r="L216" s="28" cm="1">
        <f t="array" ref="L216">IF($C216="","",IFERROR(_xll.BDP($C216&amp;" Corp",L$1),""))</f>
        <v>91.177000000000007</v>
      </c>
      <c r="M216" s="28" cm="1">
        <f t="array" ref="M216">IF($C216="","",IFERROR(_xll.BDP($C216&amp;" Corp",M$1),""))</f>
        <v>91.436000000000007</v>
      </c>
      <c r="N216" s="28" cm="1">
        <f t="array" ref="N216">IF($C216="","",IFERROR(_xll.BDP($C216&amp;" Corp",N$1),""))</f>
        <v>6.8974611806368227</v>
      </c>
      <c r="O216" s="28" cm="1">
        <f t="array" ref="O216">IF($C216="","",IFERROR(_xll.BDP($C216&amp;" Corp",O$1),""))</f>
        <v>6.8974611806368227</v>
      </c>
      <c r="P216" s="28" cm="1">
        <f t="array" ref="P216">IF($C216="","",IFERROR(_xll.BDP($C216&amp;" Corp",P$1),""))</f>
        <v>265.75488784554716</v>
      </c>
      <c r="Q216" s="28">
        <f t="shared" si="7"/>
        <v>91.3065</v>
      </c>
      <c r="R216"/>
      <c r="S216"/>
      <c r="T216"/>
      <c r="U216"/>
      <c r="V216" s="24" t="str" cm="1">
        <f t="array" ref="V216">IF($C216="","",IFERROR(_xll.BDP($C216&amp;" Corp",V$1),""))</f>
        <v>Y</v>
      </c>
      <c r="W216" s="40" cm="1">
        <f t="array" ref="W216">IF($V216="Y",IFERROR(_xll.BDP($C216&amp;" Corp",W$1)*1,""),"")</f>
        <v>45718</v>
      </c>
      <c r="X216" s="41" cm="1">
        <f t="array" ref="X216">IF($V216="Y",IFERROR(_xll.BDP($C216&amp;" Corp",X$1),""),"")</f>
        <v>102.25</v>
      </c>
      <c r="Y216" s="42" cm="1">
        <f t="array" ref="Y216">IF($V216="Y",IFERROR(_xll.BDP($C216&amp;" Corp",Y$1)/100, ""),"")</f>
        <v>1.3574664285099423</v>
      </c>
      <c r="Z216" s="17" cm="1">
        <f t="array" ref="Z216">IF($C216="","",IF(_xll.BDP($C216&amp;" Corp",Z$1)="#N/A N/A","",_xll.BDP($C216&amp;" Corp",Z$1)))</f>
        <v>-0.13873999999999853</v>
      </c>
      <c r="AA216" s="14" cm="1">
        <f t="array" ref="AA216">IF($C216="","",IF(_xll.BDP($C216&amp;" Corp",AA$1)="#N/A N/A","",_xll.BDP($C216&amp;" Corp",AA$1)))</f>
        <v>0.36476000000000397</v>
      </c>
      <c r="AB216" s="14" cm="1">
        <f t="array" ref="AB216">IF($C216="","",IF(_xll.BDP($C216&amp;" Corp",AB$1)="#N/A N/A","",_xll.BDP($C216&amp;" Corp",AB$1)))</f>
        <v>1.9668900000000065</v>
      </c>
      <c r="AC216" s="18" cm="1">
        <f t="array" ref="AC216">IF($C216="","",IF(_xll.BDP($C216&amp;" Corp",AC$1)="#N/A N/A","",_xll.BDP($C216&amp;" Corp",AC$1)))</f>
        <v>0.8074100000000044</v>
      </c>
      <c r="AD216" s="18" cm="1">
        <f t="array" ref="AD216">IF($C216="","",IF(_xll.BDP($C216&amp;" Corp",AD$1)="#N/A N/A","",_xll.BDP($C216&amp;" Corp",AD$1)))</f>
        <v>2.84178</v>
      </c>
      <c r="AE216" s="32" cm="1">
        <f t="array" ref="AE216">IF($C216="","",IF(_xll.BDP($C216&amp;" Corp",AE$1)="#N/A N/A","",_xll.BDP($C216&amp;" Corp",AE$1)/100))</f>
        <v>-1.5173486186648155E-3</v>
      </c>
      <c r="AF216" s="32" cm="1">
        <f t="array" ref="AF216">IF($C216="","",IF(_xll.BDP($C216&amp;" Corp",AF$1)="#N/A N/A","",_xll.BDP($C216&amp;" Corp",AF$1)/100))</f>
        <v>4.0113354648089765E-3</v>
      </c>
      <c r="AG216" s="32" cm="1">
        <f t="array" ref="AG216">IF($C216="","",IF(_xll.BDP($C216&amp;" Corp",AG$1)="#N/A N/A","",_xll.BDP($C216&amp;" Corp",AG$1)/100))</f>
        <v>2.2018202582822589E-2</v>
      </c>
      <c r="AH216" s="32" cm="1">
        <f t="array" ref="AH216">IF($C216="","",IF(_xll.BDP($C216&amp;" Corp",AH$1)="#N/A N/A","",_xll.BDP($C216&amp;" Corp",AH$1)/100))</f>
        <v>8.9226769113731272E-3</v>
      </c>
      <c r="AI216" s="32" cm="1">
        <f t="array" ref="AI216">IF($C216="","",IF(_xll.BDP($C216&amp;" Corp",AI$1)="#N/A N/A","",_xll.BDP($C216&amp;" Corp",AI$1)/100))</f>
        <v>3.2126738830430601E-2</v>
      </c>
      <c r="AJ216" s="8" cm="1">
        <f t="array" ref="AJ216">IF($C216="","",IF(_xll.BDP($C216&amp;" Corp",AJ$1)="#N/A Field Not Applicable","",_xll.BDP($C216&amp;" Corp",AJ$1)))</f>
        <v>85.84</v>
      </c>
      <c r="AK216" s="8" cm="1">
        <f t="array" ref="AK216">IF($C216="","",IF(_xll.BDP($C216&amp;" Corp",AK$1)="#N/A Field Not Applicable","",_xll.BDP($C216&amp;" Corp",AK$1)))</f>
        <v>91.701999999999998</v>
      </c>
      <c r="AL216" s="9" t="s">
        <v>61</v>
      </c>
      <c r="AM216" s="9" t="s">
        <v>85</v>
      </c>
      <c r="AN216" s="10">
        <v>1706</v>
      </c>
      <c r="AO216" s="11">
        <v>431.64060411999998</v>
      </c>
      <c r="AP216" s="12">
        <v>8.7300731068478806E-5</v>
      </c>
      <c r="AQ216" s="9" t="s">
        <v>86</v>
      </c>
      <c r="AR216" s="10">
        <v>1730</v>
      </c>
      <c r="AS216" s="11">
        <v>0.88749999999999996</v>
      </c>
      <c r="AT216" s="9" t="s">
        <v>61</v>
      </c>
      <c r="AU216" s="34">
        <f t="shared" si="6"/>
        <v>0.76126002047082897</v>
      </c>
    </row>
    <row r="217" spans="2:47" s="2" customFormat="1" x14ac:dyDescent="0.3">
      <c r="B217" s="22">
        <v>59476</v>
      </c>
      <c r="C217" s="23" t="s">
        <v>807</v>
      </c>
      <c r="D217" s="24" t="str" cm="1">
        <f t="array" ref="D217">IF($C217="","",IFERROR(_xll.BDP($C217&amp;" Corp","ID_BB_GLOBAL"),""))</f>
        <v>BBG00YJ6SSR0</v>
      </c>
      <c r="E217" s="23" t="s">
        <v>806</v>
      </c>
      <c r="F217" s="7" t="s">
        <v>582</v>
      </c>
      <c r="G217" s="16" t="s">
        <v>199</v>
      </c>
      <c r="H217" s="16" t="s">
        <v>143</v>
      </c>
      <c r="I217" s="16" t="s">
        <v>110</v>
      </c>
      <c r="J217" s="44" cm="1">
        <f t="array" ref="J217">IF(OR(_xll.BDP($C217&amp;" Corp",$J$1)="#N/A N/A",_xll.BDP($C217&amp;" Corp",$J$1)="#N/A Field Not Applicable"),"",_xll.BDP($C217&amp;" Corp",$J$1))</f>
        <v>6.1212786999471804</v>
      </c>
      <c r="K217" s="16" t="str" cm="1">
        <f t="array" ref="K217">IFERROR(_xll.BDP($C217&amp;" Corp",$K$1),"")</f>
        <v>Medical-Whsle Drug Dist</v>
      </c>
      <c r="L217" s="28" cm="1">
        <f t="array" ref="L217">IF($C217="","",IFERROR(_xll.BDP($C217&amp;" Corp",L$1),""))</f>
        <v>91.692999999999998</v>
      </c>
      <c r="M217" s="28" cm="1">
        <f t="array" ref="M217">IF($C217="","",IFERROR(_xll.BDP($C217&amp;" Corp",M$1),""))</f>
        <v>92.027000000000001</v>
      </c>
      <c r="N217" s="28" cm="1">
        <f t="array" ref="N217">IF($C217="","",IFERROR(_xll.BDP($C217&amp;" Corp",N$1),""))</f>
        <v>6.7069022106787939</v>
      </c>
      <c r="O217" s="28" cm="1">
        <f t="array" ref="O217">IF($C217="","",IFERROR(_xll.BDP($C217&amp;" Corp",O$1),""))</f>
        <v>6.7069022106787939</v>
      </c>
      <c r="P217" s="28" cm="1">
        <f t="array" ref="P217">IF($C217="","",IFERROR(_xll.BDP($C217&amp;" Corp",P$1),""))</f>
        <v>244.82418735951097</v>
      </c>
      <c r="Q217" s="28">
        <f t="shared" si="7"/>
        <v>91.86</v>
      </c>
      <c r="R217"/>
      <c r="S217"/>
      <c r="T217"/>
      <c r="U217"/>
      <c r="V217" s="24" t="str" cm="1">
        <f t="array" ref="V217">IF($C217="","",IFERROR(_xll.BDP($C217&amp;" Corp",V$1),""))</f>
        <v>Y</v>
      </c>
      <c r="W217" s="40" cm="1">
        <f t="array" ref="W217">IF($V217="Y",IFERROR(_xll.BDP($C217&amp;" Corp",W$1)*1,""),"")</f>
        <v>45718</v>
      </c>
      <c r="X217" s="41" cm="1">
        <f t="array" ref="X217">IF($V217="Y",IFERROR(_xll.BDP($C217&amp;" Corp",X$1),""),"")</f>
        <v>101.15600000000001</v>
      </c>
      <c r="Y217" s="42" cm="1">
        <f t="array" ref="Y217">IF($V217="Y",IFERROR(_xll.BDP($C217&amp;" Corp",Y$1)/100, ""),"")</f>
        <v>1.5436173733574114</v>
      </c>
      <c r="Z217" s="17" cm="1">
        <f t="array" ref="Z217">IF($C217="","",IF(_xll.BDP($C217&amp;" Corp",Z$1)="#N/A N/A","",_xll.BDP($C217&amp;" Corp",Z$1)))</f>
        <v>-0.13014000000001147</v>
      </c>
      <c r="AA217" s="14" cm="1">
        <f t="array" ref="AA217">IF($C217="","",IF(_xll.BDP($C217&amp;" Corp",AA$1)="#N/A N/A","",_xll.BDP($C217&amp;" Corp",AA$1)))</f>
        <v>2.1159999999994739E-2</v>
      </c>
      <c r="AB217" s="14" cm="1">
        <f t="array" ref="AB217">IF($C217="","",IF(_xll.BDP($C217&amp;" Corp",AB$1)="#N/A N/A","",_xll.BDP($C217&amp;" Corp",AB$1)))</f>
        <v>1.5854399999999913</v>
      </c>
      <c r="AC217" s="18" cm="1">
        <f t="array" ref="AC217">IF($C217="","",IF(_xll.BDP($C217&amp;" Corp",AC$1)="#N/A N/A","",_xll.BDP($C217&amp;" Corp",AC$1)))</f>
        <v>0.76256999999999664</v>
      </c>
      <c r="AD217" s="18" cm="1">
        <f t="array" ref="AD217">IF($C217="","",IF(_xll.BDP($C217&amp;" Corp",AD$1)="#N/A N/A","",_xll.BDP($C217&amp;" Corp",AD$1)))</f>
        <v>12.878189999999989</v>
      </c>
      <c r="AE217" s="32" cm="1">
        <f t="array" ref="AE217">IF($C217="","",IF(_xll.BDP($C217&amp;" Corp",AE$1)="#N/A N/A","",_xll.BDP($C217&amp;" Corp",AE$1)/100))</f>
        <v>-1.4152777789862403E-3</v>
      </c>
      <c r="AF217" s="32" cm="1">
        <f t="array" ref="AF217">IF($C217="","",IF(_xll.BDP($C217&amp;" Corp",AF$1)="#N/A N/A","",_xll.BDP($C217&amp;" Corp",AF$1)/100))</f>
        <v>2.3049511352532187E-4</v>
      </c>
      <c r="AG217" s="32" cm="1">
        <f t="array" ref="AG217">IF($C217="","",IF(_xll.BDP($C217&amp;" Corp",AG$1)="#N/A N/A","",_xll.BDP($C217&amp;" Corp",AG$1)/100))</f>
        <v>1.7569518861766716E-2</v>
      </c>
      <c r="AH217" s="32" cm="1">
        <f t="array" ref="AH217">IF($C217="","",IF(_xll.BDP($C217&amp;" Corp",AH$1)="#N/A N/A","",_xll.BDP($C217&amp;" Corp",AH$1)/100))</f>
        <v>8.3742793427304431E-3</v>
      </c>
      <c r="AI217" s="32" cm="1">
        <f t="array" ref="AI217">IF($C217="","",IF(_xll.BDP($C217&amp;" Corp",AI$1)="#N/A N/A","",_xll.BDP($C217&amp;" Corp",AI$1)/100))</f>
        <v>0.16312791063691512</v>
      </c>
      <c r="AJ217" s="8" cm="1">
        <f t="array" ref="AJ217">IF($C217="","",IF(_xll.BDP($C217&amp;" Corp",AJ$1)="#N/A Field Not Applicable","",_xll.BDP($C217&amp;" Corp",AJ$1)))</f>
        <v>78.897999999999996</v>
      </c>
      <c r="AK217" s="8" cm="1">
        <f t="array" ref="AK217">IF($C217="","",IF(_xll.BDP($C217&amp;" Corp",AK$1)="#N/A Field Not Applicable","",_xll.BDP($C217&amp;" Corp",AK$1)))</f>
        <v>92.903000000000006</v>
      </c>
      <c r="AL217" s="9" t="s">
        <v>583</v>
      </c>
      <c r="AM217" s="9" t="s">
        <v>85</v>
      </c>
      <c r="AN217" s="10">
        <v>42179</v>
      </c>
      <c r="AO217" s="11">
        <v>455.14</v>
      </c>
      <c r="AP217" s="12">
        <v>9.2053561132216872E-5</v>
      </c>
      <c r="AQ217" s="9" t="s">
        <v>86</v>
      </c>
      <c r="AR217" s="10">
        <v>38171</v>
      </c>
      <c r="AS217" s="11">
        <v>1.6701388888888886</v>
      </c>
      <c r="AT217" s="9" t="s">
        <v>585</v>
      </c>
      <c r="AU217" s="34">
        <f t="shared" si="6"/>
        <v>0.86343913959300267</v>
      </c>
    </row>
    <row r="218" spans="2:47" s="2" customFormat="1" x14ac:dyDescent="0.3">
      <c r="B218" s="22">
        <v>59594</v>
      </c>
      <c r="C218" s="23" t="s">
        <v>812</v>
      </c>
      <c r="D218" s="24" t="str" cm="1">
        <f t="array" ref="D218">IF($C218="","",IFERROR(_xll.BDP($C218&amp;" Corp","ID_BB_GLOBAL"),""))</f>
        <v>BBG00RM7RV75</v>
      </c>
      <c r="E218" s="23" t="s">
        <v>808</v>
      </c>
      <c r="F218" s="7" t="s">
        <v>809</v>
      </c>
      <c r="G218" s="16" t="s">
        <v>810</v>
      </c>
      <c r="H218" s="16" t="s">
        <v>88</v>
      </c>
      <c r="I218" s="16" t="s">
        <v>88</v>
      </c>
      <c r="J218" s="44" t="str" cm="1">
        <f t="array" ref="J218">IF(OR(_xll.BDP($C218&amp;" Corp",$J$1)="#N/A N/A",_xll.BDP($C218&amp;" Corp",$J$1)="#N/A Field Not Applicable"),"",_xll.BDP($C218&amp;" Corp",$J$1))</f>
        <v/>
      </c>
      <c r="K218" s="16" t="str" cm="1">
        <f t="array" ref="K218">IFERROR(_xll.BDP($C218&amp;" Corp",$K$1),"")</f>
        <v>Medical-Hospitals</v>
      </c>
      <c r="L218" s="28" cm="1">
        <f t="array" ref="L218">IF($C218="","",IFERROR(_xll.BDP($C218&amp;" Corp",L$1),""))</f>
        <v>61.564</v>
      </c>
      <c r="M218" s="28" cm="1">
        <f t="array" ref="M218">IF($C218="","",IFERROR(_xll.BDP($C218&amp;" Corp",M$1),""))</f>
        <v>61.918999999999997</v>
      </c>
      <c r="N218" s="28" cm="1">
        <f t="array" ref="N218">IF($C218="","",IFERROR(_xll.BDP($C218&amp;" Corp",N$1),""))</f>
        <v>7.9947680331091844</v>
      </c>
      <c r="O218" s="28" cm="1">
        <f t="array" ref="O218">IF($C218="","",IFERROR(_xll.BDP($C218&amp;" Corp",O$1),""))</f>
        <v>7.9947680331091844</v>
      </c>
      <c r="P218" s="28" cm="1">
        <f t="array" ref="P218">IF($C218="","",IFERROR(_xll.BDP($C218&amp;" Corp",P$1),""))</f>
        <v>327.32555868213888</v>
      </c>
      <c r="Q218" s="28">
        <f t="shared" si="7"/>
        <v>61.741500000000002</v>
      </c>
      <c r="R218"/>
      <c r="S218"/>
      <c r="T218"/>
      <c r="U218"/>
      <c r="V218" s="24" t="str" cm="1">
        <f t="array" ref="V218">IF($C218="","",IFERROR(_xll.BDP($C218&amp;" Corp",V$1),""))</f>
        <v>Y</v>
      </c>
      <c r="W218" s="40" cm="1">
        <f t="array" ref="W218">IF($V218="Y",IFERROR(_xll.BDP($C218&amp;" Corp",W$1)*1,""),"")</f>
        <v>54636</v>
      </c>
      <c r="X218" s="41" cm="1">
        <f t="array" ref="X218">IF($V218="Y",IFERROR(_xll.BDP($C218&amp;" Corp",X$1),""),"")</f>
        <v>100</v>
      </c>
      <c r="Y218" s="42" cm="1">
        <f t="array" ref="Y218">IF($V218="Y",IFERROR(_xll.BDP($C218&amp;" Corp",Y$1)/100, ""),"")</f>
        <v>8.0282743941282333E-2</v>
      </c>
      <c r="Z218" s="17" cm="1">
        <f t="array" ref="Z218">IF($C218="","",IF(_xll.BDP($C218&amp;" Corp",Z$1)="#N/A N/A","",_xll.BDP($C218&amp;" Corp",Z$1)))</f>
        <v>0.18027000000000015</v>
      </c>
      <c r="AA218" s="14" cm="1">
        <f t="array" ref="AA218">IF($C218="","",IF(_xll.BDP($C218&amp;" Corp",AA$1)="#N/A N/A","",_xll.BDP($C218&amp;" Corp",AA$1)))</f>
        <v>0.4061100000000053</v>
      </c>
      <c r="AB218" s="14" cm="1">
        <f t="array" ref="AB218">IF($C218="","",IF(_xll.BDP($C218&amp;" Corp",AB$1)="#N/A N/A","",_xll.BDP($C218&amp;" Corp",AB$1)))</f>
        <v>0.25742000000000331</v>
      </c>
      <c r="AC218" s="18" cm="1">
        <f t="array" ref="AC218">IF($C218="","",IF(_xll.BDP($C218&amp;" Corp",AC$1)="#N/A N/A","",_xll.BDP($C218&amp;" Corp",AC$1)))</f>
        <v>-6.7230799999999959</v>
      </c>
      <c r="AD218" s="18" cm="1">
        <f t="array" ref="AD218">IF($C218="","",IF(_xll.BDP($C218&amp;" Corp",AD$1)="#N/A N/A","",_xll.BDP($C218&amp;" Corp",AD$1)))</f>
        <v>14.876080000000002</v>
      </c>
      <c r="AE218" s="32" cm="1">
        <f t="array" ref="AE218">IF($C218="","",IF(_xll.BDP($C218&amp;" Corp",AE$1)="#N/A N/A","",_xll.BDP($C218&amp;" Corp",AE$1)/100))</f>
        <v>2.9282997830455903E-3</v>
      </c>
      <c r="AF218" s="32" cm="1">
        <f t="array" ref="AF218">IF($C218="","",IF(_xll.BDP($C218&amp;" Corp",AF$1)="#N/A N/A","",_xll.BDP($C218&amp;" Corp",AF$1)/100))</f>
        <v>6.6211269562087942E-3</v>
      </c>
      <c r="AG218" s="32" cm="1">
        <f t="array" ref="AG218">IF($C218="","",IF(_xll.BDP($C218&amp;" Corp",AG$1)="#N/A N/A","",_xll.BDP($C218&amp;" Corp",AG$1)/100))</f>
        <v>4.1867687243725225E-3</v>
      </c>
      <c r="AH218" s="32" cm="1">
        <f t="array" ref="AH218">IF($C218="","",IF(_xll.BDP($C218&amp;" Corp",AH$1)="#N/A N/A","",_xll.BDP($C218&amp;" Corp",AH$1)/100))</f>
        <v>-9.8197800412972047E-2</v>
      </c>
      <c r="AI218" s="32" cm="1">
        <f t="array" ref="AI218">IF($C218="","",IF(_xll.BDP($C218&amp;" Corp",AI$1)="#N/A N/A","",_xll.BDP($C218&amp;" Corp",AI$1)/100))</f>
        <v>0.31742063619920069</v>
      </c>
      <c r="AJ218" s="8" cm="1">
        <f t="array" ref="AJ218">IF($C218="","",IF(_xll.BDP($C218&amp;" Corp",AJ$1)="#N/A Field Not Applicable","",_xll.BDP($C218&amp;" Corp",AJ$1)))</f>
        <v>43.784999999999997</v>
      </c>
      <c r="AK218" s="8" cm="1">
        <f t="array" ref="AK218">IF($C218="","",IF(_xll.BDP($C218&amp;" Corp",AK$1)="#N/A Field Not Applicable","",_xll.BDP($C218&amp;" Corp",AK$1)))</f>
        <v>68.933999999999997</v>
      </c>
      <c r="AL218" s="9" t="s">
        <v>811</v>
      </c>
      <c r="AM218" s="9" t="s">
        <v>85</v>
      </c>
      <c r="AN218" s="10">
        <v>43105</v>
      </c>
      <c r="AO218" s="11">
        <v>2.1500137499999998</v>
      </c>
      <c r="AP218" s="12">
        <v>4.348473484438455E-7</v>
      </c>
      <c r="AQ218" s="9" t="s">
        <v>86</v>
      </c>
      <c r="AR218" s="10">
        <v>39097</v>
      </c>
      <c r="AS218" s="11">
        <v>1.6073055555555553</v>
      </c>
      <c r="AT218" s="9" t="s">
        <v>1</v>
      </c>
      <c r="AU218" s="34">
        <f t="shared" si="6"/>
        <v>0.66478971967076217</v>
      </c>
    </row>
    <row r="219" spans="2:47" s="2" customFormat="1" x14ac:dyDescent="0.3">
      <c r="B219" s="22">
        <v>61178</v>
      </c>
      <c r="C219" s="23" t="s">
        <v>814</v>
      </c>
      <c r="D219" s="24" t="str" cm="1">
        <f t="array" ref="D219">IF($C219="","",IFERROR(_xll.BDP($C219&amp;" Corp","ID_BB_GLOBAL"),""))</f>
        <v>BBG0106X9CY6</v>
      </c>
      <c r="E219" s="23" t="s">
        <v>813</v>
      </c>
      <c r="F219" s="7" t="s">
        <v>44</v>
      </c>
      <c r="G219" s="16" t="s">
        <v>226</v>
      </c>
      <c r="H219" s="16" t="s">
        <v>158</v>
      </c>
      <c r="I219" s="16" t="s">
        <v>122</v>
      </c>
      <c r="J219" s="44" cm="1">
        <f t="array" ref="J219">IF(OR(_xll.BDP($C219&amp;" Corp",$J$1)="#N/A N/A",_xll.BDP($C219&amp;" Corp",$J$1)="#N/A Field Not Applicable"),"",_xll.BDP($C219&amp;" Corp",$J$1))</f>
        <v>4.7736928959797043</v>
      </c>
      <c r="K219" s="16" t="str" cm="1">
        <f t="array" ref="K219">IFERROR(_xll.BDP($C219&amp;" Corp",$K$1),"")</f>
        <v>Medical-Drugs</v>
      </c>
      <c r="L219" s="28" cm="1">
        <f t="array" ref="L219">IF($C219="","",IFERROR(_xll.BDP($C219&amp;" Corp",L$1),""))</f>
        <v>94.956999999999994</v>
      </c>
      <c r="M219" s="28" cm="1">
        <f t="array" ref="M219">IF($C219="","",IFERROR(_xll.BDP($C219&amp;" Corp",M$1),""))</f>
        <v>95.293999999999997</v>
      </c>
      <c r="N219" s="28" cm="1">
        <f t="array" ref="N219">IF($C219="","",IFERROR(_xll.BDP($C219&amp;" Corp",N$1),""))</f>
        <v>5.7197217584618842</v>
      </c>
      <c r="O219" s="28" cm="1">
        <f t="array" ref="O219">IF($C219="","",IFERROR(_xll.BDP($C219&amp;" Corp",O$1),""))</f>
        <v>5.7197217584618842</v>
      </c>
      <c r="P219" s="28" cm="1">
        <f t="array" ref="P219">IF($C219="","",IFERROR(_xll.BDP($C219&amp;" Corp",P$1),""))</f>
        <v>145.11851064367968</v>
      </c>
      <c r="Q219" s="28">
        <f t="shared" si="7"/>
        <v>95.125499999999988</v>
      </c>
      <c r="R219"/>
      <c r="S219"/>
      <c r="T219"/>
      <c r="U219"/>
      <c r="V219" s="24" t="str" cm="1">
        <f t="array" ref="V219">IF($C219="","",IFERROR(_xll.BDP($C219&amp;" Corp",V$1),""))</f>
        <v>Y</v>
      </c>
      <c r="W219" s="40" cm="1">
        <f t="array" ref="W219">IF($V219="Y",IFERROR(_xll.BDP($C219&amp;" Corp",W$1)*1,""),"")</f>
        <v>45703</v>
      </c>
      <c r="X219" s="41" cm="1">
        <f t="array" ref="X219">IF($V219="Y",IFERROR(_xll.BDP($C219&amp;" Corp",X$1),""),"")</f>
        <v>102.188</v>
      </c>
      <c r="Y219" s="42" cm="1">
        <f t="array" ref="Y219">IF($V219="Y",IFERROR(_xll.BDP($C219&amp;" Corp",Y$1)/100, ""),"")</f>
        <v>1.7787766683788409</v>
      </c>
      <c r="Z219" s="17" cm="1">
        <f t="array" ref="Z219">IF($C219="","",IF(_xll.BDP($C219&amp;" Corp",Z$1)="#N/A N/A","",_xll.BDP($C219&amp;" Corp",Z$1)))</f>
        <v>0</v>
      </c>
      <c r="AA219" s="14" cm="1">
        <f t="array" ref="AA219">IF($C219="","",IF(_xll.BDP($C219&amp;" Corp",AA$1)="#N/A N/A","",_xll.BDP($C219&amp;" Corp",AA$1)))</f>
        <v>0.26870000000000971</v>
      </c>
      <c r="AB219" s="14" cm="1">
        <f t="array" ref="AB219">IF($C219="","",IF(_xll.BDP($C219&amp;" Corp",AB$1)="#N/A N/A","",_xll.BDP($C219&amp;" Corp",AB$1)))</f>
        <v>0.95252000000000692</v>
      </c>
      <c r="AC219" s="18" cm="1">
        <f t="array" ref="AC219">IF($C219="","",IF(_xll.BDP($C219&amp;" Corp",AC$1)="#N/A N/A","",_xll.BDP($C219&amp;" Corp",AC$1)))</f>
        <v>0.39892000000000394</v>
      </c>
      <c r="AD219" s="18" cm="1">
        <f t="array" ref="AD219">IF($C219="","",IF(_xll.BDP($C219&amp;" Corp",AD$1)="#N/A N/A","",_xll.BDP($C219&amp;" Corp",AD$1)))</f>
        <v>2.283440000000013</v>
      </c>
      <c r="AE219" s="32" cm="1">
        <f t="array" ref="AE219">IF($C219="","",IF(_xll.BDP($C219&amp;" Corp",AE$1)="#N/A N/A","",_xll.BDP($C219&amp;" Corp",AE$1)/100))</f>
        <v>0</v>
      </c>
      <c r="AF219" s="32" cm="1">
        <f t="array" ref="AF219">IF($C219="","",IF(_xll.BDP($C219&amp;" Corp",AF$1)="#N/A N/A","",_xll.BDP($C219&amp;" Corp",AF$1)/100))</f>
        <v>2.8325822650623351E-3</v>
      </c>
      <c r="AG219" s="32" cm="1">
        <f t="array" ref="AG219">IF($C219="","",IF(_xll.BDP($C219&amp;" Corp",AG$1)="#N/A N/A","",_xll.BDP($C219&amp;" Corp",AG$1)/100))</f>
        <v>1.0114187576491988E-2</v>
      </c>
      <c r="AH219" s="32" cm="1">
        <f t="array" ref="AH219">IF($C219="","",IF(_xll.BDP($C219&amp;" Corp",AH$1)="#N/A N/A","",_xll.BDP($C219&amp;" Corp",AH$1)/100))</f>
        <v>4.2111165792711545E-3</v>
      </c>
      <c r="AI219" s="32" cm="1">
        <f t="array" ref="AI219">IF($C219="","",IF(_xll.BDP($C219&amp;" Corp",AI$1)="#N/A N/A","",_xll.BDP($C219&amp;" Corp",AI$1)/100))</f>
        <v>2.4593923035746548E-2</v>
      </c>
      <c r="AJ219" s="8" cm="1">
        <f t="array" ref="AJ219">IF($C219="","",IF(_xll.BDP($C219&amp;" Corp",AJ$1)="#N/A Field Not Applicable","",_xll.BDP($C219&amp;" Corp",AJ$1)))</f>
        <v>90.518000000000001</v>
      </c>
      <c r="AK219" s="8" cm="1">
        <f t="array" ref="AK219">IF($C219="","",IF(_xll.BDP($C219&amp;" Corp",AK$1)="#N/A Field Not Applicable","",_xll.BDP($C219&amp;" Corp",AK$1)))</f>
        <v>97.072999999999993</v>
      </c>
      <c r="AL219" s="9" t="s">
        <v>45</v>
      </c>
      <c r="AM219" s="9" t="s">
        <v>85</v>
      </c>
      <c r="AN219" s="10">
        <v>24799</v>
      </c>
      <c r="AO219" s="11">
        <v>1424.55</v>
      </c>
      <c r="AP219" s="12">
        <v>2.8811992026826809E-4</v>
      </c>
      <c r="AQ219" s="9" t="s">
        <v>86</v>
      </c>
      <c r="AR219" s="10">
        <v>20791</v>
      </c>
      <c r="AS219" s="11">
        <v>1.7743055555555554</v>
      </c>
      <c r="AT219" s="9" t="s">
        <v>45</v>
      </c>
      <c r="AU219" s="34">
        <f t="shared" si="6"/>
        <v>0.82561100686498834</v>
      </c>
    </row>
    <row r="220" spans="2:47" s="2" customFormat="1" x14ac:dyDescent="0.3">
      <c r="B220" s="22">
        <v>62674</v>
      </c>
      <c r="C220" s="23" t="s">
        <v>816</v>
      </c>
      <c r="D220" s="24" t="str" cm="1">
        <f t="array" ref="D220">IF($C220="","",IFERROR(_xll.BDP($C220&amp;" Corp","ID_BB_GLOBAL"),""))</f>
        <v>BBG012NHPYP2</v>
      </c>
      <c r="E220" s="23" t="s">
        <v>815</v>
      </c>
      <c r="F220" s="7" t="s">
        <v>32</v>
      </c>
      <c r="G220" s="16" t="s">
        <v>299</v>
      </c>
      <c r="H220" s="16" t="s">
        <v>88</v>
      </c>
      <c r="I220" s="16" t="s">
        <v>135</v>
      </c>
      <c r="J220" s="44" cm="1">
        <f t="array" ref="J220">IF(OR(_xll.BDP($C220&amp;" Corp",$J$1)="#N/A N/A",_xll.BDP($C220&amp;" Corp",$J$1)="#N/A Field Not Applicable"),"",_xll.BDP($C220&amp;" Corp",$J$1))</f>
        <v>8.648540745173154</v>
      </c>
      <c r="K220" s="16" t="str" cm="1">
        <f t="array" ref="K220">IFERROR(_xll.BDP($C220&amp;" Corp",$K$1),"")</f>
        <v>Medical-Drugs</v>
      </c>
      <c r="L220" s="28" cm="1">
        <f t="array" ref="L220">IF($C220="","",IFERROR(_xll.BDP($C220&amp;" Corp",L$1),""))</f>
        <v>89.111999999999995</v>
      </c>
      <c r="M220" s="28" cm="1">
        <f t="array" ref="M220">IF($C220="","",IFERROR(_xll.BDP($C220&amp;" Corp",M$1),""))</f>
        <v>90.016000000000005</v>
      </c>
      <c r="N220" s="28" cm="1">
        <f t="array" ref="N220">IF($C220="","",IFERROR(_xll.BDP($C220&amp;" Corp",N$1),""))</f>
        <v>6.980934433732668</v>
      </c>
      <c r="O220" s="28" cm="1">
        <f t="array" ref="O220">IF($C220="","",IFERROR(_xll.BDP($C220&amp;" Corp",O$1),""))</f>
        <v>6.980934433732668</v>
      </c>
      <c r="P220" s="28" cm="1">
        <f t="array" ref="P220">IF($C220="","",IFERROR(_xll.BDP($C220&amp;" Corp",P$1),""))</f>
        <v>477.6605650625728</v>
      </c>
      <c r="Q220" s="28">
        <f t="shared" si="7"/>
        <v>89.563999999999993</v>
      </c>
      <c r="R220"/>
      <c r="S220"/>
      <c r="T220"/>
      <c r="U220"/>
      <c r="V220" s="24" t="str" cm="1">
        <f t="array" ref="V220">IF($C220="","",IFERROR(_xll.BDP($C220&amp;" Corp",V$1),""))</f>
        <v>Y</v>
      </c>
      <c r="W220" s="40" cm="1">
        <f t="array" ref="W220">IF($V220="Y",IFERROR(_xll.BDP($C220&amp;" Corp",W$1)*1,""),"")</f>
        <v>45717</v>
      </c>
      <c r="X220" s="41" cm="1">
        <f t="array" ref="X220">IF($V220="Y",IFERROR(_xll.BDP($C220&amp;" Corp",X$1),""),"")</f>
        <v>101.938</v>
      </c>
      <c r="Y220" s="42" cm="1">
        <f t="array" ref="Y220">IF($V220="Y",IFERROR(_xll.BDP($C220&amp;" Corp",Y$1)/100, ""),"")</f>
        <v>1.7236284556431309</v>
      </c>
      <c r="Z220" s="17" cm="1">
        <f t="array" ref="Z220">IF($C220="","",IF(_xll.BDP($C220&amp;" Corp",Z$1)="#N/A N/A","",_xll.BDP($C220&amp;" Corp",Z$1)))</f>
        <v>3.8999999999987267E-2</v>
      </c>
      <c r="AA220" s="14" cm="1">
        <f t="array" ref="AA220">IF($C220="","",IF(_xll.BDP($C220&amp;" Corp",AA$1)="#N/A N/A","",_xll.BDP($C220&amp;" Corp",AA$1)))</f>
        <v>0.22699999999998965</v>
      </c>
      <c r="AB220" s="14" cm="1">
        <f t="array" ref="AB220">IF($C220="","",IF(_xll.BDP($C220&amp;" Corp",AB$1)="#N/A N/A","",_xll.BDP($C220&amp;" Corp",AB$1)))</f>
        <v>-0.99200000000000443</v>
      </c>
      <c r="AC220" s="18" cm="1">
        <f t="array" ref="AC220">IF($C220="","",IF(_xll.BDP($C220&amp;" Corp",AC$1)="#N/A N/A","",_xll.BDP($C220&amp;" Corp",AC$1)))</f>
        <v>-1.7760000000000105</v>
      </c>
      <c r="AD220" s="18" cm="1">
        <f t="array" ref="AD220">IF($C220="","",IF(_xll.BDP($C220&amp;" Corp",AD$1)="#N/A N/A","",_xll.BDP($C220&amp;" Corp",AD$1)))</f>
        <v>4.6669999999999874</v>
      </c>
      <c r="AE220" s="32" cm="1">
        <f t="array" ref="AE220">IF($C220="","",IF(_xll.BDP($C220&amp;" Corp",AE$1)="#N/A N/A","",_xll.BDP($C220&amp;" Corp",AE$1)/100))</f>
        <v>4.3563250488676085E-4</v>
      </c>
      <c r="AF220" s="32" cm="1">
        <f t="array" ref="AF220">IF($C220="","",IF(_xll.BDP($C220&amp;" Corp",AF$1)="#N/A N/A","",_xll.BDP($C220&amp;" Corp",AF$1)/100))</f>
        <v>2.5409404837859972E-3</v>
      </c>
      <c r="AG220" s="32" cm="1">
        <f t="array" ref="AG220">IF($C220="","",IF(_xll.BDP($C220&amp;" Corp",AG$1)="#N/A N/A","",_xll.BDP($C220&amp;" Corp",AG$1)/100))</f>
        <v>-1.095454746234379E-2</v>
      </c>
      <c r="AH220" s="32" cm="1">
        <f t="array" ref="AH220">IF($C220="","",IF(_xll.BDP($C220&amp;" Corp",AH$1)="#N/A N/A","",_xll.BDP($C220&amp;" Corp",AH$1)/100))</f>
        <v>-1.9443836216334689E-2</v>
      </c>
      <c r="AI220" s="32" cm="1">
        <f t="array" ref="AI220">IF($C220="","",IF(_xll.BDP($C220&amp;" Corp",AI$1)="#N/A N/A","",_xll.BDP($C220&amp;" Corp",AI$1)/100))</f>
        <v>5.4972496083489253E-2</v>
      </c>
      <c r="AJ220" s="8" cm="1">
        <f t="array" ref="AJ220">IF($C220="","",IF(_xll.BDP($C220&amp;" Corp",AJ$1)="#N/A Field Not Applicable","",_xll.BDP($C220&amp;" Corp",AJ$1)))</f>
        <v>75.426000000000002</v>
      </c>
      <c r="AK220" s="8" cm="1">
        <f t="array" ref="AK220">IF($C220="","",IF(_xll.BDP($C220&amp;" Corp",AK$1)="#N/A Field Not Applicable","",_xll.BDP($C220&amp;" Corp",AK$1)))</f>
        <v>96.576999999999998</v>
      </c>
      <c r="AL220" s="9" t="s">
        <v>33</v>
      </c>
      <c r="AM220" s="9" t="s">
        <v>171</v>
      </c>
      <c r="AN220" s="10">
        <v>27400</v>
      </c>
      <c r="AO220" s="11">
        <v>1237.18</v>
      </c>
      <c r="AP220" s="12">
        <v>2.5022372184724717E-4</v>
      </c>
      <c r="AQ220" s="9" t="s">
        <v>86</v>
      </c>
      <c r="AR220" s="10">
        <v>23392</v>
      </c>
      <c r="AS220" s="11">
        <v>0.61354166666666665</v>
      </c>
      <c r="AT220" s="9" t="s">
        <v>567</v>
      </c>
      <c r="AU220" s="34">
        <f t="shared" si="6"/>
        <v>0.9234249572124249</v>
      </c>
    </row>
    <row r="221" spans="2:47" s="2" customFormat="1" x14ac:dyDescent="0.3">
      <c r="B221" s="22">
        <v>62675</v>
      </c>
      <c r="C221" s="23" t="s">
        <v>818</v>
      </c>
      <c r="D221" s="24" t="str" cm="1">
        <f t="array" ref="D221">IF($C221="","",IFERROR(_xll.BDP($C221&amp;" Corp","ID_BB_GLOBAL"),""))</f>
        <v>BBG012Q9JVW2</v>
      </c>
      <c r="E221" s="23" t="s">
        <v>817</v>
      </c>
      <c r="F221" s="7" t="s">
        <v>32</v>
      </c>
      <c r="G221" s="16" t="s">
        <v>200</v>
      </c>
      <c r="H221" s="16" t="s">
        <v>88</v>
      </c>
      <c r="I221" s="16" t="s">
        <v>135</v>
      </c>
      <c r="J221" s="44" cm="1">
        <f t="array" ref="J221">IF(OR(_xll.BDP($C221&amp;" Corp",$J$1)="#N/A N/A",_xll.BDP($C221&amp;" Corp",$J$1)="#N/A Field Not Applicable"),"",_xll.BDP($C221&amp;" Corp",$J$1))</f>
        <v>8.648540745173154</v>
      </c>
      <c r="K221" s="16" t="str" cm="1">
        <f t="array" ref="K221">IFERROR(_xll.BDP($C221&amp;" Corp",$K$1),"")</f>
        <v>Medical-Drugs</v>
      </c>
      <c r="L221" s="28" cm="1">
        <f t="array" ref="L221">IF($C221="","",IFERROR(_xll.BDP($C221&amp;" Corp",L$1),""))</f>
        <v>92.019000000000005</v>
      </c>
      <c r="M221" s="28" cm="1">
        <f t="array" ref="M221">IF($C221="","",IFERROR(_xll.BDP($C221&amp;" Corp",M$1),""))</f>
        <v>92.311000000000007</v>
      </c>
      <c r="N221" s="28" cm="1">
        <f t="array" ref="N221">IF($C221="","",IFERROR(_xll.BDP($C221&amp;" Corp",N$1),""))</f>
        <v>7.1436282608349861</v>
      </c>
      <c r="O221" s="28" cm="1">
        <f t="array" ref="O221">IF($C221="","",IFERROR(_xll.BDP($C221&amp;" Corp",O$1),""))</f>
        <v>7.1436282608349861</v>
      </c>
      <c r="P221" s="28" cm="1">
        <f t="array" ref="P221">IF($C221="","",IFERROR(_xll.BDP($C221&amp;" Corp",P$1),""))</f>
        <v>292.99845925567894</v>
      </c>
      <c r="Q221" s="28">
        <f t="shared" si="7"/>
        <v>92.165000000000006</v>
      </c>
      <c r="R221"/>
      <c r="S221"/>
      <c r="T221"/>
      <c r="U221"/>
      <c r="V221" s="24" t="str" cm="1">
        <f t="array" ref="V221">IF($C221="","",IFERROR(_xll.BDP($C221&amp;" Corp",V$1),""))</f>
        <v>Y</v>
      </c>
      <c r="W221" s="40" cm="1">
        <f t="array" ref="W221">IF($V221="Y",IFERROR(_xll.BDP($C221&amp;" Corp",W$1)*1,""),"")</f>
        <v>45718</v>
      </c>
      <c r="X221" s="41" cm="1">
        <f t="array" ref="X221">IF($V221="Y",IFERROR(_xll.BDP($C221&amp;" Corp",X$1),""),"")</f>
        <v>102.375</v>
      </c>
      <c r="Y221" s="42" cm="1">
        <f t="array" ref="Y221">IF($V221="Y",IFERROR(_xll.BDP($C221&amp;" Corp",Y$1)/100, ""),"")</f>
        <v>1.2590662930012435</v>
      </c>
      <c r="Z221" s="17" cm="1">
        <f t="array" ref="Z221">IF($C221="","",IF(_xll.BDP($C221&amp;" Corp",Z$1)="#N/A N/A","",_xll.BDP($C221&amp;" Corp",Z$1)))</f>
        <v>0</v>
      </c>
      <c r="AA221" s="14" cm="1">
        <f t="array" ref="AA221">IF($C221="","",IF(_xll.BDP($C221&amp;" Corp",AA$1)="#N/A N/A","",_xll.BDP($C221&amp;" Corp",AA$1)))</f>
        <v>-0.86589999999999634</v>
      </c>
      <c r="AB221" s="14" cm="1">
        <f t="array" ref="AB221">IF($C221="","",IF(_xll.BDP($C221&amp;" Corp",AB$1)="#N/A N/A","",_xll.BDP($C221&amp;" Corp",AB$1)))</f>
        <v>0.16895000000000948</v>
      </c>
      <c r="AC221" s="18" cm="1">
        <f t="array" ref="AC221">IF($C221="","",IF(_xll.BDP($C221&amp;" Corp",AC$1)="#N/A N/A","",_xll.BDP($C221&amp;" Corp",AC$1)))</f>
        <v>4.73700000000008E-2</v>
      </c>
      <c r="AD221" s="18" cm="1">
        <f t="array" ref="AD221">IF($C221="","",IF(_xll.BDP($C221&amp;" Corp",AD$1)="#N/A N/A","",_xll.BDP($C221&amp;" Corp",AD$1)))</f>
        <v>6.2279300000000006</v>
      </c>
      <c r="AE221" s="32" cm="1">
        <f t="array" ref="AE221">IF($C221="","",IF(_xll.BDP($C221&amp;" Corp",AE$1)="#N/A N/A","",_xll.BDP($C221&amp;" Corp",AE$1)/100))</f>
        <v>0</v>
      </c>
      <c r="AF221" s="32" cm="1">
        <f t="array" ref="AF221">IF($C221="","",IF(_xll.BDP($C221&amp;" Corp",AF$1)="#N/A N/A","",_xll.BDP($C221&amp;" Corp",AF$1)/100))</f>
        <v>-9.3088708949158275E-3</v>
      </c>
      <c r="AG221" s="32" cm="1">
        <f t="array" ref="AG221">IF($C221="","",IF(_xll.BDP($C221&amp;" Corp",AG$1)="#N/A N/A","",_xll.BDP($C221&amp;" Corp",AG$1)/100))</f>
        <v>1.8367334736115323E-3</v>
      </c>
      <c r="AH221" s="32" cm="1">
        <f t="array" ref="AH221">IF($C221="","",IF(_xll.BDP($C221&amp;" Corp",AH$1)="#N/A N/A","",_xll.BDP($C221&amp;" Corp",AH$1)/100))</f>
        <v>5.1430136713833362E-4</v>
      </c>
      <c r="AI221" s="32" cm="1">
        <f t="array" ref="AI221">IF($C221="","",IF(_xll.BDP($C221&amp;" Corp",AI$1)="#N/A N/A","",_xll.BDP($C221&amp;" Corp",AI$1)/100))</f>
        <v>7.2481026179002456E-2</v>
      </c>
      <c r="AJ221" s="8" cm="1">
        <f t="array" ref="AJ221">IF($C221="","",IF(_xll.BDP($C221&amp;" Corp",AJ$1)="#N/A Field Not Applicable","",_xll.BDP($C221&amp;" Corp",AJ$1)))</f>
        <v>79.177999999999997</v>
      </c>
      <c r="AK221" s="8" cm="1">
        <f t="array" ref="AK221">IF($C221="","",IF(_xll.BDP($C221&amp;" Corp",AK$1)="#N/A Field Not Applicable","",_xll.BDP($C221&amp;" Corp",AK$1)))</f>
        <v>96.521000000000001</v>
      </c>
      <c r="AL221" s="9" t="s">
        <v>33</v>
      </c>
      <c r="AM221" s="9" t="s">
        <v>85</v>
      </c>
      <c r="AN221" s="10">
        <v>27400</v>
      </c>
      <c r="AO221" s="11">
        <v>639.78750000000002</v>
      </c>
      <c r="AP221" s="12">
        <v>1.2939912497885971E-4</v>
      </c>
      <c r="AQ221" s="9" t="s">
        <v>86</v>
      </c>
      <c r="AR221" s="10">
        <v>23392</v>
      </c>
      <c r="AS221" s="11">
        <v>0.73888888888888893</v>
      </c>
      <c r="AT221" s="9" t="s">
        <v>567</v>
      </c>
      <c r="AU221" s="34">
        <f t="shared" si="6"/>
        <v>0.91206752176670702</v>
      </c>
    </row>
    <row r="222" spans="2:47" s="2" customFormat="1" x14ac:dyDescent="0.3">
      <c r="B222" s="22">
        <v>62732</v>
      </c>
      <c r="C222" s="23" t="s">
        <v>820</v>
      </c>
      <c r="D222" s="24" t="str" cm="1">
        <f t="array" ref="D222">IF($C222="","",IFERROR(_xll.BDP($C222&amp;" Corp","ID_BB_GLOBAL"),""))</f>
        <v>BBG012QCFXV6</v>
      </c>
      <c r="E222" s="23" t="s">
        <v>819</v>
      </c>
      <c r="F222" s="7" t="s">
        <v>50</v>
      </c>
      <c r="G222" s="16" t="s">
        <v>186</v>
      </c>
      <c r="H222" s="16" t="s">
        <v>127</v>
      </c>
      <c r="I222" s="16" t="s">
        <v>137</v>
      </c>
      <c r="J222" s="44" t="str" cm="1">
        <f t="array" ref="J222">IF(OR(_xll.BDP($C222&amp;" Corp",$J$1)="#N/A N/A",_xll.BDP($C222&amp;" Corp",$J$1)="#N/A Field Not Applicable"),"",_xll.BDP($C222&amp;" Corp",$J$1))</f>
        <v/>
      </c>
      <c r="K222" s="16" t="str" cm="1">
        <f t="array" ref="K222">IFERROR(_xll.BDP($C222&amp;" Corp",$K$1),"")</f>
        <v>Disposable Medical Prod</v>
      </c>
      <c r="L222" s="28" cm="1">
        <f t="array" ref="L222">IF($C222="","",IFERROR(_xll.BDP($C222&amp;" Corp",L$1),""))</f>
        <v>96.885000000000005</v>
      </c>
      <c r="M222" s="28" cm="1">
        <f t="array" ref="M222">IF($C222="","",IFERROR(_xll.BDP($C222&amp;" Corp",M$1),""))</f>
        <v>97.024000000000001</v>
      </c>
      <c r="N222" s="28" cm="1">
        <f t="array" ref="N222">IF($C222="","",IFERROR(_xll.BDP($C222&amp;" Corp",N$1),""))</f>
        <v>5.9882594274191465</v>
      </c>
      <c r="O222" s="28" cm="1">
        <f t="array" ref="O222">IF($C222="","",IFERROR(_xll.BDP($C222&amp;" Corp",O$1),""))</f>
        <v>5.9882594274191465</v>
      </c>
      <c r="P222" s="28" cm="1">
        <f t="array" ref="P222">IF($C222="","",IFERROR(_xll.BDP($C222&amp;" Corp",P$1),""))</f>
        <v>150.87511331651774</v>
      </c>
      <c r="Q222" s="28">
        <f t="shared" si="7"/>
        <v>96.954499999999996</v>
      </c>
      <c r="R222"/>
      <c r="S222"/>
      <c r="T222"/>
      <c r="U222"/>
      <c r="V222" s="24" t="str" cm="1">
        <f t="array" ref="V222">IF($C222="","",IFERROR(_xll.BDP($C222&amp;" Corp",V$1),""))</f>
        <v>Y</v>
      </c>
      <c r="W222" s="40" cm="1">
        <f t="array" ref="W222">IF($V222="Y",IFERROR(_xll.BDP($C222&amp;" Corp",W$1)*1,""),"")</f>
        <v>45718</v>
      </c>
      <c r="X222" s="41" cm="1">
        <f t="array" ref="X222">IF($V222="Y",IFERROR(_xll.BDP($C222&amp;" Corp",X$1),""),"")</f>
        <v>102.625</v>
      </c>
      <c r="Y222" s="42" cm="1">
        <f t="array" ref="Y222">IF($V222="Y",IFERROR(_xll.BDP($C222&amp;" Corp",Y$1)/100, ""),"")</f>
        <v>0.71166370672182777</v>
      </c>
      <c r="Z222" s="17" cm="1">
        <f t="array" ref="Z222">IF($C222="","",IF(_xll.BDP($C222&amp;" Corp",Z$1)="#N/A N/A","",_xll.BDP($C222&amp;" Corp",Z$1)))</f>
        <v>1.5880000000009886E-2</v>
      </c>
      <c r="AA222" s="14" cm="1">
        <f t="array" ref="AA222">IF($C222="","",IF(_xll.BDP($C222&amp;" Corp",AA$1)="#N/A N/A","",_xll.BDP($C222&amp;" Corp",AA$1)))</f>
        <v>1.8050000000002342E-2</v>
      </c>
      <c r="AB222" s="14" cm="1">
        <f t="array" ref="AB222">IF($C222="","",IF(_xll.BDP($C222&amp;" Corp",AB$1)="#N/A N/A","",_xll.BDP($C222&amp;" Corp",AB$1)))</f>
        <v>0.52326000000000761</v>
      </c>
      <c r="AC222" s="18" cm="1">
        <f t="array" ref="AC222">IF($C222="","",IF(_xll.BDP($C222&amp;" Corp",AC$1)="#N/A N/A","",_xll.BDP($C222&amp;" Corp",AC$1)))</f>
        <v>-0.13028999999998803</v>
      </c>
      <c r="AD222" s="18" cm="1">
        <f t="array" ref="AD222">IF($C222="","",IF(_xll.BDP($C222&amp;" Corp",AD$1)="#N/A N/A","",_xll.BDP($C222&amp;" Corp",AD$1)))</f>
        <v>3.6253500000000116</v>
      </c>
      <c r="AE222" s="32" cm="1">
        <f t="array" ref="AE222">IF($C222="","",IF(_xll.BDP($C222&amp;" Corp",AE$1)="#N/A N/A","",_xll.BDP($C222&amp;" Corp",AE$1)/100))</f>
        <v>1.6383954042400068E-4</v>
      </c>
      <c r="AF222" s="32" cm="1">
        <f t="array" ref="AF222">IF($C222="","",IF(_xll.BDP($C222&amp;" Corp",AF$1)="#N/A N/A","",_xll.BDP($C222&amp;" Corp",AF$1)/100))</f>
        <v>1.8623236247980557E-4</v>
      </c>
      <c r="AG222" s="32" cm="1">
        <f t="array" ref="AG222">IF($C222="","",IF(_xll.BDP($C222&amp;" Corp",AG$1)="#N/A N/A","",_xll.BDP($C222&amp;" Corp",AG$1)/100))</f>
        <v>5.4270670066354429E-3</v>
      </c>
      <c r="AH222" s="32" cm="1">
        <f t="array" ref="AH222">IF($C222="","",IF(_xll.BDP($C222&amp;" Corp",AH$1)="#N/A N/A","",_xll.BDP($C222&amp;" Corp",AH$1)/100))</f>
        <v>-1.3422235252872794E-3</v>
      </c>
      <c r="AI222" s="32" cm="1">
        <f t="array" ref="AI222">IF($C222="","",IF(_xll.BDP($C222&amp;" Corp",AI$1)="#N/A N/A","",_xll.BDP($C222&amp;" Corp",AI$1)/100))</f>
        <v>3.88508211413367E-2</v>
      </c>
      <c r="AJ222" s="8" cm="1">
        <f t="array" ref="AJ222">IF($C222="","",IF(_xll.BDP($C222&amp;" Corp",AJ$1)="#N/A Field Not Applicable","",_xll.BDP($C222&amp;" Corp",AJ$1)))</f>
        <v>91.835999999999999</v>
      </c>
      <c r="AK222" s="8" cm="1">
        <f t="array" ref="AK222">IF($C222="","",IF(_xll.BDP($C222&amp;" Corp",AK$1)="#N/A Field Not Applicable","",_xll.BDP($C222&amp;" Corp",AK$1)))</f>
        <v>98.650999999999996</v>
      </c>
      <c r="AL222" s="9" t="s">
        <v>51</v>
      </c>
      <c r="AM222" s="9" t="s">
        <v>85</v>
      </c>
      <c r="AN222" s="10">
        <v>45590</v>
      </c>
      <c r="AO222" s="11">
        <v>2447.35</v>
      </c>
      <c r="AP222" s="12">
        <v>4.9498458240745914E-4</v>
      </c>
      <c r="AQ222" s="9" t="s">
        <v>86</v>
      </c>
      <c r="AR222" s="10">
        <v>41442</v>
      </c>
      <c r="AS222" s="11">
        <v>1.0208333333333333</v>
      </c>
      <c r="AT222" s="9" t="s">
        <v>1</v>
      </c>
      <c r="AU222" s="34">
        <f t="shared" si="6"/>
        <v>0.84424367571533365</v>
      </c>
    </row>
    <row r="223" spans="2:47" s="2" customFormat="1" x14ac:dyDescent="0.3">
      <c r="B223" s="22">
        <v>62733</v>
      </c>
      <c r="C223" s="23" t="s">
        <v>822</v>
      </c>
      <c r="D223" s="24" t="str" cm="1">
        <f t="array" ref="D223">IF($C223="","",IFERROR(_xll.BDP($C223&amp;" Corp","ID_BB_GLOBAL"),""))</f>
        <v>BBG012QCFXH2</v>
      </c>
      <c r="E223" s="23" t="s">
        <v>821</v>
      </c>
      <c r="F223" s="7" t="s">
        <v>50</v>
      </c>
      <c r="G223" s="16" t="s">
        <v>299</v>
      </c>
      <c r="H223" s="16" t="s">
        <v>121</v>
      </c>
      <c r="I223" s="16" t="s">
        <v>110</v>
      </c>
      <c r="J223" s="44" t="str" cm="1">
        <f t="array" ref="J223">IF(OR(_xll.BDP($C223&amp;" Corp",$J$1)="#N/A N/A",_xll.BDP($C223&amp;" Corp",$J$1)="#N/A Field Not Applicable"),"",_xll.BDP($C223&amp;" Corp",$J$1))</f>
        <v/>
      </c>
      <c r="K223" s="16" t="str" cm="1">
        <f t="array" ref="K223">IFERROR(_xll.BDP($C223&amp;" Corp",$K$1),"")</f>
        <v>Disposable Medical Prod</v>
      </c>
      <c r="L223" s="28" cm="1">
        <f t="array" ref="L223">IF($C223="","",IFERROR(_xll.BDP($C223&amp;" Corp",L$1),""))</f>
        <v>93.406000000000006</v>
      </c>
      <c r="M223" s="28" cm="1">
        <f t="array" ref="M223">IF($C223="","",IFERROR(_xll.BDP($C223&amp;" Corp",M$1),""))</f>
        <v>93.55</v>
      </c>
      <c r="N223" s="28" cm="1">
        <f t="array" ref="N223">IF($C223="","",IFERROR(_xll.BDP($C223&amp;" Corp",N$1),""))</f>
        <v>5.6316819370869302</v>
      </c>
      <c r="O223" s="28" cm="1">
        <f t="array" ref="O223">IF($C223="","",IFERROR(_xll.BDP($C223&amp;" Corp",O$1),""))</f>
        <v>5.6316819370869302</v>
      </c>
      <c r="P223" s="28" cm="1">
        <f t="array" ref="P223">IF($C223="","",IFERROR(_xll.BDP($C223&amp;" Corp",P$1),""))</f>
        <v>134.90450347635812</v>
      </c>
      <c r="Q223" s="28">
        <f t="shared" si="7"/>
        <v>93.478000000000009</v>
      </c>
      <c r="R223"/>
      <c r="S223"/>
      <c r="T223"/>
      <c r="U223"/>
      <c r="V223" s="24" t="str" cm="1">
        <f t="array" ref="V223">IF($C223="","",IFERROR(_xll.BDP($C223&amp;" Corp",V$1),""))</f>
        <v>Y</v>
      </c>
      <c r="W223" s="40" cm="1">
        <f t="array" ref="W223">IF($V223="Y",IFERROR(_xll.BDP($C223&amp;" Corp",W$1)*1,""),"")</f>
        <v>45718</v>
      </c>
      <c r="X223" s="41" cm="1">
        <f t="array" ref="X223">IF($V223="Y",IFERROR(_xll.BDP($C223&amp;" Corp",X$1),""),"")</f>
        <v>101.938</v>
      </c>
      <c r="Y223" s="42" cm="1">
        <f t="array" ref="Y223">IF($V223="Y",IFERROR(_xll.BDP($C223&amp;" Corp",Y$1)/100, ""),"")</f>
        <v>1.0679275872917788</v>
      </c>
      <c r="Z223" s="17" cm="1">
        <f t="array" ref="Z223">IF($C223="","",IF(_xll.BDP($C223&amp;" Corp",Z$1)="#N/A N/A","",_xll.BDP($C223&amp;" Corp",Z$1)))</f>
        <v>-5.5029999999987922E-2</v>
      </c>
      <c r="AA223" s="14" cm="1">
        <f t="array" ref="AA223">IF($C223="","",IF(_xll.BDP($C223&amp;" Corp",AA$1)="#N/A N/A","",_xll.BDP($C223&amp;" Corp",AA$1)))</f>
        <v>0.19797000000001219</v>
      </c>
      <c r="AB223" s="14" cm="1">
        <f t="array" ref="AB223">IF($C223="","",IF(_xll.BDP($C223&amp;" Corp",AB$1)="#N/A N/A","",_xll.BDP($C223&amp;" Corp",AB$1)))</f>
        <v>0.87530000000000996</v>
      </c>
      <c r="AC223" s="18" cm="1">
        <f t="array" ref="AC223">IF($C223="","",IF(_xll.BDP($C223&amp;" Corp",AC$1)="#N/A N/A","",_xll.BDP($C223&amp;" Corp",AC$1)))</f>
        <v>-0.41920999999999253</v>
      </c>
      <c r="AD223" s="18" cm="1">
        <f t="array" ref="AD223">IF($C223="","",IF(_xll.BDP($C223&amp;" Corp",AD$1)="#N/A N/A","",_xll.BDP($C223&amp;" Corp",AD$1)))</f>
        <v>2.9742000000000104</v>
      </c>
      <c r="AE223" s="32" cm="1">
        <f t="array" ref="AE223">IF($C223="","",IF(_xll.BDP($C223&amp;" Corp",AE$1)="#N/A N/A","",_xll.BDP($C223&amp;" Corp",AE$1)/100))</f>
        <v>-5.8833119956795048E-4</v>
      </c>
      <c r="AF223" s="32" cm="1">
        <f t="array" ref="AF223">IF($C223="","",IF(_xll.BDP($C223&amp;" Corp",AF$1)="#N/A N/A","",_xll.BDP($C223&amp;" Corp",AF$1)/100))</f>
        <v>2.1222573305355193E-3</v>
      </c>
      <c r="AG223" s="32" cm="1">
        <f t="array" ref="AG223">IF($C223="","",IF(_xll.BDP($C223&amp;" Corp",AG$1)="#N/A N/A","",_xll.BDP($C223&amp;" Corp",AG$1)/100))</f>
        <v>9.4519305673470295E-3</v>
      </c>
      <c r="AH223" s="32" cm="1">
        <f t="array" ref="AH223">IF($C223="","",IF(_xll.BDP($C223&amp;" Corp",AH$1)="#N/A N/A","",_xll.BDP($C223&amp;" Corp",AH$1)/100))</f>
        <v>-4.4644335730600919E-3</v>
      </c>
      <c r="AI223" s="32" cm="1">
        <f t="array" ref="AI223">IF($C223="","",IF(_xll.BDP($C223&amp;" Corp",AI$1)="#N/A N/A","",_xll.BDP($C223&amp;" Corp",AI$1)/100))</f>
        <v>3.2861720901433515E-2</v>
      </c>
      <c r="AJ223" s="8" cm="1">
        <f t="array" ref="AJ223">IF($C223="","",IF(_xll.BDP($C223&amp;" Corp",AJ$1)="#N/A Field Not Applicable","",_xll.BDP($C223&amp;" Corp",AJ$1)))</f>
        <v>89.106999999999999</v>
      </c>
      <c r="AK223" s="8" cm="1">
        <f t="array" ref="AK223">IF($C223="","",IF(_xll.BDP($C223&amp;" Corp",AK$1)="#N/A Field Not Applicable","",_xll.BDP($C223&amp;" Corp",AK$1)))</f>
        <v>95.269000000000005</v>
      </c>
      <c r="AL223" s="9" t="s">
        <v>51</v>
      </c>
      <c r="AM223" s="9" t="s">
        <v>85</v>
      </c>
      <c r="AN223" s="10">
        <v>45590</v>
      </c>
      <c r="AO223" s="11">
        <v>4232.7449999999999</v>
      </c>
      <c r="AP223" s="12">
        <v>8.5608659009224703E-4</v>
      </c>
      <c r="AQ223" s="9" t="s">
        <v>86</v>
      </c>
      <c r="AR223" s="10">
        <v>41442</v>
      </c>
      <c r="AS223" s="11">
        <v>0.75347222222222221</v>
      </c>
      <c r="AT223" s="9" t="s">
        <v>1</v>
      </c>
      <c r="AU223" s="34">
        <f t="shared" si="6"/>
        <v>0.8009892534891272</v>
      </c>
    </row>
    <row r="224" spans="2:47" s="2" customFormat="1" x14ac:dyDescent="0.3">
      <c r="B224" s="22">
        <v>62736</v>
      </c>
      <c r="C224" s="23" t="s">
        <v>826</v>
      </c>
      <c r="D224" s="24" t="str" cm="1">
        <f t="array" ref="D224">IF($C224="","",IFERROR(_xll.BDP($C224&amp;" Corp","ID_BB_GLOBAL"),""))</f>
        <v>BBG012S0H861</v>
      </c>
      <c r="E224" s="23" t="s">
        <v>823</v>
      </c>
      <c r="F224" s="7" t="s">
        <v>824</v>
      </c>
      <c r="G224" s="16" t="s">
        <v>299</v>
      </c>
      <c r="H224" s="16" t="s">
        <v>114</v>
      </c>
      <c r="I224" s="16" t="s">
        <v>84</v>
      </c>
      <c r="J224" s="44" cm="1">
        <f t="array" ref="J224">IF(OR(_xll.BDP($C224&amp;" Corp",$J$1)="#N/A N/A",_xll.BDP($C224&amp;" Corp",$J$1)="#N/A Field Not Applicable"),"",_xll.BDP($C224&amp;" Corp",$J$1))</f>
        <v>2.7853620043401071</v>
      </c>
      <c r="K224" s="16" t="str" cm="1">
        <f t="array" ref="K224">IFERROR(_xll.BDP($C224&amp;" Corp",$K$1),"")</f>
        <v>Medical-Whsle Drug Dist</v>
      </c>
      <c r="L224" s="28" cm="1">
        <f t="array" ref="L224">IF($C224="","",IFERROR(_xll.BDP($C224&amp;" Corp",L$1),""))</f>
        <v>92.171999999999997</v>
      </c>
      <c r="M224" s="28" cm="1">
        <f t="array" ref="M224">IF($C224="","",IFERROR(_xll.BDP($C224&amp;" Corp",M$1),""))</f>
        <v>92.596999999999994</v>
      </c>
      <c r="N224" s="28" cm="1">
        <f t="array" ref="N224">IF($C224="","",IFERROR(_xll.BDP($C224&amp;" Corp",N$1),""))</f>
        <v>5.6887228330118562</v>
      </c>
      <c r="O224" s="28" cm="1">
        <f t="array" ref="O224">IF($C224="","",IFERROR(_xll.BDP($C224&amp;" Corp",O$1),""))</f>
        <v>5.6887228330118562</v>
      </c>
      <c r="P224" s="28" cm="1">
        <f t="array" ref="P224">IF($C224="","",IFERROR(_xll.BDP($C224&amp;" Corp",P$1),""))</f>
        <v>141.74104269655948</v>
      </c>
      <c r="Q224" s="28">
        <f t="shared" si="7"/>
        <v>92.384500000000003</v>
      </c>
      <c r="R224"/>
      <c r="S224"/>
      <c r="T224"/>
      <c r="U224"/>
      <c r="V224" s="24" t="str" cm="1">
        <f t="array" ref="V224">IF($C224="","",IFERROR(_xll.BDP($C224&amp;" Corp",V$1),""))</f>
        <v>Y</v>
      </c>
      <c r="W224" s="40" cm="1">
        <f t="array" ref="W224">IF($V224="Y",IFERROR(_xll.BDP($C224&amp;" Corp",W$1)*1,""),"")</f>
        <v>45698</v>
      </c>
      <c r="X224" s="41" cm="1">
        <f t="array" ref="X224">IF($V224="Y",IFERROR(_xll.BDP($C224&amp;" Corp",X$1),""),"")</f>
        <v>101.9375</v>
      </c>
      <c r="Y224" s="42" cm="1">
        <f t="array" ref="Y224">IF($V224="Y",IFERROR(_xll.BDP($C224&amp;" Corp",Y$1)/100, ""),"")</f>
        <v>4.0271299991969443</v>
      </c>
      <c r="Z224" s="17" cm="1">
        <f t="array" ref="Z224">IF($C224="","",IF(_xll.BDP($C224&amp;" Corp",Z$1)="#N/A N/A","",_xll.BDP($C224&amp;" Corp",Z$1)))</f>
        <v>-3.1080000000002883E-2</v>
      </c>
      <c r="AA224" s="14" cm="1">
        <f t="array" ref="AA224">IF($C224="","",IF(_xll.BDP($C224&amp;" Corp",AA$1)="#N/A N/A","",_xll.BDP($C224&amp;" Corp",AA$1)))</f>
        <v>0.59148000000000422</v>
      </c>
      <c r="AB224" s="14" cm="1">
        <f t="array" ref="AB224">IF($C224="","",IF(_xll.BDP($C224&amp;" Corp",AB$1)="#N/A N/A","",_xll.BDP($C224&amp;" Corp",AB$1)))</f>
        <v>1.1943100000000015</v>
      </c>
      <c r="AC224" s="18" cm="1">
        <f t="array" ref="AC224">IF($C224="","",IF(_xll.BDP($C224&amp;" Corp",AC$1)="#N/A N/A","",_xll.BDP($C224&amp;" Corp",AC$1)))</f>
        <v>-0.68412999999999613</v>
      </c>
      <c r="AD224" s="18" cm="1">
        <f t="array" ref="AD224">IF($C224="","",IF(_xll.BDP($C224&amp;" Corp",AD$1)="#N/A N/A","",_xll.BDP($C224&amp;" Corp",AD$1)))</f>
        <v>2.4077800000000025</v>
      </c>
      <c r="AE224" s="32" cm="1">
        <f t="array" ref="AE224">IF($C224="","",IF(_xll.BDP($C224&amp;" Corp",AE$1)="#N/A N/A","",_xll.BDP($C224&amp;" Corp",AE$1)/100))</f>
        <v>-3.362015755609026E-4</v>
      </c>
      <c r="AF224" s="32" cm="1">
        <f t="array" ref="AF224">IF($C224="","",IF(_xll.BDP($C224&amp;" Corp",AF$1)="#N/A N/A","",_xll.BDP($C224&amp;" Corp",AF$1)/100))</f>
        <v>6.4415949209547015E-3</v>
      </c>
      <c r="AG224" s="32" cm="1">
        <f t="array" ref="AG224">IF($C224="","",IF(_xll.BDP($C224&amp;" Corp",AG$1)="#N/A N/A","",_xll.BDP($C224&amp;" Corp",AG$1)/100))</f>
        <v>1.309275519449591E-2</v>
      </c>
      <c r="AH224" s="32" cm="1">
        <f t="array" ref="AH224">IF($C224="","",IF(_xll.BDP($C224&amp;" Corp",AH$1)="#N/A N/A","",_xll.BDP($C224&amp;" Corp",AH$1)/100))</f>
        <v>-7.3485253485079064E-3</v>
      </c>
      <c r="AI224" s="32" cm="1">
        <f t="array" ref="AI224">IF($C224="","",IF(_xll.BDP($C224&amp;" Corp",AI$1)="#N/A N/A","",_xll.BDP($C224&amp;" Corp",AI$1)/100))</f>
        <v>2.6751422799094485E-2</v>
      </c>
      <c r="AJ224" s="8" cm="1">
        <f t="array" ref="AJ224">IF($C224="","",IF(_xll.BDP($C224&amp;" Corp",AJ$1)="#N/A Field Not Applicable","",_xll.BDP($C224&amp;" Corp",AJ$1)))</f>
        <v>87.766999999999996</v>
      </c>
      <c r="AK224" s="8" cm="1">
        <f t="array" ref="AK224">IF($C224="","",IF(_xll.BDP($C224&amp;" Corp",AK$1)="#N/A Field Not Applicable","",_xll.BDP($C224&amp;" Corp",AK$1)))</f>
        <v>95.052999999999997</v>
      </c>
      <c r="AL224" s="9" t="s">
        <v>825</v>
      </c>
      <c r="AM224" s="9" t="s">
        <v>85</v>
      </c>
      <c r="AN224" s="10">
        <v>45591</v>
      </c>
      <c r="AO224" s="11">
        <v>460.625</v>
      </c>
      <c r="AP224" s="12">
        <v>9.3162920412460779E-5</v>
      </c>
      <c r="AQ224" s="9" t="s">
        <v>92</v>
      </c>
      <c r="AR224" s="10">
        <v>15244</v>
      </c>
      <c r="AS224" s="11">
        <v>0.60277777777777775</v>
      </c>
      <c r="AT224" s="9" t="s">
        <v>1</v>
      </c>
      <c r="AU224" s="34">
        <f t="shared" si="6"/>
        <v>0.8237327175404886</v>
      </c>
    </row>
    <row r="225" spans="2:47" s="2" customFormat="1" x14ac:dyDescent="0.3">
      <c r="B225" s="22">
        <v>60297</v>
      </c>
      <c r="C225" s="23" t="s">
        <v>828</v>
      </c>
      <c r="D225" s="24" t="str" cm="1">
        <f t="array" ref="D225">IF($C225="","",IFERROR(_xll.BDP($C225&amp;" Corp","ID_BB_GLOBAL"),""))</f>
        <v>BBG00Z909R67</v>
      </c>
      <c r="E225" s="23" t="s">
        <v>827</v>
      </c>
      <c r="F225" s="7" t="s">
        <v>42</v>
      </c>
      <c r="G225" s="16" t="s">
        <v>438</v>
      </c>
      <c r="H225" s="16" t="s">
        <v>158</v>
      </c>
      <c r="I225" s="16" t="s">
        <v>2</v>
      </c>
      <c r="J225" s="44" cm="1">
        <f t="array" ref="J225">IF(OR(_xll.BDP($C225&amp;" Corp",$J$1)="#N/A N/A",_xll.BDP($C225&amp;" Corp",$J$1)="#N/A Field Not Applicable"),"",_xll.BDP($C225&amp;" Corp",$J$1))</f>
        <v>4.2759051186017478</v>
      </c>
      <c r="K225" s="16" t="str" cm="1">
        <f t="array" ref="K225">IFERROR(_xll.BDP($C225&amp;" Corp",$K$1),"")</f>
        <v>Medical Labs&amp;Testing Srv</v>
      </c>
      <c r="L225" s="28" cm="1">
        <f t="array" ref="L225">IF($C225="","",IFERROR(_xll.BDP($C225&amp;" Corp",L$1),""))</f>
        <v>98.043000000000006</v>
      </c>
      <c r="M225" s="28" cm="1">
        <f t="array" ref="M225">IF($C225="","",IFERROR(_xll.BDP($C225&amp;" Corp",M$1),""))</f>
        <v>98.781000000000006</v>
      </c>
      <c r="N225" s="28" cm="1">
        <f t="array" ref="N225">IF($C225="","",IFERROR(_xll.BDP($C225&amp;" Corp",N$1),""))</f>
        <v>2.8659838238052195</v>
      </c>
      <c r="O225" s="28" cm="1">
        <f t="array" ref="O225">IF($C225="","",IFERROR(_xll.BDP($C225&amp;" Corp",O$1),""))</f>
        <v>2.8659838238052195</v>
      </c>
      <c r="P225" s="28" cm="1">
        <f t="array" ref="P225">IF($C225="","",IFERROR(_xll.BDP($C225&amp;" Corp",P$1),""))</f>
        <v>85.111485041817545</v>
      </c>
      <c r="Q225" s="28">
        <f t="shared" si="7"/>
        <v>98.412000000000006</v>
      </c>
      <c r="R225"/>
      <c r="S225"/>
      <c r="T225"/>
      <c r="U225"/>
      <c r="V225" s="24" t="str" cm="1">
        <f t="array" ref="V225">IF($C225="","",IFERROR(_xll.BDP($C225&amp;" Corp",V$1),""))</f>
        <v>Y</v>
      </c>
      <c r="W225" s="40" cm="1">
        <f t="array" ref="W225">IF($V225="Y",IFERROR(_xll.BDP($C225&amp;" Corp",W$1)*1,""),"")</f>
        <v>45717</v>
      </c>
      <c r="X225" s="41" cm="1">
        <f t="array" ref="X225">IF($V225="Y",IFERROR(_xll.BDP($C225&amp;" Corp",X$1),""),"")</f>
        <v>100.438</v>
      </c>
      <c r="Y225" s="42" cm="1">
        <f t="array" ref="Y225">IF($V225="Y",IFERROR(_xll.BDP($C225&amp;" Corp",Y$1)/100, ""),"")</f>
        <v>0.23181358192779078</v>
      </c>
      <c r="Z225" s="17" cm="1">
        <f t="array" ref="Z225">IF($C225="","",IF(_xll.BDP($C225&amp;" Corp",Z$1)="#N/A N/A","",_xll.BDP($C225&amp;" Corp",Z$1)))</f>
        <v>-4.4999999999987494E-2</v>
      </c>
      <c r="AA225" s="14" cm="1">
        <f t="array" ref="AA225">IF($C225="","",IF(_xll.BDP($C225&amp;" Corp",AA$1)="#N/A N/A","",_xll.BDP($C225&amp;" Corp",AA$1)))</f>
        <v>0.12800000000000011</v>
      </c>
      <c r="AB225" s="14" cm="1">
        <f t="array" ref="AB225">IF($C225="","",IF(_xll.BDP($C225&amp;" Corp",AB$1)="#N/A N/A","",_xll.BDP($C225&amp;" Corp",AB$1)))</f>
        <v>5.6000000000011596E-2</v>
      </c>
      <c r="AC225" s="18" cm="1">
        <f t="array" ref="AC225">IF($C225="","",IF(_xll.BDP($C225&amp;" Corp",AC$1)="#N/A N/A","",_xll.BDP($C225&amp;" Corp",AC$1)))</f>
        <v>0.24600000000000932</v>
      </c>
      <c r="AD225" s="18" cm="1">
        <f t="array" ref="AD225">IF($C225="","",IF(_xll.BDP($C225&amp;" Corp",AD$1)="#N/A N/A","",_xll.BDP($C225&amp;" Corp",AD$1)))</f>
        <v>2.784000000000006</v>
      </c>
      <c r="AE225" s="32" cm="1">
        <f t="array" ref="AE225">IF($C225="","",IF(_xll.BDP($C225&amp;" Corp",AE$1)="#N/A N/A","",_xll.BDP($C225&amp;" Corp",AE$1)/100))</f>
        <v>-4.5705231725512148E-4</v>
      </c>
      <c r="AF225" s="32" cm="1">
        <f t="array" ref="AF225">IF($C225="","",IF(_xll.BDP($C225&amp;" Corp",AF$1)="#N/A N/A","",_xll.BDP($C225&amp;" Corp",AF$1)/100))</f>
        <v>1.3023482967726191E-3</v>
      </c>
      <c r="AG225" s="32" cm="1">
        <f t="array" ref="AG225">IF($C225="","",IF(_xll.BDP($C225&amp;" Corp",AG$1)="#N/A N/A","",_xll.BDP($C225&amp;" Corp",AG$1)/100))</f>
        <v>5.6936028305351583E-4</v>
      </c>
      <c r="AH225" s="32" cm="1">
        <f t="array" ref="AH225">IF($C225="","",IF(_xll.BDP($C225&amp;" Corp",AH$1)="#N/A N/A","",_xll.BDP($C225&amp;" Corp",AH$1)/100))</f>
        <v>2.5059592934418163E-3</v>
      </c>
      <c r="AI225" s="32" cm="1">
        <f t="array" ref="AI225">IF($C225="","",IF(_xll.BDP($C225&amp;" Corp",AI$1)="#N/A N/A","",_xll.BDP($C225&amp;" Corp",AI$1)/100))</f>
        <v>2.9112812147069959E-2</v>
      </c>
      <c r="AJ225" s="8" cm="1">
        <f t="array" ref="AJ225">IF($C225="","",IF(_xll.BDP($C225&amp;" Corp",AJ$1)="#N/A Field Not Applicable","",_xll.BDP($C225&amp;" Corp",AJ$1)))</f>
        <v>95.3</v>
      </c>
      <c r="AK225" s="8" cm="1">
        <f t="array" ref="AK225">IF($C225="","",IF(_xll.BDP($C225&amp;" Corp",AK$1)="#N/A Field Not Applicable","",_xll.BDP($C225&amp;" Corp",AK$1)))</f>
        <v>98.623999999999995</v>
      </c>
      <c r="AL225" s="9" t="s">
        <v>43</v>
      </c>
      <c r="AM225" s="9" t="s">
        <v>171</v>
      </c>
      <c r="AN225" s="10">
        <v>36526</v>
      </c>
      <c r="AO225" s="11">
        <v>539.46337500000004</v>
      </c>
      <c r="AP225" s="12">
        <v>1.0910824091302575E-4</v>
      </c>
      <c r="AQ225" s="9" t="s">
        <v>86</v>
      </c>
      <c r="AR225" s="10">
        <v>32518</v>
      </c>
      <c r="AS225" s="11">
        <v>0.42291666666666677</v>
      </c>
      <c r="AT225" s="9" t="s">
        <v>43</v>
      </c>
      <c r="AU225" s="34">
        <f t="shared" si="6"/>
        <v>0.69017501805054127</v>
      </c>
    </row>
    <row r="226" spans="2:47" s="2" customFormat="1" x14ac:dyDescent="0.3">
      <c r="B226" s="22">
        <v>63576</v>
      </c>
      <c r="C226" s="23" t="s">
        <v>832</v>
      </c>
      <c r="D226" s="24" t="str" cm="1">
        <f t="array" ref="D226">IF($C226="","",IFERROR(_xll.BDP($C226&amp;" Corp","ID_BB_GLOBAL"),""))</f>
        <v>BBG014LWK6X4</v>
      </c>
      <c r="E226" s="23" t="s">
        <v>829</v>
      </c>
      <c r="F226" s="7" t="s">
        <v>830</v>
      </c>
      <c r="G226" s="16" t="s">
        <v>224</v>
      </c>
      <c r="H226" s="16" t="s">
        <v>136</v>
      </c>
      <c r="I226" s="16" t="s">
        <v>110</v>
      </c>
      <c r="J226" s="44" t="str" cm="1">
        <f t="array" ref="J226">IF(OR(_xll.BDP($C226&amp;" Corp",$J$1)="#N/A N/A",_xll.BDP($C226&amp;" Corp",$J$1)="#N/A Field Not Applicable"),"",_xll.BDP($C226&amp;" Corp",$J$1))</f>
        <v/>
      </c>
      <c r="K226" s="16" t="str" cm="1">
        <f t="array" ref="K226">IFERROR(_xll.BDP($C226&amp;" Corp",$K$1),"")</f>
        <v>Medical-Hospitals</v>
      </c>
      <c r="L226" s="28" cm="1">
        <f t="array" ref="L226">IF($C226="","",IFERROR(_xll.BDP($C226&amp;" Corp",L$1),""))</f>
        <v>96.096000000000004</v>
      </c>
      <c r="M226" s="28" cm="1">
        <f t="array" ref="M226">IF($C226="","",IFERROR(_xll.BDP($C226&amp;" Corp",M$1),""))</f>
        <v>97.718000000000004</v>
      </c>
      <c r="N226" s="28" cm="1">
        <f t="array" ref="N226">IF($C226="","",IFERROR(_xll.BDP($C226&amp;" Corp",N$1),""))</f>
        <v>7.0982808950395491</v>
      </c>
      <c r="O226" s="28" cm="1">
        <f t="array" ref="O226">IF($C226="","",IFERROR(_xll.BDP($C226&amp;" Corp",O$1),""))</f>
        <v>7.0982808950395491</v>
      </c>
      <c r="P226" s="28" cm="1">
        <f t="array" ref="P226">IF($C226="","",IFERROR(_xll.BDP($C226&amp;" Corp",P$1),""))</f>
        <v>336.83194612154125</v>
      </c>
      <c r="Q226" s="28">
        <f t="shared" si="7"/>
        <v>96.907000000000011</v>
      </c>
      <c r="R226"/>
      <c r="S226"/>
      <c r="T226"/>
      <c r="U226"/>
      <c r="V226" s="24" t="str" cm="1">
        <f t="array" ref="V226">IF($C226="","",IFERROR(_xll.BDP($C226&amp;" Corp",V$1),""))</f>
        <v>Y</v>
      </c>
      <c r="W226" s="40" cm="1">
        <f t="array" ref="W226">IF($V226="Y",IFERROR(_xll.BDP($C226&amp;" Corp",W$1)*1,""),"")</f>
        <v>45717</v>
      </c>
      <c r="X226" s="41" cm="1">
        <f t="array" ref="X226">IF($V226="Y",IFERROR(_xll.BDP($C226&amp;" Corp",X$1),""),"")</f>
        <v>101.46875000000001</v>
      </c>
      <c r="Y226" s="42" cm="1">
        <f t="array" ref="Y226">IF($V226="Y",IFERROR(_xll.BDP($C226&amp;" Corp",Y$1)/100, ""),"")</f>
        <v>0.61501035135344151</v>
      </c>
      <c r="Z226" s="17" cm="1">
        <f t="array" ref="Z226">IF($C226="","",IF(_xll.BDP($C226&amp;" Corp",Z$1)="#N/A N/A","",_xll.BDP($C226&amp;" Corp",Z$1)))</f>
        <v>0.14999999999999147</v>
      </c>
      <c r="AA226" s="14" cm="1">
        <f t="array" ref="AA226">IF($C226="","",IF(_xll.BDP($C226&amp;" Corp",AA$1)="#N/A N/A","",_xll.BDP($C226&amp;" Corp",AA$1)))</f>
        <v>0.10299999999999443</v>
      </c>
      <c r="AB226" s="14" cm="1">
        <f t="array" ref="AB226">IF($C226="","",IF(_xll.BDP($C226&amp;" Corp",AB$1)="#N/A N/A","",_xll.BDP($C226&amp;" Corp",AB$1)))</f>
        <v>1.0090000000000003</v>
      </c>
      <c r="AC226" s="18" cm="1">
        <f t="array" ref="AC226">IF($C226="","",IF(_xll.BDP($C226&amp;" Corp",AC$1)="#N/A N/A","",_xll.BDP($C226&amp;" Corp",AC$1)))</f>
        <v>1.894999999999996</v>
      </c>
      <c r="AD226" s="18" cm="1">
        <f t="array" ref="AD226">IF($C226="","",IF(_xll.BDP($C226&amp;" Corp",AD$1)="#N/A N/A","",_xll.BDP($C226&amp;" Corp",AD$1)))</f>
        <v>19.603999999999999</v>
      </c>
      <c r="AE226" s="32" cm="1">
        <f t="array" ref="AE226">IF($C226="","",IF(_xll.BDP($C226&amp;" Corp",AE$1)="#N/A N/A","",_xll.BDP($C226&amp;" Corp",AE$1)/100))</f>
        <v>1.5502754322683783E-3</v>
      </c>
      <c r="AF226" s="32" cm="1">
        <f t="array" ref="AF226">IF($C226="","",IF(_xll.BDP($C226&amp;" Corp",AF$1)="#N/A N/A","",_xll.BDP($C226&amp;" Corp",AF$1)/100))</f>
        <v>1.0640056196024382E-3</v>
      </c>
      <c r="AG226" s="32" cm="1">
        <f t="array" ref="AG226">IF($C226="","",IF(_xll.BDP($C226&amp;" Corp",AG$1)="#N/A N/A","",_xll.BDP($C226&amp;" Corp",AG$1)/100))</f>
        <v>1.0521595862270331E-2</v>
      </c>
      <c r="AH226" s="32" cm="1">
        <f t="array" ref="AH226">IF($C226="","",IF(_xll.BDP($C226&amp;" Corp",AH$1)="#N/A N/A","",_xll.BDP($C226&amp;" Corp",AH$1)/100))</f>
        <v>1.9944849071696164E-2</v>
      </c>
      <c r="AI226" s="32" cm="1">
        <f t="array" ref="AI226">IF($C226="","",IF(_xll.BDP($C226&amp;" Corp",AI$1)="#N/A N/A","",_xll.BDP($C226&amp;" Corp",AI$1)/100))</f>
        <v>0.25359947220677076</v>
      </c>
      <c r="AJ226" s="8" cm="1">
        <f t="array" ref="AJ226">IF($C226="","",IF(_xll.BDP($C226&amp;" Corp",AJ$1)="#N/A Field Not Applicable","",_xll.BDP($C226&amp;" Corp",AJ$1)))</f>
        <v>76.995999999999995</v>
      </c>
      <c r="AK226" s="8" cm="1">
        <f t="array" ref="AK226">IF($C226="","",IF(_xll.BDP($C226&amp;" Corp",AK$1)="#N/A Field Not Applicable","",_xll.BDP($C226&amp;" Corp",AK$1)))</f>
        <v>96.911000000000001</v>
      </c>
      <c r="AL226" s="9" t="s">
        <v>831</v>
      </c>
      <c r="AM226" s="9" t="s">
        <v>198</v>
      </c>
      <c r="AN226" s="10">
        <v>25742</v>
      </c>
      <c r="AO226" s="11">
        <v>239.375</v>
      </c>
      <c r="AP226" s="12">
        <v>4.8414380621400921E-5</v>
      </c>
      <c r="AQ226" s="9" t="s">
        <v>92</v>
      </c>
      <c r="AR226" s="10">
        <v>21734</v>
      </c>
      <c r="AS226" s="11">
        <v>1.909375</v>
      </c>
      <c r="AT226" s="9" t="s">
        <v>1</v>
      </c>
      <c r="AU226" s="34">
        <f t="shared" si="6"/>
        <v>0.92044969369821739</v>
      </c>
    </row>
    <row r="227" spans="2:47" s="2" customFormat="1" x14ac:dyDescent="0.3">
      <c r="B227" s="22">
        <v>63632</v>
      </c>
      <c r="C227" s="23" t="s">
        <v>834</v>
      </c>
      <c r="D227" s="24" t="str" cm="1">
        <f t="array" ref="D227">IF($C227="","",IFERROR(_xll.BDP($C227&amp;" Corp","ID_BB_GLOBAL"),""))</f>
        <v>BBG014X02CV0</v>
      </c>
      <c r="E227" s="23" t="s">
        <v>833</v>
      </c>
      <c r="F227" s="7" t="s">
        <v>12</v>
      </c>
      <c r="G227" s="16" t="s">
        <v>156</v>
      </c>
      <c r="H227" s="16" t="s">
        <v>214</v>
      </c>
      <c r="I227" s="16" t="s">
        <v>137</v>
      </c>
      <c r="J227" s="44" cm="1">
        <f t="array" ref="J227">IF(OR(_xll.BDP($C227&amp;" Corp",$J$1)="#N/A N/A",_xll.BDP($C227&amp;" Corp",$J$1)="#N/A Field Not Applicable"),"",_xll.BDP($C227&amp;" Corp",$J$1))</f>
        <v>8.1496779082985977</v>
      </c>
      <c r="K227" s="16" t="str" cm="1">
        <f t="array" ref="K227">IFERROR(_xll.BDP($C227&amp;" Corp",$K$1),"")</f>
        <v>Medical-Drugs</v>
      </c>
      <c r="L227" s="28" cm="1">
        <f t="array" ref="L227">IF($C227="","",IFERROR(_xll.BDP($C227&amp;" Corp",L$1),""))</f>
        <v>91.274000000000001</v>
      </c>
      <c r="M227" s="28" cm="1">
        <f t="array" ref="M227">IF($C227="","",IFERROR(_xll.BDP($C227&amp;" Corp",M$1),""))</f>
        <v>91.432000000000002</v>
      </c>
      <c r="N227" s="28" cm="1">
        <f t="array" ref="N227">IF($C227="","",IFERROR(_xll.BDP($C227&amp;" Corp",N$1),""))</f>
        <v>11.014631156192346</v>
      </c>
      <c r="O227" s="28" cm="1">
        <f t="array" ref="O227">IF($C227="","",IFERROR(_xll.BDP($C227&amp;" Corp",O$1),""))</f>
        <v>11.014631156192346</v>
      </c>
      <c r="P227" s="28" cm="1">
        <f t="array" ref="P227">IF($C227="","",IFERROR(_xll.BDP($C227&amp;" Corp",P$1),""))</f>
        <v>684.87836887822948</v>
      </c>
      <c r="Q227" s="28">
        <f t="shared" si="7"/>
        <v>91.353000000000009</v>
      </c>
      <c r="R227"/>
      <c r="S227"/>
      <c r="T227"/>
      <c r="U227"/>
      <c r="V227" s="24" t="str" cm="1">
        <f t="array" ref="V227">IF($C227="","",IFERROR(_xll.BDP($C227&amp;" Corp",V$1),""))</f>
        <v>Y</v>
      </c>
      <c r="W227" s="40" cm="1">
        <f t="array" ref="W227">IF($V227="Y",IFERROR(_xll.BDP($C227&amp;" Corp",W$1)*1,""),"")</f>
        <v>45718</v>
      </c>
      <c r="X227" s="41" cm="1">
        <f t="array" ref="X227">IF($V227="Y",IFERROR(_xll.BDP($C227&amp;" Corp",X$1),""),"")</f>
        <v>101.53100000000001</v>
      </c>
      <c r="Y227" s="42" cm="1">
        <f t="array" ref="Y227">IF($V227="Y",IFERROR(_xll.BDP($C227&amp;" Corp",Y$1)/100, ""),"")</f>
        <v>1.7869705355606904</v>
      </c>
      <c r="Z227" s="17" cm="1">
        <f t="array" ref="Z227">IF($C227="","",IF(_xll.BDP($C227&amp;" Corp",Z$1)="#N/A N/A","",_xll.BDP($C227&amp;" Corp",Z$1)))</f>
        <v>0.54143999999999437</v>
      </c>
      <c r="AA227" s="14" cm="1">
        <f t="array" ref="AA227">IF($C227="","",IF(_xll.BDP($C227&amp;" Corp",AA$1)="#N/A N/A","",_xll.BDP($C227&amp;" Corp",AA$1)))</f>
        <v>-2.8430000000000177E-2</v>
      </c>
      <c r="AB227" s="14" cm="1">
        <f t="array" ref="AB227">IF($C227="","",IF(_xll.BDP($C227&amp;" Corp",AB$1)="#N/A N/A","",_xll.BDP($C227&amp;" Corp",AB$1)))</f>
        <v>-7.4569999999994252E-2</v>
      </c>
      <c r="AC227" s="18" cm="1">
        <f t="array" ref="AC227">IF($C227="","",IF(_xll.BDP($C227&amp;" Corp",AC$1)="#N/A N/A","",_xll.BDP($C227&amp;" Corp",AC$1)))</f>
        <v>0.91321000000000652</v>
      </c>
      <c r="AD227" s="18" cm="1">
        <f t="array" ref="AD227">IF($C227="","",IF(_xll.BDP($C227&amp;" Corp",AD$1)="#N/A N/A","",_xll.BDP($C227&amp;" Corp",AD$1)))</f>
        <v>27.060199999999995</v>
      </c>
      <c r="AE227" s="32" cm="1">
        <f t="array" ref="AE227">IF($C227="","",IF(_xll.BDP($C227&amp;" Corp",AE$1)="#N/A N/A","",_xll.BDP($C227&amp;" Corp",AE$1)/100))</f>
        <v>5.9620677971588161E-3</v>
      </c>
      <c r="AF227" s="32" cm="1">
        <f t="array" ref="AF227">IF($C227="","",IF(_xll.BDP($C227&amp;" Corp",AF$1)="#N/A N/A","",_xll.BDP($C227&amp;" Corp",AF$1)/100))</f>
        <v>-3.1110478858443683E-4</v>
      </c>
      <c r="AG227" s="32" cm="1">
        <f t="array" ref="AG227">IF($C227="","",IF(_xll.BDP($C227&amp;" Corp",AG$1)="#N/A N/A","",_xll.BDP($C227&amp;" Corp",AG$1)/100))</f>
        <v>-8.1559538244165713E-4</v>
      </c>
      <c r="AH227" s="32" cm="1">
        <f t="array" ref="AH227">IF($C227="","",IF(_xll.BDP($C227&amp;" Corp",AH$1)="#N/A N/A","",_xll.BDP($C227&amp;" Corp",AH$1)/100))</f>
        <v>1.0097149167713078E-2</v>
      </c>
      <c r="AI227" s="32" cm="1">
        <f t="array" ref="AI227">IF($C227="","",IF(_xll.BDP($C227&amp;" Corp",AI$1)="#N/A N/A","",_xll.BDP($C227&amp;" Corp",AI$1)/100))</f>
        <v>0.42087322928540566</v>
      </c>
      <c r="AJ227" s="8" cm="1">
        <f t="array" ref="AJ227">IF($C227="","",IF(_xll.BDP($C227&amp;" Corp",AJ$1)="#N/A Field Not Applicable","",_xll.BDP($C227&amp;" Corp",AJ$1)))</f>
        <v>61.771000000000001</v>
      </c>
      <c r="AK227" s="8" cm="1">
        <f t="array" ref="AK227">IF($C227="","",IF(_xll.BDP($C227&amp;" Corp",AK$1)="#N/A Field Not Applicable","",_xll.BDP($C227&amp;" Corp",AK$1)))</f>
        <v>93.631</v>
      </c>
      <c r="AL227" s="9" t="s">
        <v>13</v>
      </c>
      <c r="AM227" s="9" t="s">
        <v>85</v>
      </c>
      <c r="AN227" s="10">
        <v>37546</v>
      </c>
      <c r="AO227" s="11">
        <v>925</v>
      </c>
      <c r="AP227" s="12">
        <v>1.8708429065188867E-4</v>
      </c>
      <c r="AQ227" s="9" t="s">
        <v>86</v>
      </c>
      <c r="AR227" s="10">
        <v>33538</v>
      </c>
      <c r="AS227" s="11">
        <v>2.2118055555555554</v>
      </c>
      <c r="AT227" s="9" t="s">
        <v>379</v>
      </c>
      <c r="AU227" s="34">
        <f t="shared" si="6"/>
        <v>0.90763674199623356</v>
      </c>
    </row>
    <row r="228" spans="2:47" s="2" customFormat="1" x14ac:dyDescent="0.3">
      <c r="B228" s="22">
        <v>62556</v>
      </c>
      <c r="C228" s="23" t="s">
        <v>838</v>
      </c>
      <c r="D228" s="24" t="str" cm="1">
        <f t="array" ref="D228">IF($C228="","",IFERROR(_xll.BDP($C228&amp;" Corp","ID_BB_GLOBAL"),""))</f>
        <v>BBG012HPRR65</v>
      </c>
      <c r="E228" s="23" t="s">
        <v>835</v>
      </c>
      <c r="F228" s="7" t="s">
        <v>836</v>
      </c>
      <c r="G228" s="16" t="s">
        <v>452</v>
      </c>
      <c r="H228" s="16" t="s">
        <v>158</v>
      </c>
      <c r="I228" s="16" t="s">
        <v>2</v>
      </c>
      <c r="J228" s="44" cm="1">
        <f t="array" ref="J228">IF(OR(_xll.BDP($C228&amp;" Corp",$J$1)="#N/A N/A",_xll.BDP($C228&amp;" Corp",$J$1)="#N/A Field Not Applicable"),"",_xll.BDP($C228&amp;" Corp",$J$1))</f>
        <v>2.8429218053004459</v>
      </c>
      <c r="K228" s="16" t="str" cm="1">
        <f t="array" ref="K228">IFERROR(_xll.BDP($C228&amp;" Corp",$K$1),"")</f>
        <v>Medical-Drugs</v>
      </c>
      <c r="L228" s="28" cm="1">
        <f t="array" ref="L228">IF($C228="","",IFERROR(_xll.BDP($C228&amp;" Corp",L$1),""))</f>
        <v>98.391999999999996</v>
      </c>
      <c r="M228" s="28" cm="1">
        <f t="array" ref="M228">IF($C228="","",IFERROR(_xll.BDP($C228&amp;" Corp",M$1),""))</f>
        <v>99.510999999999996</v>
      </c>
      <c r="N228" s="28" cm="1">
        <f t="array" ref="N228">IF($C228="","",IFERROR(_xll.BDP($C228&amp;" Corp",N$1),""))</f>
        <v>2.4265773595017555</v>
      </c>
      <c r="O228" s="28" cm="1">
        <f t="array" ref="O228">IF($C228="","",IFERROR(_xll.BDP($C228&amp;" Corp",O$1),""))</f>
        <v>2.4265773595017555</v>
      </c>
      <c r="P228" s="28" cm="1">
        <f t="array" ref="P228">IF($C228="","",IFERROR(_xll.BDP($C228&amp;" Corp",P$1),""))</f>
        <v>43.51348830544012</v>
      </c>
      <c r="Q228" s="28">
        <f t="shared" si="7"/>
        <v>98.951499999999996</v>
      </c>
      <c r="R228"/>
      <c r="S228"/>
      <c r="T228"/>
      <c r="U228"/>
      <c r="V228" s="24" t="str" cm="1">
        <f t="array" ref="V228">IF($C228="","",IFERROR(_xll.BDP($C228&amp;" Corp",V$1),""))</f>
        <v>Y</v>
      </c>
      <c r="W228" s="40" cm="1">
        <f t="array" ref="W228">IF($V228="Y",IFERROR(_xll.BDP($C228&amp;" Corp",W$1)*1,""),"")</f>
        <v>45697</v>
      </c>
      <c r="X228" s="41" cm="1">
        <f t="array" ref="X228">IF($V228="Y",IFERROR(_xll.BDP($C228&amp;" Corp",X$1),""),"")</f>
        <v>100.53100000000001</v>
      </c>
      <c r="Y228" s="42" cm="1">
        <f t="array" ref="Y228">IF($V228="Y",IFERROR(_xll.BDP($C228&amp;" Corp",Y$1)/100, ""),"")</f>
        <v>0.63119493449244513</v>
      </c>
      <c r="Z228" s="17" cm="1">
        <f t="array" ref="Z228">IF($C228="","",IF(_xll.BDP($C228&amp;" Corp",Z$1)="#N/A N/A","",_xll.BDP($C228&amp;" Corp",Z$1)))</f>
        <v>-1.0000000000005116E-2</v>
      </c>
      <c r="AA228" s="14" cm="1">
        <f t="array" ref="AA228">IF($C228="","",IF(_xll.BDP($C228&amp;" Corp",AA$1)="#N/A N/A","",_xll.BDP($C228&amp;" Corp",AA$1)))</f>
        <v>3.9000000000001478E-2</v>
      </c>
      <c r="AB228" s="14" cm="1">
        <f t="array" ref="AB228">IF($C228="","",IF(_xll.BDP($C228&amp;" Corp",AB$1)="#N/A N/A","",_xll.BDP($C228&amp;" Corp",AB$1)))</f>
        <v>-8.2999999999998408E-2</v>
      </c>
      <c r="AC228" s="18" cm="1">
        <f t="array" ref="AC228">IF($C228="","",IF(_xll.BDP($C228&amp;" Corp",AC$1)="#N/A N/A","",_xll.BDP($C228&amp;" Corp",AC$1)))</f>
        <v>0.52299999999999613</v>
      </c>
      <c r="AD228" s="18" cm="1">
        <f t="array" ref="AD228">IF($C228="","",IF(_xll.BDP($C228&amp;" Corp",AD$1)="#N/A N/A","",_xll.BDP($C228&amp;" Corp",AD$1)))</f>
        <v>1.9249999999999972</v>
      </c>
      <c r="AE228" s="32" cm="1">
        <f t="array" ref="AE228">IF($C228="","",IF(_xll.BDP($C228&amp;" Corp",AE$1)="#N/A N/A","",_xll.BDP($C228&amp;" Corp",AE$1)/100))</f>
        <v>-1.0104888745180086E-4</v>
      </c>
      <c r="AF228" s="32" cm="1">
        <f t="array" ref="AF228">IF($C228="","",IF(_xll.BDP($C228&amp;" Corp",AF$1)="#N/A N/A","",_xll.BDP($C228&amp;" Corp",AF$1)/100))</f>
        <v>3.9428588759820725E-4</v>
      </c>
      <c r="AG228" s="32" cm="1">
        <f t="array" ref="AG228">IF($C228="","",IF(_xll.BDP($C228&amp;" Corp",AG$1)="#N/A N/A","",_xll.BDP($C228&amp;" Corp",AG$1)/100))</f>
        <v>-8.3808754480737538E-4</v>
      </c>
      <c r="AH228" s="32" cm="1">
        <f t="array" ref="AH228">IF($C228="","",IF(_xll.BDP($C228&amp;" Corp",AH$1)="#N/A N/A","",_xll.BDP($C228&amp;" Corp",AH$1)/100))</f>
        <v>5.3134746873380427E-3</v>
      </c>
      <c r="AI228" s="32" cm="1">
        <f t="array" ref="AI228">IF($C228="","",IF(_xll.BDP($C228&amp;" Corp",AI$1)="#N/A N/A","",_xll.BDP($C228&amp;" Corp",AI$1)/100))</f>
        <v>1.9839838395498129E-2</v>
      </c>
      <c r="AJ228" s="8" cm="1">
        <f t="array" ref="AJ228">IF($C228="","",IF(_xll.BDP($C228&amp;" Corp",AJ$1)="#N/A Field Not Applicable","",_xll.BDP($C228&amp;" Corp",AJ$1)))</f>
        <v>95.087000000000003</v>
      </c>
      <c r="AK228" s="8" cm="1">
        <f t="array" ref="AK228">IF($C228="","",IF(_xll.BDP($C228&amp;" Corp",AK$1)="#N/A Field Not Applicable","",_xll.BDP($C228&amp;" Corp",AK$1)))</f>
        <v>99.149000000000001</v>
      </c>
      <c r="AL228" s="9" t="s">
        <v>837</v>
      </c>
      <c r="AM228" s="9" t="s">
        <v>171</v>
      </c>
      <c r="AN228" s="10">
        <v>27462</v>
      </c>
      <c r="AO228" s="11">
        <v>295.25625000000002</v>
      </c>
      <c r="AP228" s="12">
        <v>5.9716547126255897E-5</v>
      </c>
      <c r="AQ228" s="9" t="s">
        <v>92</v>
      </c>
      <c r="AR228" s="10">
        <v>23453</v>
      </c>
      <c r="AS228" s="11">
        <v>0.51354166666666679</v>
      </c>
      <c r="AT228" s="9" t="s">
        <v>1</v>
      </c>
      <c r="AU228" s="34">
        <f t="shared" si="6"/>
        <v>0.74788709502708017</v>
      </c>
    </row>
    <row r="229" spans="2:47" s="2" customFormat="1" x14ac:dyDescent="0.3">
      <c r="B229" s="22">
        <v>61725</v>
      </c>
      <c r="C229" s="23" t="s">
        <v>840</v>
      </c>
      <c r="D229" s="24" t="str" cm="1">
        <f t="array" ref="D229">IF($C229="","",IFERROR(_xll.BDP($C229&amp;" Corp","ID_BB_GLOBAL"),""))</f>
        <v>BBG011F54254</v>
      </c>
      <c r="E229" s="23" t="s">
        <v>839</v>
      </c>
      <c r="F229" s="7" t="s">
        <v>40</v>
      </c>
      <c r="G229" s="16" t="s">
        <v>467</v>
      </c>
      <c r="H229" s="16" t="s">
        <v>83</v>
      </c>
      <c r="I229" s="16" t="s">
        <v>84</v>
      </c>
      <c r="J229" s="44" cm="1">
        <f t="array" ref="J229">IF(OR(_xll.BDP($C229&amp;" Corp",$J$1)="#N/A N/A",_xll.BDP($C229&amp;" Corp",$J$1)="#N/A Field Not Applicable"),"",_xll.BDP($C229&amp;" Corp",$J$1))</f>
        <v>2.2251186926826603</v>
      </c>
      <c r="K229" s="16" t="str" cm="1">
        <f t="array" ref="K229">IFERROR(_xll.BDP($C229&amp;" Corp",$K$1),"")</f>
        <v>Medical-Drugs</v>
      </c>
      <c r="L229" s="28" cm="1">
        <f t="array" ref="L229">IF($C229="","",IFERROR(_xll.BDP($C229&amp;" Corp",L$1),""))</f>
        <v>96.525999999999996</v>
      </c>
      <c r="M229" s="28" cm="1">
        <f t="array" ref="M229">IF($C229="","",IFERROR(_xll.BDP($C229&amp;" Corp",M$1),""))</f>
        <v>96.756</v>
      </c>
      <c r="N229" s="28" cm="1">
        <f t="array" ref="N229">IF($C229="","",IFERROR(_xll.BDP($C229&amp;" Corp",N$1),""))</f>
        <v>5.2172487670624434</v>
      </c>
      <c r="O229" s="28" cm="1">
        <f t="array" ref="O229">IF($C229="","",IFERROR(_xll.BDP($C229&amp;" Corp",O$1),""))</f>
        <v>5.2172487670624434</v>
      </c>
      <c r="P229" s="28" cm="1">
        <f t="array" ref="P229">IF($C229="","",IFERROR(_xll.BDP($C229&amp;" Corp",P$1),""))</f>
        <v>117.48791823214985</v>
      </c>
      <c r="Q229" s="28">
        <f t="shared" si="7"/>
        <v>96.640999999999991</v>
      </c>
      <c r="R229"/>
      <c r="S229"/>
      <c r="T229"/>
      <c r="U229"/>
      <c r="V229" s="24" t="str" cm="1">
        <f t="array" ref="V229">IF($C229="","",IFERROR(_xll.BDP($C229&amp;" Corp",V$1),""))</f>
        <v>Y</v>
      </c>
      <c r="W229" s="40" cm="1">
        <f t="array" ref="W229">IF($V229="Y",IFERROR(_xll.BDP($C229&amp;" Corp",W$1)*1,""),"")</f>
        <v>45718</v>
      </c>
      <c r="X229" s="41" cm="1">
        <f t="array" ref="X229">IF($V229="Y",IFERROR(_xll.BDP($C229&amp;" Corp",X$1),""),"")</f>
        <v>100.71900000000001</v>
      </c>
      <c r="Y229" s="42" cm="1">
        <f t="array" ref="Y229">IF($V229="Y",IFERROR(_xll.BDP($C229&amp;" Corp",Y$1)/100, ""),"")</f>
        <v>0.50469682959747819</v>
      </c>
      <c r="Z229" s="17" cm="1">
        <f t="array" ref="Z229">IF($C229="","",IF(_xll.BDP($C229&amp;" Corp",Z$1)="#N/A N/A","",_xll.BDP($C229&amp;" Corp",Z$1)))</f>
        <v>4.1680000000013706E-2</v>
      </c>
      <c r="AA229" s="14" cm="1">
        <f t="array" ref="AA229">IF($C229="","",IF(_xll.BDP($C229&amp;" Corp",AA$1)="#N/A N/A","",_xll.BDP($C229&amp;" Corp",AA$1)))</f>
        <v>0.10767000000001303</v>
      </c>
      <c r="AB229" s="14" cm="1">
        <f t="array" ref="AB229">IF($C229="","",IF(_xll.BDP($C229&amp;" Corp",AB$1)="#N/A N/A","",_xll.BDP($C229&amp;" Corp",AB$1)))</f>
        <v>0.35820000000001073</v>
      </c>
      <c r="AC229" s="18" cm="1">
        <f t="array" ref="AC229">IF($C229="","",IF(_xll.BDP($C229&amp;" Corp",AC$1)="#N/A N/A","",_xll.BDP($C229&amp;" Corp",AC$1)))</f>
        <v>0.14514000000001204</v>
      </c>
      <c r="AD229" s="18" cm="1">
        <f t="array" ref="AD229">IF($C229="","",IF(_xll.BDP($C229&amp;" Corp",AD$1)="#N/A N/A","",_xll.BDP($C229&amp;" Corp",AD$1)))</f>
        <v>3.1799100000000067</v>
      </c>
      <c r="AE229" s="32" cm="1">
        <f t="array" ref="AE229">IF($C229="","",IF(_xll.BDP($C229&amp;" Corp",AE$1)="#N/A N/A","",_xll.BDP($C229&amp;" Corp",AE$1)/100))</f>
        <v>4.3127331687790101E-4</v>
      </c>
      <c r="AF229" s="32" cm="1">
        <f t="array" ref="AF229">IF($C229="","",IF(_xll.BDP($C229&amp;" Corp",AF$1)="#N/A N/A","",_xll.BDP($C229&amp;" Corp",AF$1)/100))</f>
        <v>1.1148494803065317E-3</v>
      </c>
      <c r="AG229" s="32" cm="1">
        <f t="array" ref="AG229">IF($C229="","",IF(_xll.BDP($C229&amp;" Corp",AG$1)="#N/A N/A","",_xll.BDP($C229&amp;" Corp",AG$1)/100))</f>
        <v>3.7185631148230493E-3</v>
      </c>
      <c r="AH229" s="32" cm="1">
        <f t="array" ref="AH229">IF($C229="","",IF(_xll.BDP($C229&amp;" Corp",AH$1)="#N/A N/A","",_xll.BDP($C229&amp;" Corp",AH$1)/100))</f>
        <v>1.5034090841998381E-3</v>
      </c>
      <c r="AI229" s="32" cm="1">
        <f t="array" ref="AI229">IF($C229="","",IF(_xll.BDP($C229&amp;" Corp",AI$1)="#N/A N/A","",_xll.BDP($C229&amp;" Corp",AI$1)/100))</f>
        <v>3.4007615782632637E-2</v>
      </c>
      <c r="AJ229" s="8" cm="1">
        <f t="array" ref="AJ229">IF($C229="","",IF(_xll.BDP($C229&amp;" Corp",AJ$1)="#N/A Field Not Applicable","",_xll.BDP($C229&amp;" Corp",AJ$1)))</f>
        <v>92.486000000000004</v>
      </c>
      <c r="AK229" s="8" cm="1">
        <f t="array" ref="AK229">IF($C229="","",IF(_xll.BDP($C229&amp;" Corp",AK$1)="#N/A Field Not Applicable","",_xll.BDP($C229&amp;" Corp",AK$1)))</f>
        <v>97.027000000000001</v>
      </c>
      <c r="AL229" s="9" t="s">
        <v>41</v>
      </c>
      <c r="AM229" s="9" t="s">
        <v>85</v>
      </c>
      <c r="AN229" s="10">
        <v>44788</v>
      </c>
      <c r="AO229" s="11">
        <v>481.95114999999998</v>
      </c>
      <c r="AP229" s="12">
        <v>9.7476204353094044E-5</v>
      </c>
      <c r="AQ229" s="9" t="s">
        <v>92</v>
      </c>
      <c r="AR229" s="10">
        <v>40660</v>
      </c>
      <c r="AS229" s="11">
        <v>1.1659722222222222</v>
      </c>
      <c r="AT229" s="9" t="s">
        <v>1</v>
      </c>
      <c r="AU229" s="34">
        <f t="shared" si="6"/>
        <v>0.75745123761286048</v>
      </c>
    </row>
    <row r="230" spans="2:47" s="2" customFormat="1" x14ac:dyDescent="0.3">
      <c r="B230" s="22">
        <v>63015</v>
      </c>
      <c r="C230" s="23" t="s">
        <v>842</v>
      </c>
      <c r="D230" s="24" t="str" cm="1">
        <f t="array" ref="D230">IF($C230="","",IFERROR(_xll.BDP($C230&amp;" Corp","ID_BB_GLOBAL"),""))</f>
        <v>BBG0136TNRY0</v>
      </c>
      <c r="E230" s="23" t="s">
        <v>841</v>
      </c>
      <c r="F230" s="7" t="s">
        <v>389</v>
      </c>
      <c r="G230" s="16" t="s">
        <v>231</v>
      </c>
      <c r="H230" s="16" t="s">
        <v>158</v>
      </c>
      <c r="I230" s="16" t="s">
        <v>2</v>
      </c>
      <c r="J230" s="44" cm="1">
        <f t="array" ref="J230">IF(OR(_xll.BDP($C230&amp;" Corp",$J$1)="#N/A N/A",_xll.BDP($C230&amp;" Corp",$J$1)="#N/A Field Not Applicable"),"",_xll.BDP($C230&amp;" Corp",$J$1))</f>
        <v>12.516233766233766</v>
      </c>
      <c r="K230" s="16" t="str" cm="1">
        <f t="array" ref="K230">IFERROR(_xll.BDP($C230&amp;" Corp",$K$1),"")</f>
        <v>Medical-Drugs</v>
      </c>
      <c r="L230" s="28" cm="1">
        <f t="array" ref="L230">IF($C230="","",IFERROR(_xll.BDP($C230&amp;" Corp",L$1),""))</f>
        <v>97.984999999999999</v>
      </c>
      <c r="M230" s="28" cm="1">
        <f t="array" ref="M230">IF($C230="","",IFERROR(_xll.BDP($C230&amp;" Corp",M$1),""))</f>
        <v>98.448999999999998</v>
      </c>
      <c r="N230" s="28" cm="1">
        <f t="array" ref="N230">IF($C230="","",IFERROR(_xll.BDP($C230&amp;" Corp",N$1),""))</f>
        <v>5.5350968953476896</v>
      </c>
      <c r="O230" s="28" cm="1">
        <f t="array" ref="O230">IF($C230="","",IFERROR(_xll.BDP($C230&amp;" Corp",O$1),""))</f>
        <v>5.5350968953476896</v>
      </c>
      <c r="P230" s="28" cm="1">
        <f t="array" ref="P230">IF($C230="","",IFERROR(_xll.BDP($C230&amp;" Corp",P$1),""))</f>
        <v>128.70321566079497</v>
      </c>
      <c r="Q230" s="28">
        <f t="shared" si="7"/>
        <v>98.216999999999999</v>
      </c>
      <c r="R230"/>
      <c r="S230"/>
      <c r="T230"/>
      <c r="U230"/>
      <c r="V230" s="24" t="str" cm="1">
        <f t="array" ref="V230">IF($C230="","",IFERROR(_xll.BDP($C230&amp;" Corp",V$1),""))</f>
        <v>Y</v>
      </c>
      <c r="W230" s="40" cm="1">
        <f t="array" ref="W230">IF($V230="Y",IFERROR(_xll.BDP($C230&amp;" Corp",W$1)*1,""),"")</f>
        <v>47158</v>
      </c>
      <c r="X230" s="41" cm="1">
        <f t="array" ref="X230">IF($V230="Y",IFERROR(_xll.BDP($C230&amp;" Corp",X$1),""),"")</f>
        <v>100</v>
      </c>
      <c r="Y230" s="42" cm="1">
        <f t="array" ref="Y230">IF($V230="Y",IFERROR(_xll.BDP($C230&amp;" Corp",Y$1)/100, ""),"")</f>
        <v>5.5599128116751106E-2</v>
      </c>
      <c r="Z230" s="17" cm="1">
        <f t="array" ref="Z230">IF($C230="","",IF(_xll.BDP($C230&amp;" Corp",Z$1)="#N/A N/A","",_xll.BDP($C230&amp;" Corp",Z$1)))</f>
        <v>0</v>
      </c>
      <c r="AA230" s="14" cm="1">
        <f t="array" ref="AA230">IF($C230="","",IF(_xll.BDP($C230&amp;" Corp",AA$1)="#N/A N/A","",_xll.BDP($C230&amp;" Corp",AA$1)))</f>
        <v>9.7190000000011878E-2</v>
      </c>
      <c r="AB230" s="14" cm="1">
        <f t="array" ref="AB230">IF($C230="","",IF(_xll.BDP($C230&amp;" Corp",AB$1)="#N/A N/A","",_xll.BDP($C230&amp;" Corp",AB$1)))</f>
        <v>0.29014000000000806</v>
      </c>
      <c r="AC230" s="18" cm="1">
        <f t="array" ref="AC230">IF($C230="","",IF(_xll.BDP($C230&amp;" Corp",AC$1)="#N/A N/A","",_xll.BDP($C230&amp;" Corp",AC$1)))</f>
        <v>0.81629000000000929</v>
      </c>
      <c r="AD230" s="18" cm="1">
        <f t="array" ref="AD230">IF($C230="","",IF(_xll.BDP($C230&amp;" Corp",AD$1)="#N/A N/A","",_xll.BDP($C230&amp;" Corp",AD$1)))</f>
        <v>1.6236800000000073</v>
      </c>
      <c r="AE230" s="32" cm="1">
        <f t="array" ref="AE230">IF($C230="","",IF(_xll.BDP($C230&amp;" Corp",AE$1)="#N/A N/A","",_xll.BDP($C230&amp;" Corp",AE$1)/100))</f>
        <v>0</v>
      </c>
      <c r="AF230" s="32" cm="1">
        <f t="array" ref="AF230">IF($C230="","",IF(_xll.BDP($C230&amp;" Corp",AF$1)="#N/A N/A","",_xll.BDP($C230&amp;" Corp",AF$1)/100))</f>
        <v>9.9051625780748162E-4</v>
      </c>
      <c r="AG230" s="32" cm="1">
        <f t="array" ref="AG230">IF($C230="","",IF(_xll.BDP($C230&amp;" Corp",AG$1)="#N/A N/A","",_xll.BDP($C230&amp;" Corp",AG$1)/100))</f>
        <v>2.9628010897847805E-3</v>
      </c>
      <c r="AH230" s="32" cm="1">
        <f t="array" ref="AH230">IF($C230="","",IF(_xll.BDP($C230&amp;" Corp",AH$1)="#N/A N/A","",_xll.BDP($C230&amp;" Corp",AH$1)/100))</f>
        <v>8.3806760576973886E-3</v>
      </c>
      <c r="AI230" s="32" cm="1">
        <f t="array" ref="AI230">IF($C230="","",IF(_xll.BDP($C230&amp;" Corp",AI$1)="#N/A N/A","",_xll.BDP($C230&amp;" Corp",AI$1)/100))</f>
        <v>1.6809315189774684E-2</v>
      </c>
      <c r="AJ230" s="8" cm="1">
        <f t="array" ref="AJ230">IF($C230="","",IF(_xll.BDP($C230&amp;" Corp",AJ$1)="#N/A Field Not Applicable","",_xll.BDP($C230&amp;" Corp",AJ$1)))</f>
        <v>94.262</v>
      </c>
      <c r="AK230" s="8" cm="1">
        <f t="array" ref="AK230">IF($C230="","",IF(_xll.BDP($C230&amp;" Corp",AK$1)="#N/A Field Not Applicable","",_xll.BDP($C230&amp;" Corp",AK$1)))</f>
        <v>99.561000000000007</v>
      </c>
      <c r="AL230" s="9" t="s">
        <v>390</v>
      </c>
      <c r="AM230" s="9" t="s">
        <v>85</v>
      </c>
      <c r="AN230" s="10">
        <v>31567</v>
      </c>
      <c r="AO230" s="11">
        <v>978.75</v>
      </c>
      <c r="AP230" s="12">
        <v>1.9795540483841733E-4</v>
      </c>
      <c r="AQ230" s="9" t="s">
        <v>86</v>
      </c>
      <c r="AR230" s="10">
        <v>27559</v>
      </c>
      <c r="AS230" s="11">
        <v>0.4555555555555556</v>
      </c>
      <c r="AT230" s="9" t="s">
        <v>390</v>
      </c>
      <c r="AU230" s="34">
        <f t="shared" si="6"/>
        <v>0.81025993394980222</v>
      </c>
    </row>
    <row r="231" spans="2:47" s="2" customFormat="1" x14ac:dyDescent="0.3">
      <c r="B231" s="22">
        <v>63016</v>
      </c>
      <c r="C231" s="23" t="s">
        <v>844</v>
      </c>
      <c r="D231" s="24" t="str" cm="1">
        <f t="array" ref="D231">IF($C231="","",IFERROR(_xll.BDP($C231&amp;" Corp","ID_BB_GLOBAL"),""))</f>
        <v>BBG0136VL8H8</v>
      </c>
      <c r="E231" s="23" t="s">
        <v>843</v>
      </c>
      <c r="F231" s="7" t="s">
        <v>389</v>
      </c>
      <c r="G231" s="16" t="s">
        <v>200</v>
      </c>
      <c r="H231" s="16" t="s">
        <v>158</v>
      </c>
      <c r="I231" s="16" t="s">
        <v>2</v>
      </c>
      <c r="J231" s="44" cm="1">
        <f t="array" ref="J231">IF(OR(_xll.BDP($C231&amp;" Corp",$J$1)="#N/A N/A",_xll.BDP($C231&amp;" Corp",$J$1)="#N/A Field Not Applicable"),"",_xll.BDP($C231&amp;" Corp",$J$1))</f>
        <v>12.516233766233766</v>
      </c>
      <c r="K231" s="16" t="str" cm="1">
        <f t="array" ref="K231">IFERROR(_xll.BDP($C231&amp;" Corp",$K$1),"")</f>
        <v>Medical-Drugs</v>
      </c>
      <c r="L231" s="28" cm="1">
        <f t="array" ref="L231">IF($C231="","",IFERROR(_xll.BDP($C231&amp;" Corp",L$1),""))</f>
        <v>98.388999999999996</v>
      </c>
      <c r="M231" s="28" cm="1">
        <f t="array" ref="M231">IF($C231="","",IFERROR(_xll.BDP($C231&amp;" Corp",M$1),""))</f>
        <v>98.567999999999998</v>
      </c>
      <c r="N231" s="28" cm="1">
        <f t="array" ref="N231">IF($C231="","",IFERROR(_xll.BDP($C231&amp;" Corp",N$1),""))</f>
        <v>5.4238507819314199</v>
      </c>
      <c r="O231" s="28" cm="1">
        <f t="array" ref="O231">IF($C231="","",IFERROR(_xll.BDP($C231&amp;" Corp",O$1),""))</f>
        <v>5.4238507819314199</v>
      </c>
      <c r="P231" s="28" cm="1">
        <f t="array" ref="P231">IF($C231="","",IFERROR(_xll.BDP($C231&amp;" Corp",P$1),""))</f>
        <v>123.77180186539663</v>
      </c>
      <c r="Q231" s="28">
        <f t="shared" si="7"/>
        <v>98.478499999999997</v>
      </c>
      <c r="R231"/>
      <c r="S231"/>
      <c r="T231"/>
      <c r="U231"/>
      <c r="V231" s="24" t="str" cm="1">
        <f t="array" ref="V231">IF($C231="","",IFERROR(_xll.BDP($C231&amp;" Corp",V$1),""))</f>
        <v>Y</v>
      </c>
      <c r="W231" s="40" cm="1">
        <f t="array" ref="W231">IF($V231="Y",IFERROR(_xll.BDP($C231&amp;" Corp",W$1)*1,""),"")</f>
        <v>46427</v>
      </c>
      <c r="X231" s="41" cm="1">
        <f t="array" ref="X231">IF($V231="Y",IFERROR(_xll.BDP($C231&amp;" Corp",X$1),""),"")</f>
        <v>100</v>
      </c>
      <c r="Y231" s="42" cm="1">
        <f t="array" ref="Y231">IF($V231="Y",IFERROR(_xll.BDP($C231&amp;" Corp",Y$1)/100, ""),"")</f>
        <v>5.5066020442358816E-2</v>
      </c>
      <c r="Z231" s="17" cm="1">
        <f t="array" ref="Z231">IF($C231="","",IF(_xll.BDP($C231&amp;" Corp",Z$1)="#N/A N/A","",_xll.BDP($C231&amp;" Corp",Z$1)))</f>
        <v>0</v>
      </c>
      <c r="AA231" s="14" cm="1">
        <f t="array" ref="AA231">IF($C231="","",IF(_xll.BDP($C231&amp;" Corp",AA$1)="#N/A N/A","",_xll.BDP($C231&amp;" Corp",AA$1)))</f>
        <v>0.27352000000000487</v>
      </c>
      <c r="AB231" s="14" cm="1">
        <f t="array" ref="AB231">IF($C231="","",IF(_xll.BDP($C231&amp;" Corp",AB$1)="#N/A N/A","",_xll.BDP($C231&amp;" Corp",AB$1)))</f>
        <v>0.73136000000000934</v>
      </c>
      <c r="AC231" s="18" cm="1">
        <f t="array" ref="AC231">IF($C231="","",IF(_xll.BDP($C231&amp;" Corp",AC$1)="#N/A N/A","",_xll.BDP($C231&amp;" Corp",AC$1)))</f>
        <v>1.0703900000000033</v>
      </c>
      <c r="AD231" s="18" cm="1">
        <f t="array" ref="AD231">IF($C231="","",IF(_xll.BDP($C231&amp;" Corp",AD$1)="#N/A N/A","",_xll.BDP($C231&amp;" Corp",AD$1)))</f>
        <v>2.1239900000000063</v>
      </c>
      <c r="AE231" s="32" cm="1">
        <f t="array" ref="AE231">IF($C231="","",IF(_xll.BDP($C231&amp;" Corp",AE$1)="#N/A N/A","",_xll.BDP($C231&amp;" Corp",AE$1)/100))</f>
        <v>0</v>
      </c>
      <c r="AF231" s="32" cm="1">
        <f t="array" ref="AF231">IF($C231="","",IF(_xll.BDP($C231&amp;" Corp",AF$1)="#N/A N/A","",_xll.BDP($C231&amp;" Corp",AF$1)/100))</f>
        <v>2.7851332616821169E-3</v>
      </c>
      <c r="AG231" s="32" cm="1">
        <f t="array" ref="AG231">IF($C231="","",IF(_xll.BDP($C231&amp;" Corp",AG$1)="#N/A N/A","",_xll.BDP($C231&amp;" Corp",AG$1)/100))</f>
        <v>7.481996548108721E-3</v>
      </c>
      <c r="AH231" s="32" cm="1">
        <f t="array" ref="AH231">IF($C231="","",IF(_xll.BDP($C231&amp;" Corp",AH$1)="#N/A N/A","",_xll.BDP($C231&amp;" Corp",AH$1)/100))</f>
        <v>1.098847062137593E-2</v>
      </c>
      <c r="AI231" s="32" cm="1">
        <f t="array" ref="AI231">IF($C231="","",IF(_xll.BDP($C231&amp;" Corp",AI$1)="#N/A N/A","",_xll.BDP($C231&amp;" Corp",AI$1)/100))</f>
        <v>2.2042996915211339E-2</v>
      </c>
      <c r="AJ231" s="8" cm="1">
        <f t="array" ref="AJ231">IF($C231="","",IF(_xll.BDP($C231&amp;" Corp",AJ$1)="#N/A Field Not Applicable","",_xll.BDP($C231&amp;" Corp",AJ$1)))</f>
        <v>95.108999999999995</v>
      </c>
      <c r="AK231" s="8" cm="1">
        <f t="array" ref="AK231">IF($C231="","",IF(_xll.BDP($C231&amp;" Corp",AK$1)="#N/A Field Not Applicable","",_xll.BDP($C231&amp;" Corp",AK$1)))</f>
        <v>98.813000000000002</v>
      </c>
      <c r="AL231" s="9" t="s">
        <v>390</v>
      </c>
      <c r="AM231" s="9" t="s">
        <v>85</v>
      </c>
      <c r="AN231" s="10">
        <v>31567</v>
      </c>
      <c r="AO231" s="11">
        <v>977.52</v>
      </c>
      <c r="AP231" s="12">
        <v>1.9770663329517213E-4</v>
      </c>
      <c r="AQ231" s="9" t="s">
        <v>86</v>
      </c>
      <c r="AR231" s="10">
        <v>27559</v>
      </c>
      <c r="AS231" s="11">
        <v>0.42222222222222228</v>
      </c>
      <c r="AT231" s="9" t="s">
        <v>390</v>
      </c>
      <c r="AU231" s="34">
        <f t="shared" si="6"/>
        <v>0.72225931965442824</v>
      </c>
    </row>
    <row r="232" spans="2:47" s="2" customFormat="1" x14ac:dyDescent="0.3">
      <c r="B232" s="22">
        <v>59273</v>
      </c>
      <c r="C232" s="23" t="s">
        <v>846</v>
      </c>
      <c r="D232" s="24" t="str" cm="1">
        <f t="array" ref="D232">IF($C232="","",IFERROR(_xll.BDP($C232&amp;" Corp","ID_BB_GLOBAL"),""))</f>
        <v>BBG00YCXJ9P2</v>
      </c>
      <c r="E232" s="23" t="s">
        <v>845</v>
      </c>
      <c r="F232" s="7" t="s">
        <v>46</v>
      </c>
      <c r="G232" s="16" t="s">
        <v>197</v>
      </c>
      <c r="H232" s="16" t="s">
        <v>134</v>
      </c>
      <c r="I232" s="16" t="s">
        <v>135</v>
      </c>
      <c r="J232" s="44" cm="1">
        <f t="array" ref="J232">IF(OR(_xll.BDP($C232&amp;" Corp",$J$1)="#N/A N/A",_xll.BDP($C232&amp;" Corp",$J$1)="#N/A Field Not Applicable"),"",_xll.BDP($C232&amp;" Corp",$J$1))</f>
        <v>1.1047390109890109</v>
      </c>
      <c r="K232" s="16" t="str" cm="1">
        <f t="array" ref="K232">IFERROR(_xll.BDP($C232&amp;" Corp",$K$1),"")</f>
        <v>Medical-Hospitals</v>
      </c>
      <c r="L232" s="28" cm="1">
        <f t="array" ref="L232">IF($C232="","",IFERROR(_xll.BDP($C232&amp;" Corp",L$1),""))</f>
        <v>88.042000000000002</v>
      </c>
      <c r="M232" s="28" cm="1">
        <f t="array" ref="M232">IF($C232="","",IFERROR(_xll.BDP($C232&amp;" Corp",M$1),""))</f>
        <v>88.587000000000003</v>
      </c>
      <c r="N232" s="28" cm="1">
        <f t="array" ref="N232">IF($C232="","",IFERROR(_xll.BDP($C232&amp;" Corp",N$1),""))</f>
        <v>8.8565164903193612</v>
      </c>
      <c r="O232" s="28" cm="1">
        <f t="array" ref="O232">IF($C232="","",IFERROR(_xll.BDP($C232&amp;" Corp",O$1),""))</f>
        <v>8.8565164903193612</v>
      </c>
      <c r="P232" s="28" cm="1">
        <f t="array" ref="P232">IF($C232="","",IFERROR(_xll.BDP($C232&amp;" Corp",P$1),""))</f>
        <v>466.90335824016796</v>
      </c>
      <c r="Q232" s="28">
        <f t="shared" si="7"/>
        <v>88.31450000000001</v>
      </c>
      <c r="R232"/>
      <c r="S232"/>
      <c r="T232"/>
      <c r="U232"/>
      <c r="V232" s="24" t="str" cm="1">
        <f t="array" ref="V232">IF($C232="","",IFERROR(_xll.BDP($C232&amp;" Corp",V$1),""))</f>
        <v>Y</v>
      </c>
      <c r="W232" s="40" cm="1">
        <f t="array" ref="W232">IF($V232="Y",IFERROR(_xll.BDP($C232&amp;" Corp",W$1)*1,""),"")</f>
        <v>45718</v>
      </c>
      <c r="X232" s="41" cm="1">
        <f t="array" ref="X232">IF($V232="Y",IFERROR(_xll.BDP($C232&amp;" Corp",X$1),""),"")</f>
        <v>101.34400000000001</v>
      </c>
      <c r="Y232" s="42" cm="1">
        <f t="array" ref="Y232">IF($V232="Y",IFERROR(_xll.BDP($C232&amp;" Corp",Y$1)/100, ""),"")</f>
        <v>1.7283340293239302</v>
      </c>
      <c r="Z232" s="17" cm="1">
        <f t="array" ref="Z232">IF($C232="","",IF(_xll.BDP($C232&amp;" Corp",Z$1)="#N/A N/A","",_xll.BDP($C232&amp;" Corp",Z$1)))</f>
        <v>0.31347000000000946</v>
      </c>
      <c r="AA232" s="14" cm="1">
        <f t="array" ref="AA232">IF($C232="","",IF(_xll.BDP($C232&amp;" Corp",AA$1)="#N/A N/A","",_xll.BDP($C232&amp;" Corp",AA$1)))</f>
        <v>-8.9919999999992228E-2</v>
      </c>
      <c r="AB232" s="14" cm="1">
        <f t="array" ref="AB232">IF($C232="","",IF(_xll.BDP($C232&amp;" Corp",AB$1)="#N/A N/A","",_xll.BDP($C232&amp;" Corp",AB$1)))</f>
        <v>1.0011099999999971</v>
      </c>
      <c r="AC232" s="18" cm="1">
        <f t="array" ref="AC232">IF($C232="","",IF(_xll.BDP($C232&amp;" Corp",AC$1)="#N/A N/A","",_xll.BDP($C232&amp;" Corp",AC$1)))</f>
        <v>-3.5191200000000009</v>
      </c>
      <c r="AD232" s="18" cm="1">
        <f t="array" ref="AD232">IF($C232="","",IF(_xll.BDP($C232&amp;" Corp",AD$1)="#N/A N/A","",_xll.BDP($C232&amp;" Corp",AD$1)))</f>
        <v>9.7326900000000052</v>
      </c>
      <c r="AE232" s="32" cm="1">
        <f t="array" ref="AE232">IF($C232="","",IF(_xll.BDP($C232&amp;" Corp",AE$1)="#N/A N/A","",_xll.BDP($C232&amp;" Corp",AE$1)/100))</f>
        <v>3.5629158056411014E-3</v>
      </c>
      <c r="AF232" s="32" cm="1">
        <f t="array" ref="AF232">IF($C232="","",IF(_xll.BDP($C232&amp;" Corp",AF$1)="#N/A N/A","",_xll.BDP($C232&amp;" Corp",AF$1)/100))</f>
        <v>-1.0173706535179985E-3</v>
      </c>
      <c r="AG232" s="32" cm="1">
        <f t="array" ref="AG232">IF($C232="","",IF(_xll.BDP($C232&amp;" Corp",AG$1)="#N/A N/A","",_xll.BDP($C232&amp;" Corp",AG$1)/100))</f>
        <v>1.1468300049705747E-2</v>
      </c>
      <c r="AH232" s="32" cm="1">
        <f t="array" ref="AH232">IF($C232="","",IF(_xll.BDP($C232&amp;" Corp",AH$1)="#N/A N/A","",_xll.BDP($C232&amp;" Corp",AH$1)/100))</f>
        <v>-3.8328836919028608E-2</v>
      </c>
      <c r="AI232" s="32" cm="1">
        <f t="array" ref="AI232">IF($C232="","",IF(_xll.BDP($C232&amp;" Corp",AI$1)="#N/A N/A","",_xll.BDP($C232&amp;" Corp",AI$1)/100))</f>
        <v>0.12388532433391226</v>
      </c>
      <c r="AJ232" s="8" cm="1">
        <f t="array" ref="AJ232">IF($C232="","",IF(_xll.BDP($C232&amp;" Corp",AJ$1)="#N/A Field Not Applicable","",_xll.BDP($C232&amp;" Corp",AJ$1)))</f>
        <v>75.180999999999997</v>
      </c>
      <c r="AK232" s="8" cm="1">
        <f t="array" ref="AK232">IF($C232="","",IF(_xll.BDP($C232&amp;" Corp",AK$1)="#N/A Field Not Applicable","",_xll.BDP($C232&amp;" Corp",AK$1)))</f>
        <v>94.823999999999998</v>
      </c>
      <c r="AL232" s="9" t="s">
        <v>47</v>
      </c>
      <c r="AM232" s="9" t="s">
        <v>85</v>
      </c>
      <c r="AN232" s="10">
        <v>41571</v>
      </c>
      <c r="AO232" s="11">
        <v>447.86</v>
      </c>
      <c r="AP232" s="12">
        <v>9.0581157201464715E-5</v>
      </c>
      <c r="AQ232" s="9" t="s">
        <v>86</v>
      </c>
      <c r="AR232" s="10">
        <v>37563</v>
      </c>
      <c r="AS232" s="11">
        <v>2.1798611111111112</v>
      </c>
      <c r="AT232" s="9" t="s">
        <v>1</v>
      </c>
      <c r="AU232" s="34">
        <f t="shared" si="6"/>
        <v>0.90328021788932444</v>
      </c>
    </row>
    <row r="233" spans="2:47" s="2" customFormat="1" x14ac:dyDescent="0.3">
      <c r="B233" s="22">
        <v>61044</v>
      </c>
      <c r="C233" s="23" t="s">
        <v>851</v>
      </c>
      <c r="D233" s="24" t="str" cm="1">
        <f t="array" ref="D233">IF($C233="","",IFERROR(_xll.BDP($C233&amp;" Corp","ID_BB_GLOBAL"),""))</f>
        <v>BBG00Z4K57H4</v>
      </c>
      <c r="E233" s="23" t="s">
        <v>847</v>
      </c>
      <c r="F233" s="7" t="s">
        <v>848</v>
      </c>
      <c r="G233" s="16" t="s">
        <v>849</v>
      </c>
      <c r="H233" s="16" t="s">
        <v>165</v>
      </c>
      <c r="I233" s="16" t="s">
        <v>88</v>
      </c>
      <c r="J233" s="44" t="str" cm="1">
        <f t="array" ref="J233">IF(OR(_xll.BDP($C233&amp;" Corp",$J$1)="#N/A N/A",_xll.BDP($C233&amp;" Corp",$J$1)="#N/A Field Not Applicable"),"",_xll.BDP($C233&amp;" Corp",$J$1))</f>
        <v/>
      </c>
      <c r="K233" s="16" t="str" cm="1">
        <f t="array" ref="K233">IFERROR(_xll.BDP($C233&amp;" Corp",$K$1),"")</f>
        <v>Medical-Hospitals</v>
      </c>
      <c r="L233" s="28" cm="1">
        <f t="array" ref="L233">IF($C233="","",IFERROR(_xll.BDP($C233&amp;" Corp",L$1),""))</f>
        <v>61.813000000000002</v>
      </c>
      <c r="M233" s="28" cm="1">
        <f t="array" ref="M233">IF($C233="","",IFERROR(_xll.BDP($C233&amp;" Corp",M$1),""))</f>
        <v>62.468000000000004</v>
      </c>
      <c r="N233" s="28" cm="1">
        <f t="array" ref="N233">IF($C233="","",IFERROR(_xll.BDP($C233&amp;" Corp",N$1),""))</f>
        <v>5.4523036080010998</v>
      </c>
      <c r="O233" s="28" cm="1">
        <f t="array" ref="O233">IF($C233="","",IFERROR(_xll.BDP($C233&amp;" Corp",O$1),""))</f>
        <v>5.4523036080010998</v>
      </c>
      <c r="P233" s="28" cm="1">
        <f t="array" ref="P233">IF($C233="","",IFERROR(_xll.BDP($C233&amp;" Corp",P$1),""))</f>
        <v>69.205570999255073</v>
      </c>
      <c r="Q233" s="28">
        <f t="shared" si="7"/>
        <v>62.140500000000003</v>
      </c>
      <c r="R233"/>
      <c r="S233"/>
      <c r="T233"/>
      <c r="U233"/>
      <c r="V233" s="24" t="str" cm="1">
        <f t="array" ref="V233">IF($C233="","",IFERROR(_xll.BDP($C233&amp;" Corp",V$1),""))</f>
        <v>Y</v>
      </c>
      <c r="W233" s="40" cm="1">
        <f t="array" ref="W233">IF($V233="Y",IFERROR(_xll.BDP($C233&amp;" Corp",W$1)*1,""),"")</f>
        <v>54697</v>
      </c>
      <c r="X233" s="41" cm="1">
        <f t="array" ref="X233">IF($V233="Y",IFERROR(_xll.BDP($C233&amp;" Corp",X$1),""),"")</f>
        <v>100</v>
      </c>
      <c r="Y233" s="42" cm="1">
        <f t="array" ref="Y233">IF($V233="Y",IFERROR(_xll.BDP($C233&amp;" Corp",Y$1)/100, ""),"")</f>
        <v>5.5230833853301166E-2</v>
      </c>
      <c r="Z233" s="17" cm="1">
        <f t="array" ref="Z233">IF($C233="","",IF(_xll.BDP($C233&amp;" Corp",Z$1)="#N/A N/A","",_xll.BDP($C233&amp;" Corp",Z$1)))</f>
        <v>0.48389000000000237</v>
      </c>
      <c r="AA233" s="14" cm="1">
        <f t="array" ref="AA233">IF($C233="","",IF(_xll.BDP($C233&amp;" Corp",AA$1)="#N/A N/A","",_xll.BDP($C233&amp;" Corp",AA$1)))</f>
        <v>0.15621000000000151</v>
      </c>
      <c r="AB233" s="14" cm="1">
        <f t="array" ref="AB233">IF($C233="","",IF(_xll.BDP($C233&amp;" Corp",AB$1)="#N/A N/A","",_xll.BDP($C233&amp;" Corp",AB$1)))</f>
        <v>-0.42166999999999888</v>
      </c>
      <c r="AC233" s="18" cm="1">
        <f t="array" ref="AC233">IF($C233="","",IF(_xll.BDP($C233&amp;" Corp",AC$1)="#N/A N/A","",_xll.BDP($C233&amp;" Corp",AC$1)))</f>
        <v>-2.3918199999999956</v>
      </c>
      <c r="AD233" s="18" cm="1">
        <f t="array" ref="AD233">IF($C233="","",IF(_xll.BDP($C233&amp;" Corp",AD$1)="#N/A N/A","",_xll.BDP($C233&amp;" Corp",AD$1)))</f>
        <v>-1.6405900000000031</v>
      </c>
      <c r="AE233" s="32" cm="1">
        <f t="array" ref="AE233">IF($C233="","",IF(_xll.BDP($C233&amp;" Corp",AE$1)="#N/A N/A","",_xll.BDP($C233&amp;" Corp",AE$1)/100))</f>
        <v>7.8483114995791508E-3</v>
      </c>
      <c r="AF233" s="32" cm="1">
        <f t="array" ref="AF233">IF($C233="","",IF(_xll.BDP($C233&amp;" Corp",AF$1)="#N/A N/A","",_xll.BDP($C233&amp;" Corp",AF$1)/100))</f>
        <v>2.5202079667676759E-3</v>
      </c>
      <c r="AG233" s="32" cm="1">
        <f t="array" ref="AG233">IF($C233="","",IF(_xll.BDP($C233&amp;" Corp",AG$1)="#N/A N/A","",_xll.BDP($C233&amp;" Corp",AG$1)/100))</f>
        <v>-6.7401567050069146E-3</v>
      </c>
      <c r="AH233" s="32" cm="1">
        <f t="array" ref="AH233">IF($C233="","",IF(_xll.BDP($C233&amp;" Corp",AH$1)="#N/A N/A","",_xll.BDP($C233&amp;" Corp",AH$1)/100))</f>
        <v>-3.7064660850651431E-2</v>
      </c>
      <c r="AI233" s="32" cm="1">
        <f t="array" ref="AI233">IF($C233="","",IF(_xll.BDP($C233&amp;" Corp",AI$1)="#N/A N/A","",_xll.BDP($C233&amp;" Corp",AI$1)/100))</f>
        <v>-2.572272905300086E-2</v>
      </c>
      <c r="AJ233" s="8" cm="1">
        <f t="array" ref="AJ233">IF($C233="","",IF(_xll.BDP($C233&amp;" Corp",AJ$1)="#N/A Field Not Applicable","",_xll.BDP($C233&amp;" Corp",AJ$1)))</f>
        <v>59.75</v>
      </c>
      <c r="AK233" s="8" cm="1">
        <f t="array" ref="AK233">IF($C233="","",IF(_xll.BDP($C233&amp;" Corp",AK$1)="#N/A Field Not Applicable","",_xll.BDP($C233&amp;" Corp",AK$1)))</f>
        <v>70.972999999999999</v>
      </c>
      <c r="AL233" s="9" t="s">
        <v>850</v>
      </c>
      <c r="AM233" s="9" t="s">
        <v>85</v>
      </c>
      <c r="AN233" s="10">
        <v>44108</v>
      </c>
      <c r="AO233" s="11">
        <v>196.21473</v>
      </c>
      <c r="AP233" s="12">
        <v>3.9685074137839846E-5</v>
      </c>
      <c r="AQ233" s="9" t="s">
        <v>86</v>
      </c>
      <c r="AR233" s="10">
        <v>40120</v>
      </c>
      <c r="AS233" s="11">
        <v>0.52869444444444436</v>
      </c>
      <c r="AT233" s="9" t="s">
        <v>1</v>
      </c>
      <c r="AU233" s="34">
        <f t="shared" si="6"/>
        <v>0.65436111467522051</v>
      </c>
    </row>
    <row r="234" spans="2:47" s="2" customFormat="1" x14ac:dyDescent="0.3">
      <c r="B234" s="22">
        <v>59752</v>
      </c>
      <c r="C234" s="23" t="s">
        <v>853</v>
      </c>
      <c r="D234" s="24" t="str" cm="1">
        <f t="array" ref="D234">IF($C234="","",IFERROR(_xll.BDP($C234&amp;" Corp","ID_BB_GLOBAL"),""))</f>
        <v>BBG00YHXDN09</v>
      </c>
      <c r="E234" s="23" t="s">
        <v>852</v>
      </c>
      <c r="F234" s="7" t="s">
        <v>551</v>
      </c>
      <c r="G234" s="16" t="s">
        <v>180</v>
      </c>
      <c r="H234" s="16" t="s">
        <v>214</v>
      </c>
      <c r="I234" s="16" t="s">
        <v>137</v>
      </c>
      <c r="J234" s="44" cm="1">
        <f t="array" ref="J234">IF(OR(_xll.BDP($C234&amp;" Corp",$J$1)="#N/A N/A",_xll.BDP($C234&amp;" Corp",$J$1)="#N/A Field Not Applicable"),"",_xll.BDP($C234&amp;" Corp",$J$1))</f>
        <v>9.656847133757962</v>
      </c>
      <c r="K234" s="16" t="str" cm="1">
        <f t="array" ref="K234">IFERROR(_xll.BDP($C234&amp;" Corp",$K$1),"")</f>
        <v>Medical-Hospitals</v>
      </c>
      <c r="L234" s="28" cm="1">
        <f t="array" ref="L234">IF($C234="","",IFERROR(_xll.BDP($C234&amp;" Corp",L$1),""))</f>
        <v>97.007000000000005</v>
      </c>
      <c r="M234" s="28" cm="1">
        <f t="array" ref="M234">IF($C234="","",IFERROR(_xll.BDP($C234&amp;" Corp",M$1),""))</f>
        <v>97.25</v>
      </c>
      <c r="N234" s="28" cm="1">
        <f t="array" ref="N234">IF($C234="","",IFERROR(_xll.BDP($C234&amp;" Corp",N$1),""))</f>
        <v>7.037974719600383</v>
      </c>
      <c r="O234" s="28" cm="1">
        <f t="array" ref="O234">IF($C234="","",IFERROR(_xll.BDP($C234&amp;" Corp",O$1),""))</f>
        <v>7.037974719600383</v>
      </c>
      <c r="P234" s="28" cm="1">
        <f t="array" ref="P234">IF($C234="","",IFERROR(_xll.BDP($C234&amp;" Corp",P$1),""))</f>
        <v>290.28832762919046</v>
      </c>
      <c r="Q234" s="28">
        <f t="shared" si="7"/>
        <v>97.128500000000003</v>
      </c>
      <c r="R234"/>
      <c r="S234"/>
      <c r="T234"/>
      <c r="U234"/>
      <c r="V234" s="24" t="str" cm="1">
        <f t="array" ref="V234">IF($C234="","",IFERROR(_xll.BDP($C234&amp;" Corp",V$1),""))</f>
        <v>Y</v>
      </c>
      <c r="W234" s="40" cm="1">
        <f t="array" ref="W234">IF($V234="Y",IFERROR(_xll.BDP($C234&amp;" Corp",W$1)*1,""),"")</f>
        <v>45703</v>
      </c>
      <c r="X234" s="41" cm="1">
        <f t="array" ref="X234">IF($V234="Y",IFERROR(_xll.BDP($C234&amp;" Corp",X$1),""),"")</f>
        <v>101.40600000000001</v>
      </c>
      <c r="Y234" s="42" cm="1">
        <f t="array" ref="Y234">IF($V234="Y",IFERROR(_xll.BDP($C234&amp;" Corp",Y$1)/100, ""),"")</f>
        <v>1.1320107816711598</v>
      </c>
      <c r="Z234" s="17" cm="1">
        <f t="array" ref="Z234">IF($C234="","",IF(_xll.BDP($C234&amp;" Corp",Z$1)="#N/A N/A","",_xll.BDP($C234&amp;" Corp",Z$1)))</f>
        <v>-0.27243999999998891</v>
      </c>
      <c r="AA234" s="14" cm="1">
        <f t="array" ref="AA234">IF($C234="","",IF(_xll.BDP($C234&amp;" Corp",AA$1)="#N/A N/A","",_xll.BDP($C234&amp;" Corp",AA$1)))</f>
        <v>-0.40590000000000259</v>
      </c>
      <c r="AB234" s="14" cm="1">
        <f t="array" ref="AB234">IF($C234="","",IF(_xll.BDP($C234&amp;" Corp",AB$1)="#N/A N/A","",_xll.BDP($C234&amp;" Corp",AB$1)))</f>
        <v>0.93473000000000184</v>
      </c>
      <c r="AC234" s="18" cm="1">
        <f t="array" ref="AC234">IF($C234="","",IF(_xll.BDP($C234&amp;" Corp",AC$1)="#N/A N/A","",_xll.BDP($C234&amp;" Corp",AC$1)))</f>
        <v>-0.65385999999999456</v>
      </c>
      <c r="AD234" s="18" cm="1">
        <f t="array" ref="AD234">IF($C234="","",IF(_xll.BDP($C234&amp;" Corp",AD$1)="#N/A N/A","",_xll.BDP($C234&amp;" Corp",AD$1)))</f>
        <v>4.3764400000000023</v>
      </c>
      <c r="AE234" s="32" cm="1">
        <f t="array" ref="AE234">IF($C234="","",IF(_xll.BDP($C234&amp;" Corp",AE$1)="#N/A N/A","",_xll.BDP($C234&amp;" Corp",AE$1)/100))</f>
        <v>-2.797546899265607E-3</v>
      </c>
      <c r="AF234" s="32" cm="1">
        <f t="array" ref="AF234">IF($C234="","",IF(_xll.BDP($C234&amp;" Corp",AF$1)="#N/A N/A","",_xll.BDP($C234&amp;" Corp",AF$1)/100))</f>
        <v>-4.1622752048374942E-3</v>
      </c>
      <c r="AG234" s="32" cm="1">
        <f t="array" ref="AG234">IF($C234="","",IF(_xll.BDP($C234&amp;" Corp",AG$1)="#N/A N/A","",_xll.BDP($C234&amp;" Corp",AG$1)/100))</f>
        <v>9.7187354924169553E-3</v>
      </c>
      <c r="AH234" s="32" cm="1">
        <f t="array" ref="AH234">IF($C234="","",IF(_xll.BDP($C234&amp;" Corp",AH$1)="#N/A N/A","",_xll.BDP($C234&amp;" Corp",AH$1)/100))</f>
        <v>-6.687959524885401E-3</v>
      </c>
      <c r="AI234" s="32" cm="1">
        <f t="array" ref="AI234">IF($C234="","",IF(_xll.BDP($C234&amp;" Corp",AI$1)="#N/A N/A","",_xll.BDP($C234&amp;" Corp",AI$1)/100))</f>
        <v>4.7192236406745851E-2</v>
      </c>
      <c r="AJ234" s="8" cm="1">
        <f t="array" ref="AJ234">IF($C234="","",IF(_xll.BDP($C234&amp;" Corp",AJ$1)="#N/A Field Not Applicable","",_xll.BDP($C234&amp;" Corp",AJ$1)))</f>
        <v>90.016000000000005</v>
      </c>
      <c r="AK234" s="8" cm="1">
        <f t="array" ref="AK234">IF($C234="","",IF(_xll.BDP($C234&amp;" Corp",AK$1)="#N/A Field Not Applicable","",_xll.BDP($C234&amp;" Corp",AK$1)))</f>
        <v>98.834000000000003</v>
      </c>
      <c r="AL234" s="9" t="s">
        <v>552</v>
      </c>
      <c r="AM234" s="9" t="s">
        <v>85</v>
      </c>
      <c r="AN234" s="10">
        <v>558</v>
      </c>
      <c r="AO234" s="11">
        <v>1706.4862499999999</v>
      </c>
      <c r="AP234" s="12">
        <v>3.4514245360913679E-4</v>
      </c>
      <c r="AQ234" s="9" t="s">
        <v>86</v>
      </c>
      <c r="AR234" s="10">
        <v>569</v>
      </c>
      <c r="AS234" s="11">
        <v>1.3437500000000002</v>
      </c>
      <c r="AT234" s="9" t="s">
        <v>552</v>
      </c>
      <c r="AU234" s="34">
        <f t="shared" si="6"/>
        <v>0.8781920072578816</v>
      </c>
    </row>
    <row r="235" spans="2:47" s="2" customFormat="1" x14ac:dyDescent="0.3">
      <c r="B235" s="22">
        <v>60216</v>
      </c>
      <c r="C235" s="23" t="s">
        <v>855</v>
      </c>
      <c r="D235" s="24" t="str" cm="1">
        <f t="array" ref="D235">IF($C235="","",IFERROR(_xll.BDP($C235&amp;" Corp","ID_BB_GLOBAL"),""))</f>
        <v>BBG00Z71L044</v>
      </c>
      <c r="E235" s="23" t="s">
        <v>854</v>
      </c>
      <c r="F235" s="7" t="s">
        <v>531</v>
      </c>
      <c r="G235" s="16" t="s">
        <v>276</v>
      </c>
      <c r="H235" s="16" t="s">
        <v>114</v>
      </c>
      <c r="I235" s="16" t="s">
        <v>84</v>
      </c>
      <c r="J235" s="44" cm="1">
        <f t="array" ref="J235">IF(OR(_xll.BDP($C235&amp;" Corp",$J$1)="#N/A N/A",_xll.BDP($C235&amp;" Corp",$J$1)="#N/A Field Not Applicable"),"",_xll.BDP($C235&amp;" Corp",$J$1))</f>
        <v>4.3490612648221347</v>
      </c>
      <c r="K235" s="16" t="str" cm="1">
        <f t="array" ref="K235">IFERROR(_xll.BDP($C235&amp;" Corp",$K$1),"")</f>
        <v>Medical-HMO</v>
      </c>
      <c r="L235" s="28" cm="1">
        <f t="array" ref="L235">IF($C235="","",IFERROR(_xll.BDP($C235&amp;" Corp",L$1),""))</f>
        <v>83.174999999999997</v>
      </c>
      <c r="M235" s="28" cm="1">
        <f t="array" ref="M235">IF($C235="","",IFERROR(_xll.BDP($C235&amp;" Corp",M$1),""))</f>
        <v>83.361999999999995</v>
      </c>
      <c r="N235" s="28" cm="1">
        <f t="array" ref="N235">IF($C235="","",IFERROR(_xll.BDP($C235&amp;" Corp",N$1),""))</f>
        <v>5.7826860761324479</v>
      </c>
      <c r="O235" s="28" cm="1">
        <f t="array" ref="O235">IF($C235="","",IFERROR(_xll.BDP($C235&amp;" Corp",O$1),""))</f>
        <v>5.7826860761324479</v>
      </c>
      <c r="P235" s="28" cm="1">
        <f t="array" ref="P235">IF($C235="","",IFERROR(_xll.BDP($C235&amp;" Corp",P$1),""))</f>
        <v>143.81337340330168</v>
      </c>
      <c r="Q235" s="28">
        <f t="shared" si="7"/>
        <v>83.268499999999989</v>
      </c>
      <c r="R235"/>
      <c r="S235"/>
      <c r="T235"/>
      <c r="U235"/>
      <c r="V235" s="24" t="str" cm="1">
        <f t="array" ref="V235">IF($C235="","",IFERROR(_xll.BDP($C235&amp;" Corp",V$1),""))</f>
        <v>Y</v>
      </c>
      <c r="W235" s="40" cm="1">
        <f t="array" ref="W235">IF($V235="Y",IFERROR(_xll.BDP($C235&amp;" Corp",W$1)*1,""),"")</f>
        <v>47818</v>
      </c>
      <c r="X235" s="41" cm="1">
        <f t="array" ref="X235">IF($V235="Y",IFERROR(_xll.BDP($C235&amp;" Corp",X$1),""),"")</f>
        <v>100</v>
      </c>
      <c r="Y235" s="42" cm="1">
        <f t="array" ref="Y235">IF($V235="Y",IFERROR(_xll.BDP($C235&amp;" Corp",Y$1)/100, ""),"")</f>
        <v>5.9141643417138484E-2</v>
      </c>
      <c r="Z235" s="17" cm="1">
        <f t="array" ref="Z235">IF($C235="","",IF(_xll.BDP($C235&amp;" Corp",Z$1)="#N/A N/A","",_xll.BDP($C235&amp;" Corp",Z$1)))</f>
        <v>-7.6149999999998386E-2</v>
      </c>
      <c r="AA235" s="14" cm="1">
        <f t="array" ref="AA235">IF($C235="","",IF(_xll.BDP($C235&amp;" Corp",AA$1)="#N/A N/A","",_xll.BDP($C235&amp;" Corp",AA$1)))</f>
        <v>0.5344999999999942</v>
      </c>
      <c r="AB235" s="14" cm="1">
        <f t="array" ref="AB235">IF($C235="","",IF(_xll.BDP($C235&amp;" Corp",AB$1)="#N/A N/A","",_xll.BDP($C235&amp;" Corp",AB$1)))</f>
        <v>0.42213999999999885</v>
      </c>
      <c r="AC235" s="18" cm="1">
        <f t="array" ref="AC235">IF($C235="","",IF(_xll.BDP($C235&amp;" Corp",AC$1)="#N/A N/A","",_xll.BDP($C235&amp;" Corp",AC$1)))</f>
        <v>-0.23763999999999896</v>
      </c>
      <c r="AD235" s="18" cm="1">
        <f t="array" ref="AD235">IF($C235="","",IF(_xll.BDP($C235&amp;" Corp",AD$1)="#N/A N/A","",_xll.BDP($C235&amp;" Corp",AD$1)))</f>
        <v>0.29349999999999454</v>
      </c>
      <c r="AE235" s="32" cm="1">
        <f t="array" ref="AE235">IF($C235="","",IF(_xll.BDP($C235&amp;" Corp",AE$1)="#N/A N/A","",_xll.BDP($C235&amp;" Corp",AE$1)/100))</f>
        <v>-9.1366474107171236E-4</v>
      </c>
      <c r="AF235" s="32" cm="1">
        <f t="array" ref="AF235">IF($C235="","",IF(_xll.BDP($C235&amp;" Corp",AF$1)="#N/A N/A","",_xll.BDP($C235&amp;" Corp",AF$1)/100))</f>
        <v>6.4603840066756986E-3</v>
      </c>
      <c r="AG235" s="32" cm="1">
        <f t="array" ref="AG235">IF($C235="","",IF(_xll.BDP($C235&amp;" Corp",AG$1)="#N/A N/A","",_xll.BDP($C235&amp;" Corp",AG$1)/100))</f>
        <v>5.0953934813629453E-3</v>
      </c>
      <c r="AH235" s="32" cm="1">
        <f t="array" ref="AH235">IF($C235="","",IF(_xll.BDP($C235&amp;" Corp",AH$1)="#N/A N/A","",_xll.BDP($C235&amp;" Corp",AH$1)/100))</f>
        <v>-2.8457440056636942E-3</v>
      </c>
      <c r="AI235" s="32" cm="1">
        <f t="array" ref="AI235">IF($C235="","",IF(_xll.BDP($C235&amp;" Corp",AI$1)="#N/A N/A","",_xll.BDP($C235&amp;" Corp",AI$1)/100))</f>
        <v>3.5371665211225427E-3</v>
      </c>
      <c r="AJ235" s="8" cm="1">
        <f t="array" ref="AJ235">IF($C235="","",IF(_xll.BDP($C235&amp;" Corp",AJ$1)="#N/A Field Not Applicable","",_xll.BDP($C235&amp;" Corp",AJ$1)))</f>
        <v>79.884</v>
      </c>
      <c r="AK235" s="8" cm="1">
        <f t="array" ref="AK235">IF($C235="","",IF(_xll.BDP($C235&amp;" Corp",AK$1)="#N/A Field Not Applicable","",_xll.BDP($C235&amp;" Corp",AK$1)))</f>
        <v>86.498000000000005</v>
      </c>
      <c r="AL235" s="9" t="s">
        <v>532</v>
      </c>
      <c r="AM235" s="9" t="s">
        <v>85</v>
      </c>
      <c r="AN235" s="10">
        <v>17359</v>
      </c>
      <c r="AO235" s="11">
        <v>1850.6142600000001</v>
      </c>
      <c r="AP235" s="12">
        <v>3.742928174079674E-4</v>
      </c>
      <c r="AQ235" s="9" t="s">
        <v>86</v>
      </c>
      <c r="AR235" s="10">
        <v>13351</v>
      </c>
      <c r="AS235" s="11">
        <v>0.69444444444444453</v>
      </c>
      <c r="AT235" s="9" t="s">
        <v>532</v>
      </c>
      <c r="AU235" s="34">
        <f t="shared" si="6"/>
        <v>0.73908266102207454</v>
      </c>
    </row>
    <row r="236" spans="2:47" s="2" customFormat="1" x14ac:dyDescent="0.3">
      <c r="B236" s="22">
        <v>60553</v>
      </c>
      <c r="C236" s="23" t="s">
        <v>857</v>
      </c>
      <c r="D236" s="24" t="str" cm="1">
        <f t="array" ref="D236">IF($C236="","",IFERROR(_xll.BDP($C236&amp;" Corp","ID_BB_GLOBAL"),""))</f>
        <v>BBG00ZKWWDT4</v>
      </c>
      <c r="E236" s="23" t="s">
        <v>856</v>
      </c>
      <c r="F236" s="7" t="s">
        <v>657</v>
      </c>
      <c r="G236" s="16" t="s">
        <v>205</v>
      </c>
      <c r="H236" s="16" t="s">
        <v>158</v>
      </c>
      <c r="I236" s="16" t="s">
        <v>2</v>
      </c>
      <c r="J236" s="44" cm="1">
        <f t="array" ref="J236">IF(OR(_xll.BDP($C236&amp;" Corp",$J$1)="#N/A N/A",_xll.BDP($C236&amp;" Corp",$J$1)="#N/A Field Not Applicable"),"",_xll.BDP($C236&amp;" Corp",$J$1))</f>
        <v>3.1787429429782277</v>
      </c>
      <c r="K236" s="16" t="str" cm="1">
        <f t="array" ref="K236">IFERROR(_xll.BDP($C236&amp;" Corp",$K$1),"")</f>
        <v>Medical Labs&amp;Testing Srv</v>
      </c>
      <c r="L236" s="28" cm="1">
        <f t="array" ref="L236">IF($C236="","",IFERROR(_xll.BDP($C236&amp;" Corp",L$1),""))</f>
        <v>89.406999999999996</v>
      </c>
      <c r="M236" s="28" cm="1">
        <f t="array" ref="M236">IF($C236="","",IFERROR(_xll.BDP($C236&amp;" Corp",M$1),""))</f>
        <v>89.885999999999996</v>
      </c>
      <c r="N236" s="28" cm="1">
        <f t="array" ref="N236">IF($C236="","",IFERROR(_xll.BDP($C236&amp;" Corp",N$1),""))</f>
        <v>5.9970988696177692</v>
      </c>
      <c r="O236" s="28" cm="1">
        <f t="array" ref="O236">IF($C236="","",IFERROR(_xll.BDP($C236&amp;" Corp",O$1),""))</f>
        <v>5.9970988696177692</v>
      </c>
      <c r="P236" s="28" cm="1">
        <f t="array" ref="P236">IF($C236="","",IFERROR(_xll.BDP($C236&amp;" Corp",P$1),""))</f>
        <v>165.94303698120177</v>
      </c>
      <c r="Q236" s="28">
        <f t="shared" si="7"/>
        <v>89.646500000000003</v>
      </c>
      <c r="R236"/>
      <c r="S236"/>
      <c r="T236"/>
      <c r="U236"/>
      <c r="V236" s="24" t="str" cm="1">
        <f t="array" ref="V236">IF($C236="","",IFERROR(_xll.BDP($C236&amp;" Corp",V$1),""))</f>
        <v>Y</v>
      </c>
      <c r="W236" s="40" cm="1">
        <f t="array" ref="W236">IF($V236="Y",IFERROR(_xll.BDP($C236&amp;" Corp",W$1)*1,""),"")</f>
        <v>46096</v>
      </c>
      <c r="X236" s="41" cm="1">
        <f t="array" ref="X236">IF($V236="Y",IFERROR(_xll.BDP($C236&amp;" Corp",X$1),""),"")</f>
        <v>102</v>
      </c>
      <c r="Y236" s="42" cm="1">
        <f t="array" ref="Y236">IF($V236="Y",IFERROR(_xll.BDP($C236&amp;" Corp",Y$1)/100, ""),"")</f>
        <v>0.15874802305198618</v>
      </c>
      <c r="Z236" s="17" cm="1">
        <f t="array" ref="Z236">IF($C236="","",IF(_xll.BDP($C236&amp;" Corp",Z$1)="#N/A N/A","",_xll.BDP($C236&amp;" Corp",Z$1)))</f>
        <v>-0.14235000000000753</v>
      </c>
      <c r="AA236" s="14" cm="1">
        <f t="array" ref="AA236">IF($C236="","",IF(_xll.BDP($C236&amp;" Corp",AA$1)="#N/A N/A","",_xll.BDP($C236&amp;" Corp",AA$1)))</f>
        <v>2.2099999999994679E-2</v>
      </c>
      <c r="AB236" s="14" cm="1">
        <f t="array" ref="AB236">IF($C236="","",IF(_xll.BDP($C236&amp;" Corp",AB$1)="#N/A N/A","",_xll.BDP($C236&amp;" Corp",AB$1)))</f>
        <v>0.35767999999998779</v>
      </c>
      <c r="AC236" s="18" cm="1">
        <f t="array" ref="AC236">IF($C236="","",IF(_xll.BDP($C236&amp;" Corp",AC$1)="#N/A N/A","",_xll.BDP($C236&amp;" Corp",AC$1)))</f>
        <v>-4.0620000000004097E-2</v>
      </c>
      <c r="AD236" s="18" cm="1">
        <f t="array" ref="AD236">IF($C236="","",IF(_xll.BDP($C236&amp;" Corp",AD$1)="#N/A N/A","",_xll.BDP($C236&amp;" Corp",AD$1)))</f>
        <v>0.69485999999999137</v>
      </c>
      <c r="AE236" s="32" cm="1">
        <f t="array" ref="AE236">IF($C236="","",IF(_xll.BDP($C236&amp;" Corp",AE$1)="#N/A N/A","",_xll.BDP($C236&amp;" Corp",AE$1)/100))</f>
        <v>-1.5853337197086273E-3</v>
      </c>
      <c r="AF236" s="32" cm="1">
        <f t="array" ref="AF236">IF($C236="","",IF(_xll.BDP($C236&amp;" Corp",AF$1)="#N/A N/A","",_xll.BDP($C236&amp;" Corp",AF$1)/100))</f>
        <v>2.4657646430989417E-4</v>
      </c>
      <c r="AG236" s="32" cm="1">
        <f t="array" ref="AG236">IF($C236="","",IF(_xll.BDP($C236&amp;" Corp",AG$1)="#N/A N/A","",_xll.BDP($C236&amp;" Corp",AG$1)/100))</f>
        <v>4.005743417171811E-3</v>
      </c>
      <c r="AH236" s="32" cm="1">
        <f t="array" ref="AH236">IF($C236="","",IF(_xll.BDP($C236&amp;" Corp",AH$1)="#N/A N/A","",_xll.BDP($C236&amp;" Corp",AH$1)/100))</f>
        <v>-4.5289284468333233E-4</v>
      </c>
      <c r="AI236" s="32" cm="1">
        <f t="array" ref="AI236">IF($C236="","",IF(_xll.BDP($C236&amp;" Corp",AI$1)="#N/A N/A","",_xll.BDP($C236&amp;" Corp",AI$1)/100))</f>
        <v>7.8113995441044751E-3</v>
      </c>
      <c r="AJ236" s="8" cm="1">
        <f t="array" ref="AJ236">IF($C236="","",IF(_xll.BDP($C236&amp;" Corp",AJ$1)="#N/A Field Not Applicable","",_xll.BDP($C236&amp;" Corp",AJ$1)))</f>
        <v>86.39</v>
      </c>
      <c r="AK236" s="8" cm="1">
        <f t="array" ref="AK236">IF($C236="","",IF(_xll.BDP($C236&amp;" Corp",AK$1)="#N/A Field Not Applicable","",_xll.BDP($C236&amp;" Corp",AK$1)))</f>
        <v>93.137</v>
      </c>
      <c r="AL236" s="9" t="s">
        <v>658</v>
      </c>
      <c r="AM236" s="9" t="s">
        <v>85</v>
      </c>
      <c r="AN236" s="10">
        <v>2724</v>
      </c>
      <c r="AO236" s="11">
        <v>453.61</v>
      </c>
      <c r="AP236" s="12">
        <v>9.1744113602814297E-5</v>
      </c>
      <c r="AQ236" s="9" t="s">
        <v>86</v>
      </c>
      <c r="AR236" s="10">
        <v>2696</v>
      </c>
      <c r="AS236" s="11">
        <v>0.95555555555555571</v>
      </c>
      <c r="AT236" s="9" t="s">
        <v>658</v>
      </c>
      <c r="AU236" s="34">
        <f t="shared" si="6"/>
        <v>0.79850131762264709</v>
      </c>
    </row>
    <row r="237" spans="2:47" s="2" customFormat="1" x14ac:dyDescent="0.3">
      <c r="B237" s="22">
        <v>61884</v>
      </c>
      <c r="C237" s="23" t="s">
        <v>859</v>
      </c>
      <c r="D237" s="24" t="str" cm="1">
        <f t="array" ref="D237">IF($C237="","",IFERROR(_xll.BDP($C237&amp;" Corp","ID_BB_GLOBAL"),""))</f>
        <v>BBG00THWWP51</v>
      </c>
      <c r="E237" s="23" t="s">
        <v>858</v>
      </c>
      <c r="F237" s="7" t="s">
        <v>303</v>
      </c>
      <c r="G237" s="16" t="s">
        <v>279</v>
      </c>
      <c r="H237" s="16" t="s">
        <v>94</v>
      </c>
      <c r="I237" s="16" t="s">
        <v>91</v>
      </c>
      <c r="J237" s="44" cm="1">
        <f t="array" ref="J237">IF(OR(_xll.BDP($C237&amp;" Corp",$J$1)="#N/A N/A",_xll.BDP($C237&amp;" Corp",$J$1)="#N/A Field Not Applicable"),"",_xll.BDP($C237&amp;" Corp",$J$1))</f>
        <v>2.351886558930655</v>
      </c>
      <c r="K237" s="16" t="str" cm="1">
        <f t="array" ref="K237">IFERROR(_xll.BDP($C237&amp;" Corp",$K$1),"")</f>
        <v>Medical-Biomedical/Gene</v>
      </c>
      <c r="L237" s="28" cm="1">
        <f t="array" ref="L237">IF($C237="","",IFERROR(_xll.BDP($C237&amp;" Corp",L$1),""))</f>
        <v>63.207000000000001</v>
      </c>
      <c r="M237" s="28" cm="1">
        <f t="array" ref="M237">IF($C237="","",IFERROR(_xll.BDP($C237&amp;" Corp",M$1),""))</f>
        <v>63.420999999999999</v>
      </c>
      <c r="N237" s="28" cm="1">
        <f t="array" ref="N237">IF($C237="","",IFERROR(_xll.BDP($C237&amp;" Corp",N$1),""))</f>
        <v>5.9734084901282918</v>
      </c>
      <c r="O237" s="28" cm="1">
        <f t="array" ref="O237">IF($C237="","",IFERROR(_xll.BDP($C237&amp;" Corp",O$1),""))</f>
        <v>5.9734084901282918</v>
      </c>
      <c r="P237" s="28" cm="1">
        <f t="array" ref="P237">IF($C237="","",IFERROR(_xll.BDP($C237&amp;" Corp",P$1),""))</f>
        <v>120.26947328940918</v>
      </c>
      <c r="Q237" s="28">
        <f t="shared" si="7"/>
        <v>63.314</v>
      </c>
      <c r="R237"/>
      <c r="S237"/>
      <c r="T237"/>
      <c r="U237"/>
      <c r="V237" s="24" t="str" cm="1">
        <f t="array" ref="V237">IF($C237="","",IFERROR(_xll.BDP($C237&amp;" Corp",V$1),""))</f>
        <v>Y</v>
      </c>
      <c r="W237" s="40" cm="1">
        <f t="array" ref="W237">IF($V237="Y",IFERROR(_xll.BDP($C237&amp;" Corp",W$1)*1,""),"")</f>
        <v>54728</v>
      </c>
      <c r="X237" s="41" cm="1">
        <f t="array" ref="X237">IF($V237="Y",IFERROR(_xll.BDP($C237&amp;" Corp",X$1),""),"")</f>
        <v>100</v>
      </c>
      <c r="Y237" s="42" cm="1">
        <f t="array" ref="Y237">IF($V237="Y",IFERROR(_xll.BDP($C237&amp;" Corp",Y$1)/100, ""),"")</f>
        <v>6.0074346578772413E-2</v>
      </c>
      <c r="Z237" s="17" cm="1">
        <f t="array" ref="Z237">IF($C237="","",IF(_xll.BDP($C237&amp;" Corp",Z$1)="#N/A N/A","",_xll.BDP($C237&amp;" Corp",Z$1)))</f>
        <v>3.6100000000018895E-3</v>
      </c>
      <c r="AA237" s="14" cm="1">
        <f t="array" ref="AA237">IF($C237="","",IF(_xll.BDP($C237&amp;" Corp",AA$1)="#N/A N/A","",_xll.BDP($C237&amp;" Corp",AA$1)))</f>
        <v>0.4828899999999976</v>
      </c>
      <c r="AB237" s="14" cm="1">
        <f t="array" ref="AB237">IF($C237="","",IF(_xll.BDP($C237&amp;" Corp",AB$1)="#N/A N/A","",_xll.BDP($C237&amp;" Corp",AB$1)))</f>
        <v>-0.1333800000000025</v>
      </c>
      <c r="AC237" s="18" cm="1">
        <f t="array" ref="AC237">IF($C237="","",IF(_xll.BDP($C237&amp;" Corp",AC$1)="#N/A N/A","",_xll.BDP($C237&amp;" Corp",AC$1)))</f>
        <v>-2.1170299999999997</v>
      </c>
      <c r="AD237" s="18" cm="1">
        <f t="array" ref="AD237">IF($C237="","",IF(_xll.BDP($C237&amp;" Corp",AD$1)="#N/A N/A","",_xll.BDP($C237&amp;" Corp",AD$1)))</f>
        <v>-5.0893300000000039</v>
      </c>
      <c r="AE237" s="32" cm="1">
        <f t="array" ref="AE237">IF($C237="","",IF(_xll.BDP($C237&amp;" Corp",AE$1)="#N/A N/A","",_xll.BDP($C237&amp;" Corp",AE$1)/100))</f>
        <v>5.702140403442844E-5</v>
      </c>
      <c r="AF237" s="32" cm="1">
        <f t="array" ref="AF237">IF($C237="","",IF(_xll.BDP($C237&amp;" Corp",AF$1)="#N/A N/A","",_xll.BDP($C237&amp;" Corp",AF$1)/100))</f>
        <v>7.685625465937723E-3</v>
      </c>
      <c r="AG237" s="32" cm="1">
        <f t="array" ref="AG237">IF($C237="","",IF(_xll.BDP($C237&amp;" Corp",AG$1)="#N/A N/A","",_xll.BDP($C237&amp;" Corp",AG$1)/100))</f>
        <v>-2.1022419658752525E-3</v>
      </c>
      <c r="AH237" s="32" cm="1">
        <f t="array" ref="AH237">IF($C237="","",IF(_xll.BDP($C237&amp;" Corp",AH$1)="#N/A N/A","",_xll.BDP($C237&amp;" Corp",AH$1)/100))</f>
        <v>-3.2355548355346611E-2</v>
      </c>
      <c r="AI237" s="32" cm="1">
        <f t="array" ref="AI237">IF($C237="","",IF(_xll.BDP($C237&amp;" Corp",AI$1)="#N/A N/A","",_xll.BDP($C237&amp;" Corp",AI$1)/100))</f>
        <v>-7.4402689960162333E-2</v>
      </c>
      <c r="AJ237" s="8" cm="1">
        <f t="array" ref="AJ237">IF($C237="","",IF(_xll.BDP($C237&amp;" Corp",AJ$1)="#N/A Field Not Applicable","",_xll.BDP($C237&amp;" Corp",AJ$1)))</f>
        <v>60.963000000000001</v>
      </c>
      <c r="AK237" s="8" cm="1">
        <f t="array" ref="AK237">IF($C237="","",IF(_xll.BDP($C237&amp;" Corp",AK$1)="#N/A Field Not Applicable","",_xll.BDP($C237&amp;" Corp",AK$1)))</f>
        <v>71.144999999999996</v>
      </c>
      <c r="AL237" s="9" t="s">
        <v>304</v>
      </c>
      <c r="AM237" s="9" t="s">
        <v>85</v>
      </c>
      <c r="AN237" s="10">
        <v>30066</v>
      </c>
      <c r="AO237" s="11">
        <v>997.68</v>
      </c>
      <c r="AP237" s="12">
        <v>2.0178405956494734E-4</v>
      </c>
      <c r="AQ237" s="9" t="s">
        <v>86</v>
      </c>
      <c r="AR237" s="10">
        <v>26038</v>
      </c>
      <c r="AS237" s="11">
        <v>0.35</v>
      </c>
      <c r="AT237" s="9" t="s">
        <v>304</v>
      </c>
      <c r="AU237" s="34">
        <f t="shared" si="6"/>
        <v>0.64926771754075818</v>
      </c>
    </row>
    <row r="238" spans="2:47" s="2" customFormat="1" x14ac:dyDescent="0.3">
      <c r="B238" s="22">
        <v>59352</v>
      </c>
      <c r="C238" s="23" t="s">
        <v>861</v>
      </c>
      <c r="D238" s="24" t="str" cm="1">
        <f t="array" ref="D238">IF($C238="","",IFERROR(_xll.BDP($C238&amp;" Corp","ID_BB_GLOBAL"),""))</f>
        <v>BBG00YFDGLP9</v>
      </c>
      <c r="E238" s="23" t="s">
        <v>860</v>
      </c>
      <c r="F238" s="7" t="s">
        <v>64</v>
      </c>
      <c r="G238" s="16" t="s">
        <v>186</v>
      </c>
      <c r="H238" s="16" t="s">
        <v>146</v>
      </c>
      <c r="I238" s="16" t="s">
        <v>88</v>
      </c>
      <c r="J238" s="44" t="str" cm="1">
        <f t="array" ref="J238">IF(OR(_xll.BDP($C238&amp;" Corp",$J$1)="#N/A N/A",_xll.BDP($C238&amp;" Corp",$J$1)="#N/A Field Not Applicable"),"",_xll.BDP($C238&amp;" Corp",$J$1))</f>
        <v/>
      </c>
      <c r="K238" s="16" t="str" cm="1">
        <f t="array" ref="K238">IFERROR(_xll.BDP($C238&amp;" Corp",$K$1),"")</f>
        <v>MRI/Medical Diag Imaging</v>
      </c>
      <c r="L238" s="28" cm="1">
        <f t="array" ref="L238">IF($C238="","",IFERROR(_xll.BDP($C238&amp;" Corp",L$1),""))</f>
        <v>91.478999999999999</v>
      </c>
      <c r="M238" s="28" cm="1">
        <f t="array" ref="M238">IF($C238="","",IFERROR(_xll.BDP($C238&amp;" Corp",M$1),""))</f>
        <v>91.944000000000003</v>
      </c>
      <c r="N238" s="28" cm="1">
        <f t="array" ref="N238">IF($C238="","",IFERROR(_xll.BDP($C238&amp;" Corp",N$1),""))</f>
        <v>15.450908422405055</v>
      </c>
      <c r="O238" s="28" cm="1">
        <f t="array" ref="O238">IF($C238="","",IFERROR(_xll.BDP($C238&amp;" Corp",O$1),""))</f>
        <v>15.450908422405055</v>
      </c>
      <c r="P238" s="28" cm="1">
        <f t="array" ref="P238">IF($C238="","",IFERROR(_xll.BDP($C238&amp;" Corp",P$1),""))</f>
        <v>1166.949430915404</v>
      </c>
      <c r="Q238" s="28">
        <f t="shared" si="7"/>
        <v>91.711500000000001</v>
      </c>
      <c r="R238"/>
      <c r="S238"/>
      <c r="T238"/>
      <c r="U238"/>
      <c r="V238" s="24" t="str" cm="1">
        <f t="array" ref="V238">IF($C238="","",IFERROR(_xll.BDP($C238&amp;" Corp",V$1),""))</f>
        <v>Y</v>
      </c>
      <c r="W238" s="40" cm="1">
        <f t="array" ref="W238">IF($V238="Y",IFERROR(_xll.BDP($C238&amp;" Corp",W$1)*1,""),"")</f>
        <v>45718</v>
      </c>
      <c r="X238" s="41" cm="1">
        <f t="array" ref="X238">IF($V238="Y",IFERROR(_xll.BDP($C238&amp;" Corp",X$1),""),"")</f>
        <v>100</v>
      </c>
      <c r="Y238" s="42" cm="1">
        <f t="array" ref="Y238">IF($V238="Y",IFERROR(_xll.BDP($C238&amp;" Corp",Y$1)/100, ""),"")</f>
        <v>1.0668220719189696</v>
      </c>
      <c r="Z238" s="17" cm="1">
        <f t="array" ref="Z238">IF($C238="","",IF(_xll.BDP($C238&amp;" Corp",Z$1)="#N/A N/A","",_xll.BDP($C238&amp;" Corp",Z$1)))</f>
        <v>-0.10836000000000467</v>
      </c>
      <c r="AA238" s="14" cm="1">
        <f t="array" ref="AA238">IF($C238="","",IF(_xll.BDP($C238&amp;" Corp",AA$1)="#N/A N/A","",_xll.BDP($C238&amp;" Corp",AA$1)))</f>
        <v>-0.18367000000000644</v>
      </c>
      <c r="AB238" s="14" cm="1">
        <f t="array" ref="AB238">IF($C238="","",IF(_xll.BDP($C238&amp;" Corp",AB$1)="#N/A N/A","",_xll.BDP($C238&amp;" Corp",AB$1)))</f>
        <v>-0.37377000000000749</v>
      </c>
      <c r="AC238" s="18" cm="1">
        <f t="array" ref="AC238">IF($C238="","",IF(_xll.BDP($C238&amp;" Corp",AC$1)="#N/A N/A","",_xll.BDP($C238&amp;" Corp",AC$1)))</f>
        <v>1.3329999999999984</v>
      </c>
      <c r="AD238" s="18" cm="1">
        <f t="array" ref="AD238">IF($C238="","",IF(_xll.BDP($C238&amp;" Corp",AD$1)="#N/A N/A","",_xll.BDP($C238&amp;" Corp",AD$1)))</f>
        <v>1.7428699999999964</v>
      </c>
      <c r="AE238" s="32" cm="1">
        <f t="array" ref="AE238">IF($C238="","",IF(_xll.BDP($C238&amp;" Corp",AE$1)="#N/A N/A","",_xll.BDP($C238&amp;" Corp",AE$1)/100))</f>
        <v>-1.1801353038848916E-3</v>
      </c>
      <c r="AF238" s="32" cm="1">
        <f t="array" ref="AF238">IF($C238="","",IF(_xll.BDP($C238&amp;" Corp",AF$1)="#N/A N/A","",_xll.BDP($C238&amp;" Corp",AF$1)/100))</f>
        <v>-1.998687854404795E-3</v>
      </c>
      <c r="AG238" s="32" cm="1">
        <f t="array" ref="AG238">IF($C238="","",IF(_xll.BDP($C238&amp;" Corp",AG$1)="#N/A N/A","",_xll.BDP($C238&amp;" Corp",AG$1)/100))</f>
        <v>-4.0589500679750331E-3</v>
      </c>
      <c r="AH238" s="32" cm="1">
        <f t="array" ref="AH238">IF($C238="","",IF(_xll.BDP($C238&amp;" Corp",AH$1)="#N/A N/A","",_xll.BDP($C238&amp;" Corp",AH$1)/100))</f>
        <v>1.4749063440003825E-2</v>
      </c>
      <c r="AI238" s="32" cm="1">
        <f t="array" ref="AI238">IF($C238="","",IF(_xll.BDP($C238&amp;" Corp",AI$1)="#N/A N/A","",_xll.BDP($C238&amp;" Corp",AI$1)/100))</f>
        <v>1.9371948593261509E-2</v>
      </c>
      <c r="AJ238" s="8" cm="1">
        <f t="array" ref="AJ238">IF($C238="","",IF(_xll.BDP($C238&amp;" Corp",AJ$1)="#N/A Field Not Applicable","",_xll.BDP($C238&amp;" Corp",AJ$1)))</f>
        <v>87.638000000000005</v>
      </c>
      <c r="AK238" s="8" cm="1">
        <f t="array" ref="AK238">IF($C238="","",IF(_xll.BDP($C238&amp;" Corp",AK$1)="#N/A Field Not Applicable","",_xll.BDP($C238&amp;" Corp",AK$1)))</f>
        <v>96.289000000000001</v>
      </c>
      <c r="AL238" s="9" t="s">
        <v>65</v>
      </c>
      <c r="AM238" s="9" t="s">
        <v>85</v>
      </c>
      <c r="AN238" s="10">
        <v>34587</v>
      </c>
      <c r="AO238" s="11">
        <v>0.93510558590000004</v>
      </c>
      <c r="AP238" s="12">
        <v>1.8912817861915703E-7</v>
      </c>
      <c r="AQ238" s="9" t="s">
        <v>86</v>
      </c>
      <c r="AR238" s="10">
        <v>30579</v>
      </c>
      <c r="AS238" s="11">
        <v>2.5666666666666664</v>
      </c>
      <c r="AT238" s="9" t="s">
        <v>1</v>
      </c>
      <c r="AU238" s="34">
        <f t="shared" si="6"/>
        <v>0.85687740030054327</v>
      </c>
    </row>
    <row r="239" spans="2:47" s="2" customFormat="1" x14ac:dyDescent="0.3">
      <c r="B239" s="22">
        <v>59992</v>
      </c>
      <c r="C239" s="23" t="s">
        <v>863</v>
      </c>
      <c r="D239" s="24" t="str" cm="1">
        <f t="array" ref="D239">IF($C239="","",IFERROR(_xll.BDP($C239&amp;" Corp","ID_BB_GLOBAL"),""))</f>
        <v>BBG00Z1GJR87</v>
      </c>
      <c r="E239" s="23" t="s">
        <v>862</v>
      </c>
      <c r="F239" s="7" t="s">
        <v>551</v>
      </c>
      <c r="G239" s="16" t="s">
        <v>200</v>
      </c>
      <c r="H239" s="16" t="s">
        <v>214</v>
      </c>
      <c r="I239" s="16" t="s">
        <v>137</v>
      </c>
      <c r="J239" s="44" cm="1">
        <f t="array" ref="J239">IF(OR(_xll.BDP($C239&amp;" Corp",$J$1)="#N/A N/A",_xll.BDP($C239&amp;" Corp",$J$1)="#N/A Field Not Applicable"),"",_xll.BDP($C239&amp;" Corp",$J$1))</f>
        <v>9.656847133757962</v>
      </c>
      <c r="K239" s="16" t="str" cm="1">
        <f t="array" ref="K239">IFERROR(_xll.BDP($C239&amp;" Corp",$K$1),"")</f>
        <v>Medical-Hospitals</v>
      </c>
      <c r="L239" s="28" cm="1">
        <f t="array" ref="L239">IF($C239="","",IFERROR(_xll.BDP($C239&amp;" Corp",L$1),""))</f>
        <v>80.923000000000002</v>
      </c>
      <c r="M239" s="28" cm="1">
        <f t="array" ref="M239">IF($C239="","",IFERROR(_xll.BDP($C239&amp;" Corp",M$1),""))</f>
        <v>81.447999999999993</v>
      </c>
      <c r="N239" s="28" cm="1">
        <f t="array" ref="N239">IF($C239="","",IFERROR(_xll.BDP($C239&amp;" Corp",N$1),""))</f>
        <v>8.7718486082355778</v>
      </c>
      <c r="O239" s="28" cm="1">
        <f t="array" ref="O239">IF($C239="","",IFERROR(_xll.BDP($C239&amp;" Corp",O$1),""))</f>
        <v>8.7718486082355778</v>
      </c>
      <c r="P239" s="28" cm="1">
        <f t="array" ref="P239">IF($C239="","",IFERROR(_xll.BDP($C239&amp;" Corp",P$1),""))</f>
        <v>447.40587107279134</v>
      </c>
      <c r="Q239" s="28">
        <f t="shared" si="7"/>
        <v>81.18549999999999</v>
      </c>
      <c r="R239"/>
      <c r="S239"/>
      <c r="T239"/>
      <c r="U239"/>
      <c r="V239" s="24" t="str" cm="1">
        <f t="array" ref="V239">IF($C239="","",IFERROR(_xll.BDP($C239&amp;" Corp",V$1),""))</f>
        <v>Y</v>
      </c>
      <c r="W239" s="40" cm="1">
        <f t="array" ref="W239">IF($V239="Y",IFERROR(_xll.BDP($C239&amp;" Corp",W$1)*1,""),"")</f>
        <v>46068</v>
      </c>
      <c r="X239" s="41" cm="1">
        <f t="array" ref="X239">IF($V239="Y",IFERROR(_xll.BDP($C239&amp;" Corp",X$1),""),"")</f>
        <v>102.375</v>
      </c>
      <c r="Y239" s="42" cm="1">
        <f t="array" ref="Y239">IF($V239="Y",IFERROR(_xll.BDP($C239&amp;" Corp",Y$1)/100, ""),"")</f>
        <v>0.28762158084379691</v>
      </c>
      <c r="Z239" s="17" cm="1">
        <f t="array" ref="Z239">IF($C239="","",IF(_xll.BDP($C239&amp;" Corp",Z$1)="#N/A N/A","",_xll.BDP($C239&amp;" Corp",Z$1)))</f>
        <v>-0.3311300000000017</v>
      </c>
      <c r="AA239" s="14" cm="1">
        <f t="array" ref="AA239">IF($C239="","",IF(_xll.BDP($C239&amp;" Corp",AA$1)="#N/A N/A","",_xll.BDP($C239&amp;" Corp",AA$1)))</f>
        <v>-0.9269299999999987</v>
      </c>
      <c r="AB239" s="14" cm="1">
        <f t="array" ref="AB239">IF($C239="","",IF(_xll.BDP($C239&amp;" Corp",AB$1)="#N/A N/A","",_xll.BDP($C239&amp;" Corp",AB$1)))</f>
        <v>3.5156199999999984</v>
      </c>
      <c r="AC239" s="18" cm="1">
        <f t="array" ref="AC239">IF($C239="","",IF(_xll.BDP($C239&amp;" Corp",AC$1)="#N/A N/A","",_xll.BDP($C239&amp;" Corp",AC$1)))</f>
        <v>-1.7918099999999981</v>
      </c>
      <c r="AD239" s="18" cm="1">
        <f t="array" ref="AD239">IF($C239="","",IF(_xll.BDP($C239&amp;" Corp",AD$1)="#N/A N/A","",_xll.BDP($C239&amp;" Corp",AD$1)))</f>
        <v>0.95606999999999687</v>
      </c>
      <c r="AE239" s="32" cm="1">
        <f t="array" ref="AE239">IF($C239="","",IF(_xll.BDP($C239&amp;" Corp",AE$1)="#N/A N/A","",_xll.BDP($C239&amp;" Corp",AE$1)/100))</f>
        <v>-4.0616485462737807E-3</v>
      </c>
      <c r="AF239" s="32" cm="1">
        <f t="array" ref="AF239">IF($C239="","",IF(_xll.BDP($C239&amp;" Corp",AF$1)="#N/A N/A","",_xll.BDP($C239&amp;" Corp",AF$1)/100))</f>
        <v>-1.1287257307163574E-2</v>
      </c>
      <c r="AG239" s="32" cm="1">
        <f t="array" ref="AG239">IF($C239="","",IF(_xll.BDP($C239&amp;" Corp",AG$1)="#N/A N/A","",_xll.BDP($C239&amp;" Corp",AG$1)/100))</f>
        <v>4.5258155136905252E-2</v>
      </c>
      <c r="AH239" s="32" cm="1">
        <f t="array" ref="AH239">IF($C239="","",IF(_xll.BDP($C239&amp;" Corp",AH$1)="#N/A N/A","",_xll.BDP($C239&amp;" Corp",AH$1)/100))</f>
        <v>-2.1591534738884009E-2</v>
      </c>
      <c r="AI239" s="32" cm="1">
        <f t="array" ref="AI239">IF($C239="","",IF(_xll.BDP($C239&amp;" Corp",AI$1)="#N/A N/A","",_xll.BDP($C239&amp;" Corp",AI$1)/100))</f>
        <v>1.1915306321217836E-2</v>
      </c>
      <c r="AJ239" s="8" cm="1">
        <f t="array" ref="AJ239">IF($C239="","",IF(_xll.BDP($C239&amp;" Corp",AJ$1)="#N/A Field Not Applicable","",_xll.BDP($C239&amp;" Corp",AJ$1)))</f>
        <v>73.483000000000004</v>
      </c>
      <c r="AK239" s="8" cm="1">
        <f t="array" ref="AK239">IF($C239="","",IF(_xll.BDP($C239&amp;" Corp",AK$1)="#N/A Field Not Applicable","",_xll.BDP($C239&amp;" Corp",AK$1)))</f>
        <v>88.42</v>
      </c>
      <c r="AL239" s="9" t="s">
        <v>552</v>
      </c>
      <c r="AM239" s="9" t="s">
        <v>85</v>
      </c>
      <c r="AN239" s="10">
        <v>558</v>
      </c>
      <c r="AO239" s="11">
        <v>864.67792499999996</v>
      </c>
      <c r="AP239" s="12">
        <v>1.7488395269294268E-4</v>
      </c>
      <c r="AQ239" s="9" t="s">
        <v>86</v>
      </c>
      <c r="AR239" s="10">
        <v>569</v>
      </c>
      <c r="AS239" s="11">
        <v>1.5305555555555557</v>
      </c>
      <c r="AT239" s="9" t="s">
        <v>552</v>
      </c>
      <c r="AU239" s="34">
        <f t="shared" si="6"/>
        <v>0.82984805516502647</v>
      </c>
    </row>
    <row r="240" spans="2:47" s="2" customFormat="1" x14ac:dyDescent="0.3">
      <c r="B240" s="22">
        <v>58872</v>
      </c>
      <c r="C240" s="23" t="s">
        <v>865</v>
      </c>
      <c r="D240" s="24" t="str" cm="1">
        <f t="array" ref="D240">IF($C240="","",IFERROR(_xll.BDP($C240&amp;" Corp","ID_BB_GLOBAL"),""))</f>
        <v>BBG00XZXX4J1</v>
      </c>
      <c r="E240" s="23" t="s">
        <v>864</v>
      </c>
      <c r="F240" s="7" t="s">
        <v>54</v>
      </c>
      <c r="G240" s="16" t="s">
        <v>154</v>
      </c>
      <c r="H240" s="16" t="s">
        <v>134</v>
      </c>
      <c r="I240" s="16" t="s">
        <v>135</v>
      </c>
      <c r="J240" s="44" t="str" cm="1">
        <f t="array" ref="J240">IF(OR(_xll.BDP($C240&amp;" Corp",$J$1)="#N/A N/A",_xll.BDP($C240&amp;" Corp",$J$1)="#N/A Field Not Applicable"),"",_xll.BDP($C240&amp;" Corp",$J$1))</f>
        <v/>
      </c>
      <c r="K240" s="16" t="str" cm="1">
        <f t="array" ref="K240">IFERROR(_xll.BDP($C240&amp;" Corp",$K$1),"")</f>
        <v>Medical Labs&amp;Testing Srv</v>
      </c>
      <c r="L240" s="28" cm="1">
        <f t="array" ref="L240">IF($C240="","",IFERROR(_xll.BDP($C240&amp;" Corp",L$1),""))</f>
        <v>62.142000000000003</v>
      </c>
      <c r="M240" s="28" cm="1">
        <f t="array" ref="M240">IF($C240="","",IFERROR(_xll.BDP($C240&amp;" Corp",M$1),""))</f>
        <v>63.366</v>
      </c>
      <c r="N240" s="28" cm="1">
        <f t="array" ref="N240">IF($C240="","",IFERROR(_xll.BDP($C240&amp;" Corp",N$1),""))</f>
        <v>20.109744491014943</v>
      </c>
      <c r="O240" s="28" cm="1">
        <f t="array" ref="O240">IF($C240="","",IFERROR(_xll.BDP($C240&amp;" Corp",O$1),""))</f>
        <v>20.109744491014943</v>
      </c>
      <c r="P240" s="28" cm="1">
        <f t="array" ref="P240">IF($C240="","",IFERROR(_xll.BDP($C240&amp;" Corp",P$1),""))</f>
        <v>1616.166296600034</v>
      </c>
      <c r="Q240" s="28">
        <f t="shared" si="7"/>
        <v>62.754000000000005</v>
      </c>
      <c r="R240"/>
      <c r="S240"/>
      <c r="T240"/>
      <c r="U240"/>
      <c r="V240" s="24" t="str" cm="1">
        <f t="array" ref="V240">IF($C240="","",IFERROR(_xll.BDP($C240&amp;" Corp",V$1),""))</f>
        <v>Y</v>
      </c>
      <c r="W240" s="40" cm="1">
        <f t="array" ref="W240">IF($V240="Y",IFERROR(_xll.BDP($C240&amp;" Corp",W$1)*1,""),"")</f>
        <v>45718</v>
      </c>
      <c r="X240" s="41" cm="1">
        <f t="array" ref="X240">IF($V240="Y",IFERROR(_xll.BDP($C240&amp;" Corp",X$1),""),"")</f>
        <v>101.438</v>
      </c>
      <c r="Y240" s="42" cm="1">
        <f t="array" ref="Y240">IF($V240="Y",IFERROR(_xll.BDP($C240&amp;" Corp",Y$1)/100, ""),"")</f>
        <v>6.9113003404585074</v>
      </c>
      <c r="Z240" s="17" cm="1">
        <f t="array" ref="Z240">IF($C240="","",IF(_xll.BDP($C240&amp;" Corp",Z$1)="#N/A N/A","",_xll.BDP($C240&amp;" Corp",Z$1)))</f>
        <v>-6.1430000000001428E-2</v>
      </c>
      <c r="AA240" s="14" cm="1">
        <f t="array" ref="AA240">IF($C240="","",IF(_xll.BDP($C240&amp;" Corp",AA$1)="#N/A N/A","",_xll.BDP($C240&amp;" Corp",AA$1)))</f>
        <v>-0.35466000000000264</v>
      </c>
      <c r="AB240" s="14" cm="1">
        <f t="array" ref="AB240">IF($C240="","",IF(_xll.BDP($C240&amp;" Corp",AB$1)="#N/A N/A","",_xll.BDP($C240&amp;" Corp",AB$1)))</f>
        <v>-3.7323099999999982</v>
      </c>
      <c r="AC240" s="18" cm="1">
        <f t="array" ref="AC240">IF($C240="","",IF(_xll.BDP($C240&amp;" Corp",AC$1)="#N/A N/A","",_xll.BDP($C240&amp;" Corp",AC$1)))</f>
        <v>15.203299999999999</v>
      </c>
      <c r="AD240" s="18" cm="1">
        <f t="array" ref="AD240">IF($C240="","",IF(_xll.BDP($C240&amp;" Corp",AD$1)="#N/A N/A","",_xll.BDP($C240&amp;" Corp",AD$1)))</f>
        <v>-16.673140000000004</v>
      </c>
      <c r="AE240" s="32" cm="1">
        <f t="array" ref="AE240">IF($C240="","",IF(_xll.BDP($C240&amp;" Corp",AE$1)="#N/A N/A","",_xll.BDP($C240&amp;" Corp",AE$1)/100))</f>
        <v>-9.7793228849689319E-4</v>
      </c>
      <c r="AF240" s="32" cm="1">
        <f t="array" ref="AF240">IF($C240="","",IF(_xll.BDP($C240&amp;" Corp",AF$1)="#N/A N/A","",_xll.BDP($C240&amp;" Corp",AF$1)/100))</f>
        <v>-5.6197614810082723E-3</v>
      </c>
      <c r="AG240" s="32" cm="1">
        <f t="array" ref="AG240">IF($C240="","",IF(_xll.BDP($C240&amp;" Corp",AG$1)="#N/A N/A","",_xll.BDP($C240&amp;" Corp",AG$1)/100))</f>
        <v>-5.6135860360259388E-2</v>
      </c>
      <c r="AH240" s="32" cm="1">
        <f t="array" ref="AH240">IF($C240="","",IF(_xll.BDP($C240&amp;" Corp",AH$1)="#N/A N/A","",_xll.BDP($C240&amp;" Corp",AH$1)/100))</f>
        <v>0.31972296130425382</v>
      </c>
      <c r="AI240" s="32" cm="1">
        <f t="array" ref="AI240">IF($C240="","",IF(_xll.BDP($C240&amp;" Corp",AI$1)="#N/A N/A","",_xll.BDP($C240&amp;" Corp",AI$1)/100))</f>
        <v>-0.20991535470147027</v>
      </c>
      <c r="AJ240" s="8" cm="1">
        <f t="array" ref="AJ240">IF($C240="","",IF(_xll.BDP($C240&amp;" Corp",AJ$1)="#N/A Field Not Applicable","",_xll.BDP($C240&amp;" Corp",AJ$1)))</f>
        <v>39.183</v>
      </c>
      <c r="AK240" s="8" cm="1">
        <f t="array" ref="AK240">IF($C240="","",IF(_xll.BDP($C240&amp;" Corp",AK$1)="#N/A Field Not Applicable","",_xll.BDP($C240&amp;" Corp",AK$1)))</f>
        <v>81.251000000000005</v>
      </c>
      <c r="AL240" s="9" t="s">
        <v>55</v>
      </c>
      <c r="AM240" s="9" t="s">
        <v>85</v>
      </c>
      <c r="AN240" s="10">
        <v>16311</v>
      </c>
      <c r="AO240" s="11">
        <v>447.04606875000002</v>
      </c>
      <c r="AP240" s="12">
        <v>9.0416536930604548E-5</v>
      </c>
      <c r="AQ240" s="9" t="s">
        <v>86</v>
      </c>
      <c r="AR240" s="10">
        <v>12323</v>
      </c>
      <c r="AS240" s="11">
        <v>0.63888888888888884</v>
      </c>
      <c r="AT240" s="9" t="s">
        <v>761</v>
      </c>
      <c r="AU240" s="34">
        <f t="shared" si="6"/>
        <v>0.79759272321004093</v>
      </c>
    </row>
    <row r="241" spans="2:47" s="2" customFormat="1" x14ac:dyDescent="0.3">
      <c r="B241" s="22">
        <v>60975</v>
      </c>
      <c r="C241" s="23" t="s">
        <v>867</v>
      </c>
      <c r="D241" s="24" t="str" cm="1">
        <f t="array" ref="D241">IF($C241="","",IFERROR(_xll.BDP($C241&amp;" Corp","ID_BB_GLOBAL"),""))</f>
        <v>BBG00ZXBR868</v>
      </c>
      <c r="E241" s="23" t="s">
        <v>866</v>
      </c>
      <c r="F241" s="7" t="s">
        <v>58</v>
      </c>
      <c r="G241" s="16" t="s">
        <v>231</v>
      </c>
      <c r="H241" s="16" t="s">
        <v>143</v>
      </c>
      <c r="I241" s="16" t="s">
        <v>122</v>
      </c>
      <c r="J241" s="44" cm="1">
        <f t="array" ref="J241">IF(OR(_xll.BDP($C241&amp;" Corp",$J$1)="#N/A N/A",_xll.BDP($C241&amp;" Corp",$J$1)="#N/A Field Not Applicable"),"",_xll.BDP($C241&amp;" Corp",$J$1))</f>
        <v>5.4681249999999997</v>
      </c>
      <c r="K241" s="16" t="str" cm="1">
        <f t="array" ref="K241">IFERROR(_xll.BDP($C241&amp;" Corp",$K$1),"")</f>
        <v>Medical-Drugs</v>
      </c>
      <c r="L241" s="28" cm="1">
        <f t="array" ref="L241">IF($C241="","",IFERROR(_xll.BDP($C241&amp;" Corp",L$1),""))</f>
        <v>90.096999999999994</v>
      </c>
      <c r="M241" s="28" cm="1">
        <f t="array" ref="M241">IF($C241="","",IFERROR(_xll.BDP($C241&amp;" Corp",M$1),""))</f>
        <v>90.304000000000002</v>
      </c>
      <c r="N241" s="28" cm="1">
        <f t="array" ref="N241">IF($C241="","",IFERROR(_xll.BDP($C241&amp;" Corp",N$1),""))</f>
        <v>7.0687999876208387</v>
      </c>
      <c r="O241" s="28" cm="1">
        <f t="array" ref="O241">IF($C241="","",IFERROR(_xll.BDP($C241&amp;" Corp",O$1),""))</f>
        <v>7.0687999876208387</v>
      </c>
      <c r="P241" s="28" cm="1">
        <f t="array" ref="P241">IF($C241="","",IFERROR(_xll.BDP($C241&amp;" Corp",P$1),""))</f>
        <v>270.03263140505737</v>
      </c>
      <c r="Q241" s="28">
        <f t="shared" si="7"/>
        <v>90.200500000000005</v>
      </c>
      <c r="R241"/>
      <c r="S241"/>
      <c r="T241"/>
      <c r="U241"/>
      <c r="V241" s="24" t="str" cm="1">
        <f t="array" ref="V241">IF($C241="","",IFERROR(_xll.BDP($C241&amp;" Corp",V$1),""))</f>
        <v>Y</v>
      </c>
      <c r="W241" s="40" cm="1">
        <f t="array" ref="W241">IF($V241="Y",IFERROR(_xll.BDP($C241&amp;" Corp",W$1)*1,""),"")</f>
        <v>46142</v>
      </c>
      <c r="X241" s="41" cm="1">
        <f t="array" ref="X241">IF($V241="Y",IFERROR(_xll.BDP($C241&amp;" Corp",X$1),""),"")</f>
        <v>102.563</v>
      </c>
      <c r="Y241" s="42" cm="1">
        <f t="array" ref="Y241">IF($V241="Y",IFERROR(_xll.BDP($C241&amp;" Corp",Y$1)/100, ""),"")</f>
        <v>0.15892331610043298</v>
      </c>
      <c r="Z241" s="17" cm="1">
        <f t="array" ref="Z241">IF($C241="","",IF(_xll.BDP($C241&amp;" Corp",Z$1)="#N/A N/A","",_xll.BDP($C241&amp;" Corp",Z$1)))</f>
        <v>-6.7400000000006344E-2</v>
      </c>
      <c r="AA241" s="14" cm="1">
        <f t="array" ref="AA241">IF($C241="","",IF(_xll.BDP($C241&amp;" Corp",AA$1)="#N/A N/A","",_xll.BDP($C241&amp;" Corp",AA$1)))</f>
        <v>-0.1524299999999954</v>
      </c>
      <c r="AB241" s="14" cm="1">
        <f t="array" ref="AB241">IF($C241="","",IF(_xll.BDP($C241&amp;" Corp",AB$1)="#N/A N/A","",_xll.BDP($C241&amp;" Corp",AB$1)))</f>
        <v>0.16871999999999332</v>
      </c>
      <c r="AC241" s="18" cm="1">
        <f t="array" ref="AC241">IF($C241="","",IF(_xll.BDP($C241&amp;" Corp",AC$1)="#N/A N/A","",_xll.BDP($C241&amp;" Corp",AC$1)))</f>
        <v>-1.2198900000000066</v>
      </c>
      <c r="AD241" s="18" cm="1">
        <f t="array" ref="AD241">IF($C241="","",IF(_xll.BDP($C241&amp;" Corp",AD$1)="#N/A N/A","",_xll.BDP($C241&amp;" Corp",AD$1)))</f>
        <v>3.7152700000000038</v>
      </c>
      <c r="AE241" s="32" cm="1">
        <f t="array" ref="AE241">IF($C241="","",IF(_xll.BDP($C241&amp;" Corp",AE$1)="#N/A N/A","",_xll.BDP($C241&amp;" Corp",AE$1)/100))</f>
        <v>-7.4672537656459283E-4</v>
      </c>
      <c r="AF241" s="32" cm="1">
        <f t="array" ref="AF241">IF($C241="","",IF(_xll.BDP($C241&amp;" Corp",AF$1)="#N/A N/A","",_xll.BDP($C241&amp;" Corp",AF$1)/100))</f>
        <v>-1.6871843170555643E-3</v>
      </c>
      <c r="AG241" s="32" cm="1">
        <f t="array" ref="AG241">IF($C241="","",IF(_xll.BDP($C241&amp;" Corp",AG$1)="#N/A N/A","",_xll.BDP($C241&amp;" Corp",AG$1)/100))</f>
        <v>1.8741535650683336E-3</v>
      </c>
      <c r="AH241" s="32" cm="1">
        <f t="array" ref="AH241">IF($C241="","",IF(_xll.BDP($C241&amp;" Corp",AH$1)="#N/A N/A","",_xll.BDP($C241&amp;" Corp",AH$1)/100))</f>
        <v>-1.3344783168742021E-2</v>
      </c>
      <c r="AI241" s="32" cm="1">
        <f t="array" ref="AI241">IF($C241="","",IF(_xll.BDP($C241&amp;" Corp",AI$1)="#N/A N/A","",_xll.BDP($C241&amp;" Corp",AI$1)/100))</f>
        <v>4.2961980312007403E-2</v>
      </c>
      <c r="AJ241" s="8" cm="1">
        <f t="array" ref="AJ241">IF($C241="","",IF(_xll.BDP($C241&amp;" Corp",AJ$1)="#N/A Field Not Applicable","",_xll.BDP($C241&amp;" Corp",AJ$1)))</f>
        <v>83.75</v>
      </c>
      <c r="AK241" s="8" cm="1">
        <f t="array" ref="AK241">IF($C241="","",IF(_xll.BDP($C241&amp;" Corp",AK$1)="#N/A Field Not Applicable","",_xll.BDP($C241&amp;" Corp",AK$1)))</f>
        <v>94.885999999999996</v>
      </c>
      <c r="AL241" s="9" t="s">
        <v>59</v>
      </c>
      <c r="AM241" s="9" t="s">
        <v>85</v>
      </c>
      <c r="AN241" s="10">
        <v>44045</v>
      </c>
      <c r="AO241" s="11">
        <v>1829.76</v>
      </c>
      <c r="AP241" s="12">
        <v>3.7007497477102683E-4</v>
      </c>
      <c r="AQ241" s="9" t="s">
        <v>86</v>
      </c>
      <c r="AR241" s="10">
        <v>40057</v>
      </c>
      <c r="AS241" s="11">
        <v>0.58368055555555554</v>
      </c>
      <c r="AT241" s="9" t="s">
        <v>59</v>
      </c>
      <c r="AU241" s="34">
        <f t="shared" si="6"/>
        <v>0.86786098778735621</v>
      </c>
    </row>
    <row r="242" spans="2:47" s="2" customFormat="1" x14ac:dyDescent="0.3">
      <c r="B242" s="22">
        <v>61180</v>
      </c>
      <c r="C242" s="23" t="s">
        <v>869</v>
      </c>
      <c r="D242" s="24" t="str" cm="1">
        <f t="array" ref="D242">IF($C242="","",IFERROR(_xll.BDP($C242&amp;" Corp","ID_BB_GLOBAL"),""))</f>
        <v>BBG010814Z05</v>
      </c>
      <c r="E242" s="23" t="s">
        <v>868</v>
      </c>
      <c r="F242" s="7" t="s">
        <v>773</v>
      </c>
      <c r="G242" s="16" t="s">
        <v>228</v>
      </c>
      <c r="H242" s="16" t="s">
        <v>143</v>
      </c>
      <c r="I242" s="16" t="s">
        <v>122</v>
      </c>
      <c r="J242" s="44" t="str" cm="1">
        <f t="array" ref="J242">IF(OR(_xll.BDP($C242&amp;" Corp",$J$1)="#N/A N/A",_xll.BDP($C242&amp;" Corp",$J$1)="#N/A Field Not Applicable"),"",_xll.BDP($C242&amp;" Corp",$J$1))</f>
        <v/>
      </c>
      <c r="K242" s="16" t="str" cm="1">
        <f t="array" ref="K242">IFERROR(_xll.BDP($C242&amp;" Corp",$K$1),"")</f>
        <v>Medical-Drugs</v>
      </c>
      <c r="L242" s="28" cm="1">
        <f t="array" ref="L242">IF($C242="","",IFERROR(_xll.BDP($C242&amp;" Corp",L$1),""))</f>
        <v>99.846999999999994</v>
      </c>
      <c r="M242" s="28" cm="1">
        <f t="array" ref="M242">IF($C242="","",IFERROR(_xll.BDP($C242&amp;" Corp",M$1),""))</f>
        <v>100.65300000000001</v>
      </c>
      <c r="N242" s="28" cm="1">
        <f t="array" ref="N242">IF($C242="","",IFERROR(_xll.BDP($C242&amp;" Corp",N$1),""))</f>
        <v>3.5961486200000001</v>
      </c>
      <c r="O242" s="28" cm="1">
        <f t="array" ref="O242">IF($C242="","",IFERROR(_xll.BDP($C242&amp;" Corp",O$1),""))</f>
        <v>3.9095393610737745</v>
      </c>
      <c r="P242" s="28" cm="1">
        <f t="array" ref="P242">IF($C242="","",IFERROR(_xll.BDP($C242&amp;" Corp",P$1),""))</f>
        <v>130.93770017546896</v>
      </c>
      <c r="Q242" s="28">
        <f t="shared" si="7"/>
        <v>100.25</v>
      </c>
      <c r="R242"/>
      <c r="S242"/>
      <c r="T242"/>
      <c r="U242"/>
      <c r="V242" s="24" t="str" cm="1">
        <f t="array" ref="V242">IF($C242="","",IFERROR(_xll.BDP($C242&amp;" Corp",V$1),""))</f>
        <v>Y</v>
      </c>
      <c r="W242" s="40" cm="1">
        <f t="array" ref="W242">IF($V242="Y",IFERROR(_xll.BDP($C242&amp;" Corp",W$1)*1,""),"")</f>
        <v>45717</v>
      </c>
      <c r="X242" s="41" cm="1">
        <f t="array" ref="X242">IF($V242="Y",IFERROR(_xll.BDP($C242&amp;" Corp",X$1),""),"")</f>
        <v>102.063</v>
      </c>
      <c r="Y242" s="42" cm="1">
        <f t="array" ref="Y242">IF($V242="Y",IFERROR(_xll.BDP($C242&amp;" Corp",Y$1)/100, ""),"")</f>
        <v>0.21914607241070308</v>
      </c>
      <c r="Z242" s="17" cm="1">
        <f t="array" ref="Z242">IF($C242="","",IF(_xll.BDP($C242&amp;" Corp",Z$1)="#N/A N/A","",_xll.BDP($C242&amp;" Corp",Z$1)))</f>
        <v>6.3999999999992951E-2</v>
      </c>
      <c r="AA242" s="14" cm="1">
        <f t="array" ref="AA242">IF($C242="","",IF(_xll.BDP($C242&amp;" Corp",AA$1)="#N/A N/A","",_xll.BDP($C242&amp;" Corp",AA$1)))</f>
        <v>0.30299999999999727</v>
      </c>
      <c r="AB242" s="14" cm="1">
        <f t="array" ref="AB242">IF($C242="","",IF(_xll.BDP($C242&amp;" Corp",AB$1)="#N/A N/A","",_xll.BDP($C242&amp;" Corp",AB$1)))</f>
        <v>-0.15900000000000603</v>
      </c>
      <c r="AC242" s="18" cm="1">
        <f t="array" ref="AC242">IF($C242="","",IF(_xll.BDP($C242&amp;" Corp",AC$1)="#N/A N/A","",_xll.BDP($C242&amp;" Corp",AC$1)))</f>
        <v>0.12199999999999989</v>
      </c>
      <c r="AD242" s="18" cm="1">
        <f t="array" ref="AD242">IF($C242="","",IF(_xll.BDP($C242&amp;" Corp",AD$1)="#N/A N/A","",_xll.BDP($C242&amp;" Corp",AD$1)))</f>
        <v>1.3050000000000068</v>
      </c>
      <c r="AE242" s="32" cm="1">
        <f t="array" ref="AE242">IF($C242="","",IF(_xll.BDP($C242&amp;" Corp",AE$1)="#N/A N/A","",_xll.BDP($C242&amp;" Corp",AE$1)/100))</f>
        <v>6.3881181003326755E-4</v>
      </c>
      <c r="AF242" s="32" cm="1">
        <f t="array" ref="AF242">IF($C242="","",IF(_xll.BDP($C242&amp;" Corp",AF$1)="#N/A N/A","",_xll.BDP($C242&amp;" Corp",AF$1)/100))</f>
        <v>3.0316067515783092E-3</v>
      </c>
      <c r="AG242" s="32" cm="1">
        <f t="array" ref="AG242">IF($C242="","",IF(_xll.BDP($C242&amp;" Corp",AG$1)="#N/A N/A","",_xll.BDP($C242&amp;" Corp",AG$1)/100))</f>
        <v>-1.583523389337669E-3</v>
      </c>
      <c r="AH242" s="32" cm="1">
        <f t="array" ref="AH242">IF($C242="","",IF(_xll.BDP($C242&amp;" Corp",AH$1)="#N/A N/A","",_xll.BDP($C242&amp;" Corp",AH$1)/100))</f>
        <v>1.2184403962927442E-3</v>
      </c>
      <c r="AI242" s="32" cm="1">
        <f t="array" ref="AI242">IF($C242="","",IF(_xll.BDP($C242&amp;" Corp",AI$1)="#N/A N/A","",_xll.BDP($C242&amp;" Corp",AI$1)/100))</f>
        <v>1.3189145484865399E-2</v>
      </c>
      <c r="AJ242" s="8" cm="1">
        <f t="array" ref="AJ242">IF($C242="","",IF(_xll.BDP($C242&amp;" Corp",AJ$1)="#N/A Field Not Applicable","",_xll.BDP($C242&amp;" Corp",AJ$1)))</f>
        <v>95.911000000000001</v>
      </c>
      <c r="AK242" s="8" cm="1">
        <f t="array" ref="AK242">IF($C242="","",IF(_xll.BDP($C242&amp;" Corp",AK$1)="#N/A Field Not Applicable","",_xll.BDP($C242&amp;" Corp",AK$1)))</f>
        <v>100.59399999999999</v>
      </c>
      <c r="AL242" s="9" t="s">
        <v>774</v>
      </c>
      <c r="AM242" s="9" t="s">
        <v>171</v>
      </c>
      <c r="AN242" s="10">
        <v>44247</v>
      </c>
      <c r="AO242" s="11">
        <v>548.9</v>
      </c>
      <c r="AP242" s="12">
        <v>1.1101682933926669E-4</v>
      </c>
      <c r="AQ242" s="9" t="s">
        <v>92</v>
      </c>
      <c r="AR242" s="10">
        <v>40219</v>
      </c>
      <c r="AS242" s="11">
        <v>0.30937500000000001</v>
      </c>
      <c r="AT242" s="9" t="s">
        <v>1</v>
      </c>
      <c r="AU242" s="34">
        <f t="shared" si="6"/>
        <v>0.79186782404441558</v>
      </c>
    </row>
    <row r="243" spans="2:47" s="2" customFormat="1" x14ac:dyDescent="0.3">
      <c r="B243" s="22">
        <v>61454</v>
      </c>
      <c r="C243" s="23" t="s">
        <v>871</v>
      </c>
      <c r="D243" s="24" t="str" cm="1">
        <f t="array" ref="D243">IF($C243="","",IFERROR(_xll.BDP($C243&amp;" Corp","ID_BB_GLOBAL"),""))</f>
        <v>BBG010WH0NQ6</v>
      </c>
      <c r="E243" s="23" t="s">
        <v>870</v>
      </c>
      <c r="F243" s="7" t="s">
        <v>789</v>
      </c>
      <c r="G243" s="16" t="s">
        <v>237</v>
      </c>
      <c r="H243" s="16" t="s">
        <v>214</v>
      </c>
      <c r="I243" s="16" t="s">
        <v>137</v>
      </c>
      <c r="J243" s="44" t="str" cm="1">
        <f t="array" ref="J243">IF(OR(_xll.BDP($C243&amp;" Corp",$J$1)="#N/A N/A",_xll.BDP($C243&amp;" Corp",$J$1)="#N/A Field Not Applicable"),"",_xll.BDP($C243&amp;" Corp",$J$1))</f>
        <v/>
      </c>
      <c r="K243" s="16" t="str" cm="1">
        <f t="array" ref="K243">IFERROR(_xll.BDP($C243&amp;" Corp",$K$1),"")</f>
        <v>Medical Labs&amp;Testing Srv</v>
      </c>
      <c r="L243" s="28" cm="1">
        <f t="array" ref="L243">IF($C243="","",IFERROR(_xll.BDP($C243&amp;" Corp",L$1),""))</f>
        <v>87.146000000000001</v>
      </c>
      <c r="M243" s="28" cm="1">
        <f t="array" ref="M243">IF($C243="","",IFERROR(_xll.BDP($C243&amp;" Corp",M$1),""))</f>
        <v>87.972999999999999</v>
      </c>
      <c r="N243" s="28" cm="1">
        <f t="array" ref="N243">IF($C243="","",IFERROR(_xll.BDP($C243&amp;" Corp",N$1),""))</f>
        <v>7.6634471405363653</v>
      </c>
      <c r="O243" s="28" cm="1">
        <f t="array" ref="O243">IF($C243="","",IFERROR(_xll.BDP($C243&amp;" Corp",O$1),""))</f>
        <v>7.6634471405363653</v>
      </c>
      <c r="P243" s="28" cm="1">
        <f t="array" ref="P243">IF($C243="","",IFERROR(_xll.BDP($C243&amp;" Corp",P$1),""))</f>
        <v>549.17743286953589</v>
      </c>
      <c r="Q243" s="28">
        <f t="shared" si="7"/>
        <v>87.5595</v>
      </c>
      <c r="R243"/>
      <c r="S243"/>
      <c r="T243"/>
      <c r="U243"/>
      <c r="V243" s="24" t="str" cm="1">
        <f t="array" ref="V243">IF($C243="","",IFERROR(_xll.BDP($C243&amp;" Corp",V$1),""))</f>
        <v>Y</v>
      </c>
      <c r="W243" s="40" cm="1">
        <f t="array" ref="W243">IF($V243="Y",IFERROR(_xll.BDP($C243&amp;" Corp",W$1)*1,""),"")</f>
        <v>45697</v>
      </c>
      <c r="X243" s="41" cm="1">
        <f t="array" ref="X243">IF($V243="Y",IFERROR(_xll.BDP($C243&amp;" Corp",X$1),""),"")</f>
        <v>101.75</v>
      </c>
      <c r="Y243" s="42" cm="1">
        <f t="array" ref="Y243">IF($V243="Y",IFERROR(_xll.BDP($C243&amp;" Corp",Y$1)/100, ""),"")</f>
        <v>9.3708338272064751</v>
      </c>
      <c r="Z243" s="17" cm="1">
        <f t="array" ref="Z243">IF($C243="","",IF(_xll.BDP($C243&amp;" Corp",Z$1)="#N/A N/A","",_xll.BDP($C243&amp;" Corp",Z$1)))</f>
        <v>0.12699999999999534</v>
      </c>
      <c r="AA243" s="14" cm="1">
        <f t="array" ref="AA243">IF($C243="","",IF(_xll.BDP($C243&amp;" Corp",AA$1)="#N/A N/A","",_xll.BDP($C243&amp;" Corp",AA$1)))</f>
        <v>0.57399999999999807</v>
      </c>
      <c r="AB243" s="14" cm="1">
        <f t="array" ref="AB243">IF($C243="","",IF(_xll.BDP($C243&amp;" Corp",AB$1)="#N/A N/A","",_xll.BDP($C243&amp;" Corp",AB$1)))</f>
        <v>4.9150000000000063</v>
      </c>
      <c r="AC243" s="18" cm="1">
        <f t="array" ref="AC243">IF($C243="","",IF(_xll.BDP($C243&amp;" Corp",AC$1)="#N/A N/A","",_xll.BDP($C243&amp;" Corp",AC$1)))</f>
        <v>3.796999999999997</v>
      </c>
      <c r="AD243" s="18" cm="1">
        <f t="array" ref="AD243">IF($C243="","",IF(_xll.BDP($C243&amp;" Corp",AD$1)="#N/A N/A","",_xll.BDP($C243&amp;" Corp",AD$1)))</f>
        <v>-0.78600000000000136</v>
      </c>
      <c r="AE243" s="32" cm="1">
        <f t="array" ref="AE243">IF($C243="","",IF(_xll.BDP($C243&amp;" Corp",AE$1)="#N/A N/A","",_xll.BDP($C243&amp;" Corp",AE$1)/100))</f>
        <v>1.4525408026717064E-3</v>
      </c>
      <c r="AF243" s="32" cm="1">
        <f t="array" ref="AF243">IF($C243="","",IF(_xll.BDP($C243&amp;" Corp",AF$1)="#N/A N/A","",_xll.BDP($C243&amp;" Corp",AF$1)/100))</f>
        <v>6.5987630193364236E-3</v>
      </c>
      <c r="AG243" s="32" cm="1">
        <f t="array" ref="AG243">IF($C243="","",IF(_xll.BDP($C243&amp;" Corp",AG$1)="#N/A N/A","",_xll.BDP($C243&amp;" Corp",AG$1)/100))</f>
        <v>5.947123237945437E-2</v>
      </c>
      <c r="AH243" s="32" cm="1">
        <f t="array" ref="AH243">IF($C243="","",IF(_xll.BDP($C243&amp;" Corp",AH$1)="#N/A N/A","",_xll.BDP($C243&amp;" Corp",AH$1)/100))</f>
        <v>4.533027709131713E-2</v>
      </c>
      <c r="AI243" s="32" cm="1">
        <f t="array" ref="AI243">IF($C243="","",IF(_xll.BDP($C243&amp;" Corp",AI$1)="#N/A N/A","",_xll.BDP($C243&amp;" Corp",AI$1)/100))</f>
        <v>-8.8968374346320295E-3</v>
      </c>
      <c r="AJ243" s="8" cm="1">
        <f t="array" ref="AJ243">IF($C243="","",IF(_xll.BDP($C243&amp;" Corp",AJ$1)="#N/A Field Not Applicable","",_xll.BDP($C243&amp;" Corp",AJ$1)))</f>
        <v>80.950999999999993</v>
      </c>
      <c r="AK243" s="8" cm="1">
        <f t="array" ref="AK243">IF($C243="","",IF(_xll.BDP($C243&amp;" Corp",AK$1)="#N/A Field Not Applicable","",_xll.BDP($C243&amp;" Corp",AK$1)))</f>
        <v>88.674999999999997</v>
      </c>
      <c r="AL243" s="9" t="s">
        <v>790</v>
      </c>
      <c r="AM243" s="9" t="s">
        <v>171</v>
      </c>
      <c r="AN243" s="10">
        <v>36125</v>
      </c>
      <c r="AO243" s="11">
        <v>590.09400000000005</v>
      </c>
      <c r="AP243" s="12">
        <v>1.1934845125182227E-4</v>
      </c>
      <c r="AQ243" s="9" t="s">
        <v>92</v>
      </c>
      <c r="AR243" s="10">
        <v>32117</v>
      </c>
      <c r="AS243" s="11">
        <v>0.11666666666666668</v>
      </c>
      <c r="AT243" s="9" t="s">
        <v>1</v>
      </c>
      <c r="AU243" s="34">
        <f t="shared" si="6"/>
        <v>0.77338969445882966</v>
      </c>
    </row>
    <row r="244" spans="2:47" s="2" customFormat="1" x14ac:dyDescent="0.3">
      <c r="B244" s="22">
        <v>62677</v>
      </c>
      <c r="C244" s="23" t="s">
        <v>875</v>
      </c>
      <c r="D244" s="24" t="str" cm="1">
        <f t="array" ref="D244">IF($C244="","",IFERROR(_xll.BDP($C244&amp;" Corp","ID_BB_GLOBAL"),""))</f>
        <v>BBG012QTS9W7</v>
      </c>
      <c r="E244" s="23" t="s">
        <v>872</v>
      </c>
      <c r="F244" s="7" t="s">
        <v>873</v>
      </c>
      <c r="G244" s="16" t="s">
        <v>189</v>
      </c>
      <c r="H244" s="16" t="s">
        <v>143</v>
      </c>
      <c r="I244" s="16" t="s">
        <v>110</v>
      </c>
      <c r="J244" s="44" cm="1">
        <f t="array" ref="J244">IF(OR(_xll.BDP($C244&amp;" Corp",$J$1)="#N/A N/A",_xll.BDP($C244&amp;" Corp",$J$1)="#N/A Field Not Applicable"),"",_xll.BDP($C244&amp;" Corp",$J$1))</f>
        <v>3.4881239168643448</v>
      </c>
      <c r="K244" s="16" t="str" cm="1">
        <f t="array" ref="K244">IFERROR(_xll.BDP($C244&amp;" Corp",$K$1),"")</f>
        <v>Medical Labs&amp;Testing Srv</v>
      </c>
      <c r="L244" s="28" cm="1">
        <f t="array" ref="L244">IF($C244="","",IFERROR(_xll.BDP($C244&amp;" Corp",L$1),""))</f>
        <v>94.46</v>
      </c>
      <c r="M244" s="28" cm="1">
        <f t="array" ref="M244">IF($C244="","",IFERROR(_xll.BDP($C244&amp;" Corp",M$1),""))</f>
        <v>94.652000000000001</v>
      </c>
      <c r="N244" s="28" cm="1">
        <f t="array" ref="N244">IF($C244="","",IFERROR(_xll.BDP($C244&amp;" Corp",N$1),""))</f>
        <v>5.8234877453439013</v>
      </c>
      <c r="O244" s="28" cm="1">
        <f t="array" ref="O244">IF($C244="","",IFERROR(_xll.BDP($C244&amp;" Corp",O$1),""))</f>
        <v>5.8234877453439013</v>
      </c>
      <c r="P244" s="28" cm="1">
        <f t="array" ref="P244">IF($C244="","",IFERROR(_xll.BDP($C244&amp;" Corp",P$1),""))</f>
        <v>147.61460891518024</v>
      </c>
      <c r="Q244" s="28">
        <f t="shared" si="7"/>
        <v>94.555999999999997</v>
      </c>
      <c r="R244"/>
      <c r="S244"/>
      <c r="T244"/>
      <c r="U244"/>
      <c r="V244" s="24" t="str" cm="1">
        <f t="array" ref="V244">IF($C244="","",IFERROR(_xll.BDP($C244&amp;" Corp",V$1),""))</f>
        <v>Y</v>
      </c>
      <c r="W244" s="40" cm="1">
        <f t="array" ref="W244">IF($V244="Y",IFERROR(_xll.BDP($C244&amp;" Corp",W$1)*1,""),"")</f>
        <v>45718</v>
      </c>
      <c r="X244" s="41" cm="1">
        <f t="array" ref="X244">IF($V244="Y",IFERROR(_xll.BDP($C244&amp;" Corp",X$1),""),"")</f>
        <v>102.25</v>
      </c>
      <c r="Y244" s="42" cm="1">
        <f t="array" ref="Y244">IF($V244="Y",IFERROR(_xll.BDP($C244&amp;" Corp",Y$1)/100, ""),"")</f>
        <v>0.96446084022877765</v>
      </c>
      <c r="Z244" s="17" cm="1">
        <f t="array" ref="Z244">IF($C244="","",IF(_xll.BDP($C244&amp;" Corp",Z$1)="#N/A N/A","",_xll.BDP($C244&amp;" Corp",Z$1)))</f>
        <v>-0.1405200000000093</v>
      </c>
      <c r="AA244" s="14" cm="1">
        <f t="array" ref="AA244">IF($C244="","",IF(_xll.BDP($C244&amp;" Corp",AA$1)="#N/A N/A","",_xll.BDP($C244&amp;" Corp",AA$1)))</f>
        <v>1.3159999999999172E-2</v>
      </c>
      <c r="AB244" s="14" cm="1">
        <f t="array" ref="AB244">IF($C244="","",IF(_xll.BDP($C244&amp;" Corp",AB$1)="#N/A N/A","",_xll.BDP($C244&amp;" Corp",AB$1)))</f>
        <v>0.7247600000000034</v>
      </c>
      <c r="AC244" s="18" cm="1">
        <f t="array" ref="AC244">IF($C244="","",IF(_xll.BDP($C244&amp;" Corp",AC$1)="#N/A N/A","",_xll.BDP($C244&amp;" Corp",AC$1)))</f>
        <v>-0.9810900000000089</v>
      </c>
      <c r="AD244" s="18" cm="1">
        <f t="array" ref="AD244">IF($C244="","",IF(_xll.BDP($C244&amp;" Corp",AD$1)="#N/A N/A","",_xll.BDP($C244&amp;" Corp",AD$1)))</f>
        <v>1.4613300000000038</v>
      </c>
      <c r="AE244" s="32" cm="1">
        <f t="array" ref="AE244">IF($C244="","",IF(_xll.BDP($C244&amp;" Corp",AE$1)="#N/A N/A","",_xll.BDP($C244&amp;" Corp",AE$1)/100))</f>
        <v>-1.4838231910414893E-3</v>
      </c>
      <c r="AF244" s="32" cm="1">
        <f t="array" ref="AF244">IF($C244="","",IF(_xll.BDP($C244&amp;" Corp",AF$1)="#N/A N/A","",_xll.BDP($C244&amp;" Corp",AF$1)/100))</f>
        <v>1.3918910500452706E-4</v>
      </c>
      <c r="AG244" s="32" cm="1">
        <f t="array" ref="AG244">IF($C244="","",IF(_xll.BDP($C244&amp;" Corp",AG$1)="#N/A N/A","",_xll.BDP($C244&amp;" Corp",AG$1)/100))</f>
        <v>7.7236856674350292E-3</v>
      </c>
      <c r="AH244" s="32" cm="1">
        <f t="array" ref="AH244">IF($C244="","",IF(_xll.BDP($C244&amp;" Corp",AH$1)="#N/A N/A","",_xll.BDP($C244&amp;" Corp",AH$1)/100))</f>
        <v>-1.0268690547014658E-2</v>
      </c>
      <c r="AI244" s="32" cm="1">
        <f t="array" ref="AI244">IF($C244="","",IF(_xll.BDP($C244&amp;" Corp",AI$1)="#N/A N/A","",_xll.BDP($C244&amp;" Corp",AI$1)/100))</f>
        <v>1.5696439055607882E-2</v>
      </c>
      <c r="AJ244" s="8" cm="1">
        <f t="array" ref="AJ244">IF($C244="","",IF(_xll.BDP($C244&amp;" Corp",AJ$1)="#N/A Field Not Applicable","",_xll.BDP($C244&amp;" Corp",AJ$1)))</f>
        <v>89.787000000000006</v>
      </c>
      <c r="AK244" s="8" cm="1">
        <f t="array" ref="AK244">IF($C244="","",IF(_xll.BDP($C244&amp;" Corp",AK$1)="#N/A Field Not Applicable","",_xll.BDP($C244&amp;" Corp",AK$1)))</f>
        <v>96.873000000000005</v>
      </c>
      <c r="AL244" s="9" t="s">
        <v>874</v>
      </c>
      <c r="AM244" s="9" t="s">
        <v>85</v>
      </c>
      <c r="AN244" s="10">
        <v>45545</v>
      </c>
      <c r="AO244" s="11">
        <v>568.67999999999995</v>
      </c>
      <c r="AP244" s="12">
        <v>1.1501739935990924E-4</v>
      </c>
      <c r="AQ244" s="9" t="s">
        <v>86</v>
      </c>
      <c r="AR244" s="10">
        <v>41397</v>
      </c>
      <c r="AS244" s="11">
        <v>0.87499999999999989</v>
      </c>
      <c r="AT244" s="9" t="s">
        <v>874</v>
      </c>
      <c r="AU244" s="34">
        <f t="shared" si="6"/>
        <v>0.83528941292689807</v>
      </c>
    </row>
    <row r="245" spans="2:47" s="2" customFormat="1" x14ac:dyDescent="0.3">
      <c r="B245" s="22">
        <v>60974</v>
      </c>
      <c r="C245" s="23" t="s">
        <v>877</v>
      </c>
      <c r="D245" s="24" t="str" cm="1">
        <f t="array" ref="D245">IF($C245="","",IFERROR(_xll.BDP($C245&amp;" Corp","ID_BB_GLOBAL"),""))</f>
        <v>BBG00ZXBRFG1</v>
      </c>
      <c r="E245" s="23" t="s">
        <v>876</v>
      </c>
      <c r="F245" s="7" t="s">
        <v>58</v>
      </c>
      <c r="G245" s="16" t="s">
        <v>228</v>
      </c>
      <c r="H245" s="16" t="s">
        <v>114</v>
      </c>
      <c r="I245" s="16" t="s">
        <v>2</v>
      </c>
      <c r="J245" s="44" cm="1">
        <f t="array" ref="J245">IF(OR(_xll.BDP($C245&amp;" Corp",$J$1)="#N/A N/A",_xll.BDP($C245&amp;" Corp",$J$1)="#N/A Field Not Applicable"),"",_xll.BDP($C245&amp;" Corp",$J$1))</f>
        <v>5.4681249999999997</v>
      </c>
      <c r="K245" s="16" t="str" cm="1">
        <f t="array" ref="K245">IFERROR(_xll.BDP($C245&amp;" Corp",$K$1),"")</f>
        <v>Medical-Drugs</v>
      </c>
      <c r="L245" s="28" cm="1">
        <f t="array" ref="L245">IF($C245="","",IFERROR(_xll.BDP($C245&amp;" Corp",L$1),""))</f>
        <v>94.759</v>
      </c>
      <c r="M245" s="28" cm="1">
        <f t="array" ref="M245">IF($C245="","",IFERROR(_xll.BDP($C245&amp;" Corp",M$1),""))</f>
        <v>95.046000000000006</v>
      </c>
      <c r="N245" s="28" cm="1">
        <f t="array" ref="N245">IF($C245="","",IFERROR(_xll.BDP($C245&amp;" Corp",N$1),""))</f>
        <v>5.8174121136312289</v>
      </c>
      <c r="O245" s="28" cm="1">
        <f t="array" ref="O245">IF($C245="","",IFERROR(_xll.BDP($C245&amp;" Corp",O$1),""))</f>
        <v>5.8174121136312289</v>
      </c>
      <c r="P245" s="28" cm="1">
        <f t="array" ref="P245">IF($C245="","",IFERROR(_xll.BDP($C245&amp;" Corp",P$1),""))</f>
        <v>161.48464011234253</v>
      </c>
      <c r="Q245" s="28">
        <f t="shared" si="7"/>
        <v>94.902500000000003</v>
      </c>
      <c r="R245"/>
      <c r="S245"/>
      <c r="T245"/>
      <c r="U245"/>
      <c r="V245" s="24" t="str" cm="1">
        <f t="array" ref="V245">IF($C245="","",IFERROR(_xll.BDP($C245&amp;" Corp",V$1),""))</f>
        <v>Y</v>
      </c>
      <c r="W245" s="40" cm="1">
        <f t="array" ref="W245">IF($V245="Y",IFERROR(_xll.BDP($C245&amp;" Corp",W$1)*1,""),"")</f>
        <v>45718</v>
      </c>
      <c r="X245" s="41" cm="1">
        <f t="array" ref="X245">IF($V245="Y",IFERROR(_xll.BDP($C245&amp;" Corp",X$1),""),"")</f>
        <v>102.063</v>
      </c>
      <c r="Y245" s="42" cm="1">
        <f t="array" ref="Y245">IF($V245="Y",IFERROR(_xll.BDP($C245&amp;" Corp",Y$1)/100, ""),"")</f>
        <v>0.8645777226138327</v>
      </c>
      <c r="Z245" s="17" cm="1">
        <f t="array" ref="Z245">IF($C245="","",IF(_xll.BDP($C245&amp;" Corp",Z$1)="#N/A N/A","",_xll.BDP($C245&amp;" Corp",Z$1)))</f>
        <v>6.6499999999990678E-2</v>
      </c>
      <c r="AA245" s="14" cm="1">
        <f t="array" ref="AA245">IF($C245="","",IF(_xll.BDP($C245&amp;" Corp",AA$1)="#N/A N/A","",_xll.BDP($C245&amp;" Corp",AA$1)))</f>
        <v>0.2633599999999916</v>
      </c>
      <c r="AB245" s="14" cm="1">
        <f t="array" ref="AB245">IF($C245="","",IF(_xll.BDP($C245&amp;" Corp",AB$1)="#N/A N/A","",_xll.BDP($C245&amp;" Corp",AB$1)))</f>
        <v>0.94299999999999784</v>
      </c>
      <c r="AC245" s="18" cm="1">
        <f t="array" ref="AC245">IF($C245="","",IF(_xll.BDP($C245&amp;" Corp",AC$1)="#N/A N/A","",_xll.BDP($C245&amp;" Corp",AC$1)))</f>
        <v>-1.9980000000003884E-2</v>
      </c>
      <c r="AD245" s="18" cm="1">
        <f t="array" ref="AD245">IF($C245="","",IF(_xll.BDP($C245&amp;" Corp",AD$1)="#N/A N/A","",_xll.BDP($C245&amp;" Corp",AD$1)))</f>
        <v>2.5677699999999959</v>
      </c>
      <c r="AE245" s="32" cm="1">
        <f t="array" ref="AE245">IF($C245="","",IF(_xll.BDP($C245&amp;" Corp",AE$1)="#N/A N/A","",_xll.BDP($C245&amp;" Corp",AE$1)/100))</f>
        <v>7.0103990045012753E-4</v>
      </c>
      <c r="AF245" s="32" cm="1">
        <f t="array" ref="AF245">IF($C245="","",IF(_xll.BDP($C245&amp;" Corp",AF$1)="#N/A N/A","",_xll.BDP($C245&amp;" Corp",AF$1)/100))</f>
        <v>2.7821025114347793E-3</v>
      </c>
      <c r="AG245" s="32" cm="1">
        <f t="array" ref="AG245">IF($C245="","",IF(_xll.BDP($C245&amp;" Corp",AG$1)="#N/A N/A","",_xll.BDP($C245&amp;" Corp",AG$1)/100))</f>
        <v>1.0033774344139072E-2</v>
      </c>
      <c r="AH245" s="32" cm="1">
        <f t="array" ref="AH245">IF($C245="","",IF(_xll.BDP($C245&amp;" Corp",AH$1)="#N/A N/A","",_xll.BDP($C245&amp;" Corp",AH$1)/100))</f>
        <v>-2.1043638059540522E-4</v>
      </c>
      <c r="AI245" s="32" cm="1">
        <f t="array" ref="AI245">IF($C245="","",IF(_xll.BDP($C245&amp;" Corp",AI$1)="#N/A N/A","",_xll.BDP($C245&amp;" Corp",AI$1)/100))</f>
        <v>2.780241324474883E-2</v>
      </c>
      <c r="AJ245" s="8" cm="1">
        <f t="array" ref="AJ245">IF($C245="","",IF(_xll.BDP($C245&amp;" Corp",AJ$1)="#N/A Field Not Applicable","",_xll.BDP($C245&amp;" Corp",AJ$1)))</f>
        <v>90.251000000000005</v>
      </c>
      <c r="AK245" s="8" cm="1">
        <f t="array" ref="AK245">IF($C245="","",IF(_xll.BDP($C245&amp;" Corp",AK$1)="#N/A Field Not Applicable","",_xll.BDP($C245&amp;" Corp",AK$1)))</f>
        <v>96.396000000000001</v>
      </c>
      <c r="AL245" s="9" t="s">
        <v>59</v>
      </c>
      <c r="AM245" s="9" t="s">
        <v>85</v>
      </c>
      <c r="AN245" s="10">
        <v>44045</v>
      </c>
      <c r="AO245" s="11">
        <v>1995</v>
      </c>
      <c r="AP245" s="12">
        <v>4.0349530794650583E-4</v>
      </c>
      <c r="AQ245" s="9" t="s">
        <v>86</v>
      </c>
      <c r="AR245" s="10">
        <v>40057</v>
      </c>
      <c r="AS245" s="11">
        <v>0.46979166666666672</v>
      </c>
      <c r="AT245" s="9" t="s">
        <v>59</v>
      </c>
      <c r="AU245" s="34">
        <f t="shared" si="6"/>
        <v>0.80952143205858418</v>
      </c>
    </row>
    <row r="246" spans="2:47" s="2" customFormat="1" x14ac:dyDescent="0.3">
      <c r="B246" s="22">
        <v>66651</v>
      </c>
      <c r="C246" s="23" t="s">
        <v>881</v>
      </c>
      <c r="D246" s="24" t="str" cm="1">
        <f t="array" ref="D246">IF($C246="","",IFERROR(_xll.BDP($C246&amp;" Corp","ID_BB_GLOBAL"),""))</f>
        <v>BBG01F89J6M9</v>
      </c>
      <c r="E246" s="23" t="s">
        <v>878</v>
      </c>
      <c r="F246" s="7" t="s">
        <v>879</v>
      </c>
      <c r="G246" s="16" t="s">
        <v>277</v>
      </c>
      <c r="H246" s="16" t="s">
        <v>90</v>
      </c>
      <c r="I246" s="16" t="s">
        <v>91</v>
      </c>
      <c r="J246" s="44" cm="1">
        <f t="array" ref="J246">IF(OR(_xll.BDP($C246&amp;" Corp",$J$1)="#N/A N/A",_xll.BDP($C246&amp;" Corp",$J$1)="#N/A Field Not Applicable"),"",_xll.BDP($C246&amp;" Corp",$J$1))</f>
        <v>5.1215127618078524</v>
      </c>
      <c r="K246" s="16" t="str" cm="1">
        <f t="array" ref="K246">IFERROR(_xll.BDP($C246&amp;" Corp",$K$1),"")</f>
        <v>Medical-Biomedical/Gene</v>
      </c>
      <c r="L246" s="28" cm="1">
        <f t="array" ref="L246">IF($C246="","",IFERROR(_xll.BDP($C246&amp;" Corp",L$1),""))</f>
        <v>98.24</v>
      </c>
      <c r="M246" s="28" cm="1">
        <f t="array" ref="M246">IF($C246="","",IFERROR(_xll.BDP($C246&amp;" Corp",M$1),""))</f>
        <v>98.548000000000002</v>
      </c>
      <c r="N246" s="28" cm="1">
        <f t="array" ref="N246">IF($C246="","",IFERROR(_xll.BDP($C246&amp;" Corp",N$1),""))</f>
        <v>5.7294796372176569</v>
      </c>
      <c r="O246" s="28" cm="1">
        <f t="array" ref="O246">IF($C246="","",IFERROR(_xll.BDP($C246&amp;" Corp",O$1),""))</f>
        <v>5.7294796372176569</v>
      </c>
      <c r="P246" s="28" cm="1">
        <f t="array" ref="P246">IF($C246="","",IFERROR(_xll.BDP($C246&amp;" Corp",P$1),""))</f>
        <v>99.498403589114389</v>
      </c>
      <c r="Q246" s="28">
        <f t="shared" si="7"/>
        <v>98.394000000000005</v>
      </c>
      <c r="R246"/>
      <c r="S246"/>
      <c r="T246"/>
      <c r="U246"/>
      <c r="V246" s="24" t="str" cm="1">
        <f t="array" ref="V246">IF($C246="","",IFERROR(_xll.BDP($C246&amp;" Corp",V$1),""))</f>
        <v>Y</v>
      </c>
      <c r="W246" s="40" cm="1">
        <f t="array" ref="W246">IF($V246="Y",IFERROR(_xll.BDP($C246&amp;" Corp",W$1)*1,""),"")</f>
        <v>52111</v>
      </c>
      <c r="X246" s="41" cm="1">
        <f t="array" ref="X246">IF($V246="Y",IFERROR(_xll.BDP($C246&amp;" Corp",X$1),""),"")</f>
        <v>100</v>
      </c>
      <c r="Y246" s="42" cm="1">
        <f t="array" ref="Y246">IF($V246="Y",IFERROR(_xll.BDP($C246&amp;" Corp",Y$1)/100, ""),"")</f>
        <v>5.7316208478717726E-2</v>
      </c>
      <c r="Z246" s="17" cm="1">
        <f t="array" ref="Z246">IF($C246="","",IF(_xll.BDP($C246&amp;" Corp",Z$1)="#N/A N/A","",_xll.BDP($C246&amp;" Corp",Z$1)))</f>
        <v>0.18111999999999284</v>
      </c>
      <c r="AA246" s="14" cm="1">
        <f t="array" ref="AA246">IF($C246="","",IF(_xll.BDP($C246&amp;" Corp",AA$1)="#N/A N/A","",_xll.BDP($C246&amp;" Corp",AA$1)))</f>
        <v>0.96535999999998978</v>
      </c>
      <c r="AB246" s="14" cm="1">
        <f t="array" ref="AB246">IF($C246="","",IF(_xll.BDP($C246&amp;" Corp",AB$1)="#N/A N/A","",_xll.BDP($C246&amp;" Corp",AB$1)))</f>
        <v>0.3273099999999971</v>
      </c>
      <c r="AC246" s="18" cm="1">
        <f t="array" ref="AC246">IF($C246="","",IF(_xll.BDP($C246&amp;" Corp",AC$1)="#N/A N/A","",_xll.BDP($C246&amp;" Corp",AC$1)))</f>
        <v>-1.9938900000000075</v>
      </c>
      <c r="AD246" s="18" cm="1">
        <f t="array" ref="AD246">IF($C246="","",IF(_xll.BDP($C246&amp;" Corp",AD$1)="#N/A N/A","",_xll.BDP($C246&amp;" Corp",AD$1)))</f>
        <v>-4.2793900000000065</v>
      </c>
      <c r="AE246" s="32" cm="1">
        <f t="array" ref="AE246">IF($C246="","",IF(_xll.BDP($C246&amp;" Corp",AE$1)="#N/A N/A","",_xll.BDP($C246&amp;" Corp",AE$1)/100))</f>
        <v>1.8442284721301545E-3</v>
      </c>
      <c r="AF246" s="32" cm="1">
        <f t="array" ref="AF246">IF($C246="","",IF(_xll.BDP($C246&amp;" Corp",AF$1)="#N/A N/A","",_xll.BDP($C246&amp;" Corp",AF$1)/100))</f>
        <v>9.908765576749563E-3</v>
      </c>
      <c r="AG246" s="32" cm="1">
        <f t="array" ref="AG246">IF($C246="","",IF(_xll.BDP($C246&amp;" Corp",AG$1)="#N/A N/A","",_xll.BDP($C246&amp;" Corp",AG$1)/100))</f>
        <v>3.3377556649864231E-3</v>
      </c>
      <c r="AH246" s="32" cm="1">
        <f t="array" ref="AH246">IF($C246="","",IF(_xll.BDP($C246&amp;" Corp",AH$1)="#N/A N/A","",_xll.BDP($C246&amp;" Corp",AH$1)/100))</f>
        <v>-1.9862607723733217E-2</v>
      </c>
      <c r="AI246" s="32" cm="1">
        <f t="array" ref="AI246">IF($C246="","",IF(_xll.BDP($C246&amp;" Corp",AI$1)="#N/A N/A","",_xll.BDP($C246&amp;" Corp",AI$1)/100))</f>
        <v>-4.1681179239034784E-2</v>
      </c>
      <c r="AJ246" s="8" cm="1">
        <f t="array" ref="AJ246">IF($C246="","",IF(_xll.BDP($C246&amp;" Corp",AJ$1)="#N/A Field Not Applicable","",_xll.BDP($C246&amp;" Corp",AJ$1)))</f>
        <v>95.043999999999997</v>
      </c>
      <c r="AK246" s="8" cm="1">
        <f t="array" ref="AK246">IF($C246="","",IF(_xll.BDP($C246&amp;" Corp",AK$1)="#N/A Field Not Applicable","",_xll.BDP($C246&amp;" Corp",AK$1)))</f>
        <v>106.884</v>
      </c>
      <c r="AL246" s="9" t="s">
        <v>880</v>
      </c>
      <c r="AM246" s="9" t="s">
        <v>85</v>
      </c>
      <c r="AN246" s="10">
        <v>20473</v>
      </c>
      <c r="AO246" s="11">
        <v>2797.942125</v>
      </c>
      <c r="AP246" s="12">
        <v>5.658929921520681E-4</v>
      </c>
      <c r="AQ246" s="9" t="s">
        <v>86</v>
      </c>
      <c r="AR246" s="10">
        <v>16445</v>
      </c>
      <c r="AS246" s="11">
        <v>1.54</v>
      </c>
      <c r="AT246" s="9" t="s">
        <v>1</v>
      </c>
      <c r="AU246" s="34">
        <f t="shared" si="6"/>
        <v>0.98573695945945938</v>
      </c>
    </row>
    <row r="247" spans="2:47" s="2" customFormat="1" x14ac:dyDescent="0.3">
      <c r="B247" s="22">
        <v>67165</v>
      </c>
      <c r="C247" s="23" t="s">
        <v>883</v>
      </c>
      <c r="D247" s="24" t="str" cm="1">
        <f t="array" ref="D247">IF($C247="","",IFERROR(_xll.BDP($C247&amp;" Corp","ID_BB_GLOBAL"),""))</f>
        <v>BBG01J6KBFS0</v>
      </c>
      <c r="E247" s="23" t="s">
        <v>882</v>
      </c>
      <c r="F247" s="7" t="s">
        <v>70</v>
      </c>
      <c r="G247" s="16" t="s">
        <v>138</v>
      </c>
      <c r="H247" s="16" t="s">
        <v>143</v>
      </c>
      <c r="I247" s="16" t="s">
        <v>0</v>
      </c>
      <c r="J247" s="44" t="str" cm="1">
        <f t="array" ref="J247">IF(OR(_xll.BDP($C247&amp;" Corp",$J$1)="#N/A N/A",_xll.BDP($C247&amp;" Corp",$J$1)="#N/A Field Not Applicable"),"",_xll.BDP($C247&amp;" Corp",$J$1))</f>
        <v/>
      </c>
      <c r="K247" s="16" t="str" cm="1">
        <f t="array" ref="K247">IFERROR(_xll.BDP($C247&amp;" Corp",$K$1),"")</f>
        <v>Medical Labs&amp;Testing Srv</v>
      </c>
      <c r="L247" s="28" cm="1">
        <f t="array" ref="L247">IF($C247="","",IFERROR(_xll.BDP($C247&amp;" Corp",L$1),""))</f>
        <v>105.23699999999999</v>
      </c>
      <c r="M247" s="28" cm="1">
        <f t="array" ref="M247">IF($C247="","",IFERROR(_xll.BDP($C247&amp;" Corp",M$1),""))</f>
        <v>105.38</v>
      </c>
      <c r="N247" s="28" cm="1">
        <f t="array" ref="N247">IF($C247="","",IFERROR(_xll.BDP($C247&amp;" Corp",N$1),""))</f>
        <v>7.2956216200000004</v>
      </c>
      <c r="O247" s="28" cm="1">
        <f t="array" ref="O247">IF($C247="","",IFERROR(_xll.BDP($C247&amp;" Corp",O$1),""))</f>
        <v>7.8029091298916704</v>
      </c>
      <c r="P247" s="28" cm="1">
        <f t="array" ref="P247">IF($C247="","",IFERROR(_xll.BDP($C247&amp;" Corp",P$1),""))</f>
        <v>271.15949670811477</v>
      </c>
      <c r="Q247" s="28">
        <f t="shared" si="7"/>
        <v>105.3085</v>
      </c>
      <c r="R247"/>
      <c r="S247"/>
      <c r="T247"/>
      <c r="U247"/>
      <c r="V247" s="24" t="str" cm="1">
        <f t="array" ref="V247">IF($C247="","",IFERROR(_xll.BDP($C247&amp;" Corp",V$1),""))</f>
        <v>Y</v>
      </c>
      <c r="W247" s="40" cm="1">
        <f t="array" ref="W247">IF($V247="Y",IFERROR(_xll.BDP($C247&amp;" Corp",W$1)*1,""),"")</f>
        <v>46296</v>
      </c>
      <c r="X247" s="41" cm="1">
        <f t="array" ref="X247">IF($V247="Y",IFERROR(_xll.BDP($C247&amp;" Corp",X$1),""),"")</f>
        <v>104.5</v>
      </c>
      <c r="Y247" s="42" cm="1">
        <f t="array" ref="Y247">IF($V247="Y",IFERROR(_xll.BDP($C247&amp;" Corp",Y$1)/100, ""),"")</f>
        <v>8.0500790081507387E-2</v>
      </c>
      <c r="Z247" s="17" cm="1">
        <f t="array" ref="Z247">IF($C247="","",IF(_xll.BDP($C247&amp;" Corp",Z$1)="#N/A N/A","",_xll.BDP($C247&amp;" Corp",Z$1)))</f>
        <v>5.0899999999998613E-2</v>
      </c>
      <c r="AA247" s="14" cm="1">
        <f t="array" ref="AA247">IF($C247="","",IF(_xll.BDP($C247&amp;" Corp",AA$1)="#N/A N/A","",_xll.BDP($C247&amp;" Corp",AA$1)))</f>
        <v>0.90819999999999368</v>
      </c>
      <c r="AB247" s="14" cm="1">
        <f t="array" ref="AB247">IF($C247="","",IF(_xll.BDP($C247&amp;" Corp",AB$1)="#N/A N/A","",_xll.BDP($C247&amp;" Corp",AB$1)))</f>
        <v>1.3815000000000026</v>
      </c>
      <c r="AC247" s="18" cm="1">
        <f t="array" ref="AC247">IF($C247="","",IF(_xll.BDP($C247&amp;" Corp",AC$1)="#N/A N/A","",_xll.BDP($C247&amp;" Corp",AC$1)))</f>
        <v>0.56529999999999347</v>
      </c>
      <c r="AD247" s="18" cm="1">
        <f t="array" ref="AD247">IF($C247="","",IF(_xll.BDP($C247&amp;" Corp",AD$1)="#N/A N/A","",_xll.BDP($C247&amp;" Corp",AD$1)))</f>
        <v>-0.12590000000000146</v>
      </c>
      <c r="AE247" s="32" cm="1">
        <f t="array" ref="AE247">IF($C247="","",IF(_xll.BDP($C247&amp;" Corp",AE$1)="#N/A N/A","",_xll.BDP($C247&amp;" Corp",AE$1)/100))</f>
        <v>4.8359253196317303E-4</v>
      </c>
      <c r="AF247" s="32" cm="1">
        <f t="array" ref="AF247">IF($C247="","",IF(_xll.BDP($C247&amp;" Corp",AF$1)="#N/A N/A","",_xll.BDP($C247&amp;" Corp",AF$1)/100))</f>
        <v>8.6995170340795937E-3</v>
      </c>
      <c r="AG247" s="32" cm="1">
        <f t="array" ref="AG247">IF($C247="","",IF(_xll.BDP($C247&amp;" Corp",AG$1)="#N/A N/A","",_xll.BDP($C247&amp;" Corp",AG$1)/100))</f>
        <v>1.3293457771260175E-2</v>
      </c>
      <c r="AH247" s="32" cm="1">
        <f t="array" ref="AH247">IF($C247="","",IF(_xll.BDP($C247&amp;" Corp",AH$1)="#N/A N/A","",_xll.BDP($C247&amp;" Corp",AH$1)/100))</f>
        <v>5.3971997193035422E-3</v>
      </c>
      <c r="AI247" s="32" cm="1">
        <f t="array" ref="AI247">IF($C247="","",IF(_xll.BDP($C247&amp;" Corp",AI$1)="#N/A N/A","",_xll.BDP($C247&amp;" Corp",AI$1)/100))</f>
        <v>-1.1941493322153933E-3</v>
      </c>
      <c r="AJ247" s="8" cm="1">
        <f t="array" ref="AJ247">IF($C247="","",IF(_xll.BDP($C247&amp;" Corp",AJ$1)="#N/A Field Not Applicable","",_xll.BDP($C247&amp;" Corp",AJ$1)))</f>
        <v>103.092</v>
      </c>
      <c r="AK247" s="8" cm="1">
        <f t="array" ref="AK247">IF($C247="","",IF(_xll.BDP($C247&amp;" Corp",AK$1)="#N/A Field Not Applicable","",_xll.BDP($C247&amp;" Corp",AK$1)))</f>
        <v>108.741</v>
      </c>
      <c r="AL247" s="9" t="s">
        <v>71</v>
      </c>
      <c r="AM247" s="9" t="s">
        <v>85</v>
      </c>
      <c r="AN247" s="10">
        <v>36246</v>
      </c>
      <c r="AO247" s="11">
        <v>1039.9000000000001</v>
      </c>
      <c r="AP247" s="12">
        <v>2.103231933501611E-4</v>
      </c>
      <c r="AQ247" s="9" t="s">
        <v>86</v>
      </c>
      <c r="AR247" s="10">
        <v>32238</v>
      </c>
      <c r="AS247" s="11">
        <v>1.7499999999999998</v>
      </c>
      <c r="AT247" s="9" t="s">
        <v>1</v>
      </c>
      <c r="AU247" s="34">
        <f t="shared" si="6"/>
        <v>0.90099027969552137</v>
      </c>
    </row>
    <row r="248" spans="2:47" s="2" customFormat="1" x14ac:dyDescent="0.3">
      <c r="B248" s="22">
        <v>68097</v>
      </c>
      <c r="C248" s="23" t="s">
        <v>887</v>
      </c>
      <c r="D248" s="24" t="str" cm="1">
        <f t="array" ref="D248">IF($C248="","",IFERROR(_xll.BDP($C248&amp;" Corp","ID_BB_GLOBAL"),""))</f>
        <v>BBG01LPR1NQ5</v>
      </c>
      <c r="E248" s="23" t="s">
        <v>884</v>
      </c>
      <c r="F248" s="7" t="s">
        <v>885</v>
      </c>
      <c r="G248" s="16" t="s">
        <v>230</v>
      </c>
      <c r="H248" s="16" t="s">
        <v>83</v>
      </c>
      <c r="I248" s="16" t="s">
        <v>84</v>
      </c>
      <c r="J248" s="44" t="str" cm="1">
        <f t="array" ref="J248">IF(OR(_xll.BDP($C248&amp;" Corp",$J$1)="#N/A N/A",_xll.BDP($C248&amp;" Corp",$J$1)="#N/A Field Not Applicable"),"",_xll.BDP($C248&amp;" Corp",$J$1))</f>
        <v/>
      </c>
      <c r="K248" s="16" t="str" cm="1">
        <f t="array" ref="K248">IFERROR(_xll.BDP($C248&amp;" Corp",$K$1),"")</f>
        <v>Medical Products</v>
      </c>
      <c r="L248" s="28" cm="1">
        <f t="array" ref="L248">IF($C248="","",IFERROR(_xll.BDP($C248&amp;" Corp",L$1),""))</f>
        <v>100.991</v>
      </c>
      <c r="M248" s="28" cm="1">
        <f t="array" ref="M248">IF($C248="","",IFERROR(_xll.BDP($C248&amp;" Corp",M$1),""))</f>
        <v>101.08199999999999</v>
      </c>
      <c r="N248" s="28" cm="1">
        <f t="array" ref="N248">IF($C248="","",IFERROR(_xll.BDP($C248&amp;" Corp",N$1),""))</f>
        <v>4.8712514999999996</v>
      </c>
      <c r="O248" s="28" cm="1">
        <f t="array" ref="O248">IF($C248="","",IFERROR(_xll.BDP($C248&amp;" Corp",O$1),""))</f>
        <v>4.8912101283509664</v>
      </c>
      <c r="P248" s="28" cm="1">
        <f t="array" ref="P248">IF($C248="","",IFERROR(_xll.BDP($C248&amp;" Corp",P$1),""))</f>
        <v>67.183365262590911</v>
      </c>
      <c r="Q248" s="28">
        <f t="shared" si="7"/>
        <v>101.03649999999999</v>
      </c>
      <c r="R248"/>
      <c r="S248"/>
      <c r="T248"/>
      <c r="U248"/>
      <c r="V248" s="24" t="str" cm="1">
        <f t="array" ref="V248">IF($C248="","",IFERROR(_xll.BDP($C248&amp;" Corp",V$1),""))</f>
        <v>Y</v>
      </c>
      <c r="W248" s="40" cm="1">
        <f t="array" ref="W248">IF($V248="Y",IFERROR(_xll.BDP($C248&amp;" Corp",W$1)*1,""),"")</f>
        <v>46412</v>
      </c>
      <c r="X248" s="41" cm="1">
        <f t="array" ref="X248">IF($V248="Y",IFERROR(_xll.BDP($C248&amp;" Corp",X$1),""),"")</f>
        <v>100</v>
      </c>
      <c r="Y248" s="42" cm="1">
        <f t="array" ref="Y248">IF($V248="Y",IFERROR(_xll.BDP($C248&amp;" Corp",Y$1)/100, ""),"")</f>
        <v>4.8712514980755496E-2</v>
      </c>
      <c r="Z248" s="17" cm="1">
        <f t="array" ref="Z248">IF($C248="","",IF(_xll.BDP($C248&amp;" Corp",Z$1)="#N/A N/A","",_xll.BDP($C248&amp;" Corp",Z$1)))</f>
        <v>-4.5700000000010732E-2</v>
      </c>
      <c r="AA248" s="14" cm="1">
        <f t="array" ref="AA248">IF($C248="","",IF(_xll.BDP($C248&amp;" Corp",AA$1)="#N/A N/A","",_xll.BDP($C248&amp;" Corp",AA$1)))</f>
        <v>0.11009999999998854</v>
      </c>
      <c r="AB248" s="14" cm="1">
        <f t="array" ref="AB248">IF($C248="","",IF(_xll.BDP($C248&amp;" Corp",AB$1)="#N/A N/A","",_xll.BDP($C248&amp;" Corp",AB$1)))</f>
        <v>5.1999999999992497E-2</v>
      </c>
      <c r="AC248" s="18" cm="1">
        <f t="array" ref="AC248">IF($C248="","",IF(_xll.BDP($C248&amp;" Corp",AC$1)="#N/A N/A","",_xll.BDP($C248&amp;" Corp",AC$1)))</f>
        <v>-0.33870000000000289</v>
      </c>
      <c r="AD248" s="18" t="str" cm="1">
        <f t="array" ref="AD248">IF($C248="","",IF(_xll.BDP($C248&amp;" Corp",AD$1)="#N/A N/A","",_xll.BDP($C248&amp;" Corp",AD$1)))</f>
        <v/>
      </c>
      <c r="AE248" s="32" cm="1">
        <f t="array" ref="AE248">IF($C248="","",IF(_xll.BDP($C248&amp;" Corp",AE$1)="#N/A N/A","",_xll.BDP($C248&amp;" Corp",AE$1)/100))</f>
        <v>-4.5211802951737866E-4</v>
      </c>
      <c r="AF248" s="32" cm="1">
        <f t="array" ref="AF248">IF($C248="","",IF(_xll.BDP($C248&amp;" Corp",AF$1)="#N/A N/A","",_xll.BDP($C248&amp;" Corp",AF$1)/100))</f>
        <v>1.0909199001227512E-3</v>
      </c>
      <c r="AG248" s="32" cm="1">
        <f t="array" ref="AG248">IF($C248="","",IF(_xll.BDP($C248&amp;" Corp",AG$1)="#N/A N/A","",_xll.BDP($C248&amp;" Corp",AG$1)/100))</f>
        <v>5.1494274727889892E-4</v>
      </c>
      <c r="AH248" s="32" cm="1">
        <f t="array" ref="AH248">IF($C248="","",IF(_xll.BDP($C248&amp;" Corp",AH$1)="#N/A N/A","",_xll.BDP($C248&amp;" Corp",AH$1)/100))</f>
        <v>-3.3411329271757599E-3</v>
      </c>
      <c r="AI248" s="32" t="str" cm="1">
        <f t="array" ref="AI248">IF($C248="","",IF(_xll.BDP($C248&amp;" Corp",AI$1)="#N/A N/A","",_xll.BDP($C248&amp;" Corp",AI$1)/100))</f>
        <v/>
      </c>
      <c r="AJ248" s="8" cm="1">
        <f t="array" ref="AJ248">IF($C248="","",IF(_xll.BDP($C248&amp;" Corp",AJ$1)="#N/A Field Not Applicable","",_xll.BDP($C248&amp;" Corp",AJ$1)))</f>
        <v>99.093999999999994</v>
      </c>
      <c r="AK248" s="8" cm="1">
        <f t="array" ref="AK248">IF($C248="","",IF(_xll.BDP($C248&amp;" Corp",AK$1)="#N/A Field Not Applicable","",_xll.BDP($C248&amp;" Corp",AK$1)))</f>
        <v>102.39700000000001</v>
      </c>
      <c r="AL248" s="9" t="s">
        <v>886</v>
      </c>
      <c r="AM248" s="9" t="s">
        <v>85</v>
      </c>
      <c r="AN248" s="10">
        <v>49288</v>
      </c>
      <c r="AO248" s="11">
        <v>1011.7838</v>
      </c>
      <c r="AP248" s="12">
        <v>2.0463659947683502E-4</v>
      </c>
      <c r="AQ248" s="9" t="s">
        <v>86</v>
      </c>
      <c r="AR248" s="10">
        <v>45060</v>
      </c>
      <c r="AS248" s="11">
        <v>1.6047222222222224</v>
      </c>
      <c r="AT248" s="9" t="s">
        <v>886</v>
      </c>
      <c r="AU248" s="34">
        <f t="shared" si="6"/>
        <v>0.71807687254011621</v>
      </c>
    </row>
    <row r="249" spans="2:47" s="2" customFormat="1" x14ac:dyDescent="0.3">
      <c r="B249" s="22">
        <v>68185</v>
      </c>
      <c r="C249" s="23" t="s">
        <v>889</v>
      </c>
      <c r="D249" s="24" t="str" cm="1">
        <f t="array" ref="D249">IF($C249="","",IFERROR(_xll.BDP($C249&amp;" Corp","ID_BB_GLOBAL"),""))</f>
        <v>BBG01MSZ4G66</v>
      </c>
      <c r="E249" s="23" t="s">
        <v>888</v>
      </c>
      <c r="F249" s="7" t="s">
        <v>46</v>
      </c>
      <c r="G249" s="16" t="s">
        <v>126</v>
      </c>
      <c r="H249" s="16" t="s">
        <v>134</v>
      </c>
      <c r="I249" s="16" t="s">
        <v>135</v>
      </c>
      <c r="J249" s="44" cm="1">
        <f t="array" ref="J249">IF(OR(_xll.BDP($C249&amp;" Corp",$J$1)="#N/A N/A",_xll.BDP($C249&amp;" Corp",$J$1)="#N/A Field Not Applicable"),"",_xll.BDP($C249&amp;" Corp",$J$1))</f>
        <v>1.1047390109890109</v>
      </c>
      <c r="K249" s="16" t="str" cm="1">
        <f t="array" ref="K249">IFERROR(_xll.BDP($C249&amp;" Corp",$K$1),"")</f>
        <v>Medical-Hospitals</v>
      </c>
      <c r="L249" s="28" cm="1">
        <f t="array" ref="L249">IF($C249="","",IFERROR(_xll.BDP($C249&amp;" Corp",L$1),""))</f>
        <v>97.034000000000006</v>
      </c>
      <c r="M249" s="28" cm="1">
        <f t="array" ref="M249">IF($C249="","",IFERROR(_xll.BDP($C249&amp;" Corp",M$1),""))</f>
        <v>97.266999999999996</v>
      </c>
      <c r="N249" s="28" cm="1">
        <f t="array" ref="N249">IF($C249="","",IFERROR(_xll.BDP($C249&amp;" Corp",N$1),""))</f>
        <v>10.538670626295206</v>
      </c>
      <c r="O249" s="28" cm="1">
        <f t="array" ref="O249">IF($C249="","",IFERROR(_xll.BDP($C249&amp;" Corp",O$1),""))</f>
        <v>10.538670626295206</v>
      </c>
      <c r="P249" s="28" cm="1">
        <f t="array" ref="P249">IF($C249="","",IFERROR(_xll.BDP($C249&amp;" Corp",P$1),""))</f>
        <v>594.9275335496452</v>
      </c>
      <c r="Q249" s="28">
        <f t="shared" si="7"/>
        <v>97.150499999999994</v>
      </c>
      <c r="R249"/>
      <c r="S249"/>
      <c r="T249"/>
      <c r="U249"/>
      <c r="V249" s="24" t="str" cm="1">
        <f t="array" ref="V249">IF($C249="","",IFERROR(_xll.BDP($C249&amp;" Corp",V$1),""))</f>
        <v>Y</v>
      </c>
      <c r="W249" s="40" cm="1">
        <f t="array" ref="W249">IF($V249="Y",IFERROR(_xll.BDP($C249&amp;" Corp",W$1)*1,""),"")</f>
        <v>46539</v>
      </c>
      <c r="X249" s="41" cm="1">
        <f t="array" ref="X249">IF($V249="Y",IFERROR(_xll.BDP($C249&amp;" Corp",X$1),""),"")</f>
        <v>105</v>
      </c>
      <c r="Y249" s="42" cm="1">
        <f t="array" ref="Y249">IF($V249="Y",IFERROR(_xll.BDP($C249&amp;" Corp",Y$1)/100, ""),"")</f>
        <v>0.13279868399862843</v>
      </c>
      <c r="Z249" s="17" cm="1">
        <f t="array" ref="Z249">IF($C249="","",IF(_xll.BDP($C249&amp;" Corp",Z$1)="#N/A N/A","",_xll.BDP($C249&amp;" Corp",Z$1)))</f>
        <v>-0.11220000000000141</v>
      </c>
      <c r="AA249" s="14" cm="1">
        <f t="array" ref="AA249">IF($C249="","",IF(_xll.BDP($C249&amp;" Corp",AA$1)="#N/A N/A","",_xll.BDP($C249&amp;" Corp",AA$1)))</f>
        <v>0.22941000000000145</v>
      </c>
      <c r="AB249" s="14" cm="1">
        <f t="array" ref="AB249">IF($C249="","",IF(_xll.BDP($C249&amp;" Corp",AB$1)="#N/A N/A","",_xll.BDP($C249&amp;" Corp",AB$1)))</f>
        <v>-4.6761099999999942</v>
      </c>
      <c r="AC249" s="18" cm="1">
        <f t="array" ref="AC249">IF($C249="","",IF(_xll.BDP($C249&amp;" Corp",AC$1)="#N/A N/A","",_xll.BDP($C249&amp;" Corp",AC$1)))</f>
        <v>-9.8283100000000019</v>
      </c>
      <c r="AD249" s="18" t="str" cm="1">
        <f t="array" ref="AD249">IF($C249="","",IF(_xll.BDP($C249&amp;" Corp",AD$1)="#N/A N/A","",_xll.BDP($C249&amp;" Corp",AD$1)))</f>
        <v/>
      </c>
      <c r="AE249" s="32" cm="1">
        <f t="array" ref="AE249">IF($C249="","",IF(_xll.BDP($C249&amp;" Corp",AE$1)="#N/A N/A","",_xll.BDP($C249&amp;" Corp",AE$1)/100))</f>
        <v>-1.1538308469581328E-3</v>
      </c>
      <c r="AF249" s="32" cm="1">
        <f t="array" ref="AF249">IF($C249="","",IF(_xll.BDP($C249&amp;" Corp",AF$1)="#N/A N/A","",_xll.BDP($C249&amp;" Corp",AF$1)/100))</f>
        <v>2.3675000784316464E-3</v>
      </c>
      <c r="AG249" s="32" cm="1">
        <f t="array" ref="AG249">IF($C249="","",IF(_xll.BDP($C249&amp;" Corp",AG$1)="#N/A N/A","",_xll.BDP($C249&amp;" Corp",AG$1)/100))</f>
        <v>-4.5931936679069384E-2</v>
      </c>
      <c r="AH249" s="32" cm="1">
        <f t="array" ref="AH249">IF($C249="","",IF(_xll.BDP($C249&amp;" Corp",AH$1)="#N/A N/A","",_xll.BDP($C249&amp;" Corp",AH$1)/100))</f>
        <v>-9.1889948708551272E-2</v>
      </c>
      <c r="AI249" s="32" t="str" cm="1">
        <f t="array" ref="AI249">IF($C249="","",IF(_xll.BDP($C249&amp;" Corp",AI$1)="#N/A N/A","",_xll.BDP($C249&amp;" Corp",AI$1)/100))</f>
        <v/>
      </c>
      <c r="AJ249" s="8" cm="1">
        <f t="array" ref="AJ249">IF($C249="","",IF(_xll.BDP($C249&amp;" Corp",AJ$1)="#N/A Field Not Applicable","",_xll.BDP($C249&amp;" Corp",AJ$1)))</f>
        <v>96.757999999999996</v>
      </c>
      <c r="AK249" s="8" cm="1">
        <f t="array" ref="AK249">IF($C249="","",IF(_xll.BDP($C249&amp;" Corp",AK$1)="#N/A Field Not Applicable","",_xll.BDP($C249&amp;" Corp",AK$1)))</f>
        <v>110.35599999999999</v>
      </c>
      <c r="AL249" s="9" t="s">
        <v>47</v>
      </c>
      <c r="AM249" s="9" t="s">
        <v>85</v>
      </c>
      <c r="AN249" s="10">
        <v>41571</v>
      </c>
      <c r="AO249" s="11">
        <v>841.16</v>
      </c>
      <c r="AP249" s="12">
        <v>1.7012737505377586E-4</v>
      </c>
      <c r="AQ249" s="9" t="s">
        <v>86</v>
      </c>
      <c r="AR249" s="10">
        <v>37563</v>
      </c>
      <c r="AS249" s="11">
        <v>0.27777777777777779</v>
      </c>
      <c r="AT249" s="9" t="s">
        <v>1</v>
      </c>
      <c r="AU249" s="34">
        <f t="shared" si="6"/>
        <v>1.0321153022503309</v>
      </c>
    </row>
    <row r="250" spans="2:47" s="2" customFormat="1" x14ac:dyDescent="0.3">
      <c r="B250" s="22">
        <v>68280</v>
      </c>
      <c r="C250" s="23" t="s">
        <v>893</v>
      </c>
      <c r="D250" s="24" t="str" cm="1">
        <f t="array" ref="D250">IF($C250="","",IFERROR(_xll.BDP($C250&amp;" Corp","ID_BB_GLOBAL"),""))</f>
        <v>BBG01M5CZ9C7</v>
      </c>
      <c r="E250" s="23" t="s">
        <v>890</v>
      </c>
      <c r="F250" s="7" t="s">
        <v>891</v>
      </c>
      <c r="G250" s="16" t="s">
        <v>89</v>
      </c>
      <c r="H250" s="16" t="s">
        <v>127</v>
      </c>
      <c r="I250" s="16" t="s">
        <v>0</v>
      </c>
      <c r="J250" s="44" cm="1">
        <f t="array" ref="J250">IF(OR(_xll.BDP($C250&amp;" Corp",$J$1)="#N/A N/A",_xll.BDP($C250&amp;" Corp",$J$1)="#N/A Field Not Applicable"),"",_xll.BDP($C250&amp;" Corp",$J$1))</f>
        <v>0.2969394540006518</v>
      </c>
      <c r="K250" s="16" t="str" cm="1">
        <f t="array" ref="K250">IFERROR(_xll.BDP($C250&amp;" Corp",$K$1),"")</f>
        <v>Medical-Drugs</v>
      </c>
      <c r="L250" s="28" cm="1">
        <f t="array" ref="L250">IF($C250="","",IFERROR(_xll.BDP($C250&amp;" Corp",L$1),""))</f>
        <v>104.974</v>
      </c>
      <c r="M250" s="28" cm="1">
        <f t="array" ref="M250">IF($C250="","",IFERROR(_xll.BDP($C250&amp;" Corp",M$1),""))</f>
        <v>105.747</v>
      </c>
      <c r="N250" s="28" cm="1">
        <f t="array" ref="N250">IF($C250="","",IFERROR(_xll.BDP($C250&amp;" Corp",N$1),""))</f>
        <v>5.0102192399999996</v>
      </c>
      <c r="O250" s="28" cm="1">
        <f t="array" ref="O250">IF($C250="","",IFERROR(_xll.BDP($C250&amp;" Corp",O$1),""))</f>
        <v>5.8215755767935873</v>
      </c>
      <c r="P250" s="28" cm="1">
        <f t="array" ref="P250">IF($C250="","",IFERROR(_xll.BDP($C250&amp;" Corp",P$1),""))</f>
        <v>245.16789588670494</v>
      </c>
      <c r="Q250" s="28">
        <f t="shared" si="7"/>
        <v>105.3605</v>
      </c>
      <c r="R250"/>
      <c r="S250"/>
      <c r="T250"/>
      <c r="U250"/>
      <c r="V250" s="24" t="str" cm="1">
        <f t="array" ref="V250">IF($C250="","",IFERROR(_xll.BDP($C250&amp;" Corp",V$1),""))</f>
        <v>Y</v>
      </c>
      <c r="W250" s="40" cm="1">
        <f t="array" ref="W250">IF($V250="Y",IFERROR(_xll.BDP($C250&amp;" Corp",W$1)*1,""),"")</f>
        <v>46120</v>
      </c>
      <c r="X250" s="41" cm="1">
        <f t="array" ref="X250">IF($V250="Y",IFERROR(_xll.BDP($C250&amp;" Corp",X$1),""),"")</f>
        <v>103.563</v>
      </c>
      <c r="Y250" s="42" cm="1">
        <f t="array" ref="Y250">IF($V250="Y",IFERROR(_xll.BDP($C250&amp;" Corp",Y$1)/100, ""),"")</f>
        <v>5.0102192429282759E-2</v>
      </c>
      <c r="Z250" s="17" cm="1">
        <f t="array" ref="Z250">IF($C250="","",IF(_xll.BDP($C250&amp;" Corp",Z$1)="#N/A N/A","",_xll.BDP($C250&amp;" Corp",Z$1)))</f>
        <v>-1.099999999999568E-2</v>
      </c>
      <c r="AA250" s="14" cm="1">
        <f t="array" ref="AA250">IF($C250="","",IF(_xll.BDP($C250&amp;" Corp",AA$1)="#N/A N/A","",_xll.BDP($C250&amp;" Corp",AA$1)))</f>
        <v>-0.21699999999999875</v>
      </c>
      <c r="AB250" s="14" cm="1">
        <f t="array" ref="AB250">IF($C250="","",IF(_xll.BDP($C250&amp;" Corp",AB$1)="#N/A N/A","",_xll.BDP($C250&amp;" Corp",AB$1)))</f>
        <v>-0.9269999999999925</v>
      </c>
      <c r="AC250" s="18" cm="1">
        <f t="array" ref="AC250">IF($C250="","",IF(_xll.BDP($C250&amp;" Corp",AC$1)="#N/A N/A","",_xll.BDP($C250&amp;" Corp",AC$1)))</f>
        <v>0.37300000000000466</v>
      </c>
      <c r="AD250" s="18" t="str" cm="1">
        <f t="array" ref="AD250">IF($C250="","",IF(_xll.BDP($C250&amp;" Corp",AD$1)="#N/A N/A","",_xll.BDP($C250&amp;" Corp",AD$1)))</f>
        <v/>
      </c>
      <c r="AE250" s="32" cm="1">
        <f t="array" ref="AE250">IF($C250="","",IF(_xll.BDP($C250&amp;" Corp",AE$1)="#N/A N/A","",_xll.BDP($C250&amp;" Corp",AE$1)/100))</f>
        <v>-1.0439205861135482E-4</v>
      </c>
      <c r="AF250" s="32" cm="1">
        <f t="array" ref="AF250">IF($C250="","",IF(_xll.BDP($C250&amp;" Corp",AF$1)="#N/A N/A","",_xll.BDP($C250&amp;" Corp",AF$1)/100))</f>
        <v>-2.0553524408494076E-3</v>
      </c>
      <c r="AG250" s="32" cm="1">
        <f t="array" ref="AG250">IF($C250="","",IF(_xll.BDP($C250&amp;" Corp",AG$1)="#N/A N/A","",_xll.BDP($C250&amp;" Corp",AG$1)/100))</f>
        <v>-8.7215866325454656E-3</v>
      </c>
      <c r="AH250" s="32" cm="1">
        <f t="array" ref="AH250">IF($C250="","",IF(_xll.BDP($C250&amp;" Corp",AH$1)="#N/A N/A","",_xll.BDP($C250&amp;" Corp",AH$1)/100))</f>
        <v>3.5527869851793032E-3</v>
      </c>
      <c r="AI250" s="32" t="str" cm="1">
        <f t="array" ref="AI250">IF($C250="","",IF(_xll.BDP($C250&amp;" Corp",AI$1)="#N/A N/A","",_xll.BDP($C250&amp;" Corp",AI$1)/100))</f>
        <v/>
      </c>
      <c r="AJ250" s="8" cm="1">
        <f t="array" ref="AJ250">IF($C250="","",IF(_xll.BDP($C250&amp;" Corp",AJ$1)="#N/A Field Not Applicable","",_xll.BDP($C250&amp;" Corp",AJ$1)))</f>
        <v>99.694000000000003</v>
      </c>
      <c r="AK250" s="8" cm="1">
        <f t="array" ref="AK250">IF($C250="","",IF(_xll.BDP($C250&amp;" Corp",AK$1)="#N/A Field Not Applicable","",_xll.BDP($C250&amp;" Corp",AK$1)))</f>
        <v>106.524</v>
      </c>
      <c r="AL250" s="9" t="s">
        <v>892</v>
      </c>
      <c r="AM250" s="9" t="s">
        <v>171</v>
      </c>
      <c r="AN250" s="10">
        <v>49505</v>
      </c>
      <c r="AO250" s="11">
        <v>367.0625</v>
      </c>
      <c r="AP250" s="12">
        <v>7.4239597229631233E-5</v>
      </c>
      <c r="AQ250" s="9" t="s">
        <v>92</v>
      </c>
      <c r="AR250" s="10">
        <v>45277</v>
      </c>
      <c r="AS250" s="11">
        <v>1.1281249999999998</v>
      </c>
      <c r="AT250" s="9" t="s">
        <v>1</v>
      </c>
      <c r="AU250" s="34">
        <f t="shared" si="6"/>
        <v>0.91097865300146408</v>
      </c>
    </row>
    <row r="251" spans="2:47" s="2" customFormat="1" x14ac:dyDescent="0.3">
      <c r="B251" s="22">
        <v>68088</v>
      </c>
      <c r="C251" s="23" t="s">
        <v>897</v>
      </c>
      <c r="D251" s="24" t="str" cm="1">
        <f t="array" ref="D251">IF($C251="","",IFERROR(_xll.BDP($C251&amp;" Corp","ID_BB_GLOBAL"),""))</f>
        <v>BBG01K702GZ0</v>
      </c>
      <c r="E251" s="23" t="s">
        <v>894</v>
      </c>
      <c r="F251" s="7" t="s">
        <v>895</v>
      </c>
      <c r="G251" s="16" t="s">
        <v>162</v>
      </c>
      <c r="H251" s="16" t="s">
        <v>94</v>
      </c>
      <c r="I251" s="16" t="s">
        <v>103</v>
      </c>
      <c r="J251" s="44" cm="1">
        <f t="array" ref="J251">IF(OR(_xll.BDP($C251&amp;" Corp",$J$1)="#N/A N/A",_xll.BDP($C251&amp;" Corp",$J$1)="#N/A Field Not Applicable"),"",_xll.BDP($C251&amp;" Corp",$J$1))</f>
        <v>4.3654682362922896</v>
      </c>
      <c r="K251" s="16" t="str" cm="1">
        <f t="array" ref="K251">IFERROR(_xll.BDP($C251&amp;" Corp",$K$1),"")</f>
        <v>Medical-Drugs</v>
      </c>
      <c r="L251" s="28" cm="1">
        <f t="array" ref="L251">IF($C251="","",IFERROR(_xll.BDP($C251&amp;" Corp",L$1),""))</f>
        <v>102.47</v>
      </c>
      <c r="M251" s="28" cm="1">
        <f t="array" ref="M251">IF($C251="","",IFERROR(_xll.BDP($C251&amp;" Corp",M$1),""))</f>
        <v>102.58499999999999</v>
      </c>
      <c r="N251" s="28" cm="1">
        <f t="array" ref="N251">IF($C251="","",IFERROR(_xll.BDP($C251&amp;" Corp",N$1),""))</f>
        <v>5.5032930799999997</v>
      </c>
      <c r="O251" s="28" cm="1">
        <f t="array" ref="O251">IF($C251="","",IFERROR(_xll.BDP($C251&amp;" Corp",O$1),""))</f>
        <v>5.5158093521046601</v>
      </c>
      <c r="P251" s="28" cm="1">
        <f t="array" ref="P251">IF($C251="","",IFERROR(_xll.BDP($C251&amp;" Corp",P$1),""))</f>
        <v>123.35531770221863</v>
      </c>
      <c r="Q251" s="28">
        <f t="shared" si="7"/>
        <v>102.5275</v>
      </c>
      <c r="R251"/>
      <c r="S251"/>
      <c r="T251"/>
      <c r="U251"/>
      <c r="V251" s="24" t="str" cm="1">
        <f t="array" ref="V251">IF($C251="","",IFERROR(_xll.BDP($C251&amp;" Corp",V$1),""))</f>
        <v>Y</v>
      </c>
      <c r="W251" s="40" cm="1">
        <f t="array" ref="W251">IF($V251="Y",IFERROR(_xll.BDP($C251&amp;" Corp",W$1)*1,""),"")</f>
        <v>47108</v>
      </c>
      <c r="X251" s="41" cm="1">
        <f t="array" ref="X251">IF($V251="Y",IFERROR(_xll.BDP($C251&amp;" Corp",X$1),""),"")</f>
        <v>100</v>
      </c>
      <c r="Y251" s="42" cm="1">
        <f t="array" ref="Y251">IF($V251="Y",IFERROR(_xll.BDP($C251&amp;" Corp",Y$1)/100, ""),"")</f>
        <v>5.5032930830146452E-2</v>
      </c>
      <c r="Z251" s="17" cm="1">
        <f t="array" ref="Z251">IF($C251="","",IF(_xll.BDP($C251&amp;" Corp",Z$1)="#N/A N/A","",_xll.BDP($C251&amp;" Corp",Z$1)))</f>
        <v>-4.5200000000008345E-2</v>
      </c>
      <c r="AA251" s="14" cm="1">
        <f t="array" ref="AA251">IF($C251="","",IF(_xll.BDP($C251&amp;" Corp",AA$1)="#N/A N/A","",_xll.BDP($C251&amp;" Corp",AA$1)))</f>
        <v>0.37019999999999698</v>
      </c>
      <c r="AB251" s="14" cm="1">
        <f t="array" ref="AB251">IF($C251="","",IF(_xll.BDP($C251&amp;" Corp",AB$1)="#N/A N/A","",_xll.BDP($C251&amp;" Corp",AB$1)))</f>
        <v>0.30879999999999086</v>
      </c>
      <c r="AC251" s="18" cm="1">
        <f t="array" ref="AC251">IF($C251="","",IF(_xll.BDP($C251&amp;" Corp",AC$1)="#N/A N/A","",_xll.BDP($C251&amp;" Corp",AC$1)))</f>
        <v>-0.9328000000000003</v>
      </c>
      <c r="AD251" s="18" cm="1">
        <f t="array" ref="AD251">IF($C251="","",IF(_xll.BDP($C251&amp;" Corp",AD$1)="#N/A N/A","",_xll.BDP($C251&amp;" Corp",AD$1)))</f>
        <v>0.52530000000000143</v>
      </c>
      <c r="AE251" s="32" cm="1">
        <f t="array" ref="AE251">IF($C251="","",IF(_xll.BDP($C251&amp;" Corp",AE$1)="#N/A N/A","",_xll.BDP($C251&amp;" Corp",AE$1)/100))</f>
        <v>-4.4066392064157881E-4</v>
      </c>
      <c r="AF251" s="32" cm="1">
        <f t="array" ref="AF251">IF($C251="","",IF(_xll.BDP($C251&amp;" Corp",AF$1)="#N/A N/A","",_xll.BDP($C251&amp;" Corp",AF$1)/100))</f>
        <v>3.6238303554035596E-3</v>
      </c>
      <c r="AG251" s="32" cm="1">
        <f t="array" ref="AG251">IF($C251="","",IF(_xll.BDP($C251&amp;" Corp",AG$1)="#N/A N/A","",_xll.BDP($C251&amp;" Corp",AG$1)/100))</f>
        <v>3.0209795682776684E-3</v>
      </c>
      <c r="AH251" s="32" cm="1">
        <f t="array" ref="AH251">IF($C251="","",IF(_xll.BDP($C251&amp;" Corp",AH$1)="#N/A N/A","",_xll.BDP($C251&amp;" Corp",AH$1)/100))</f>
        <v>-9.0160361337365841E-3</v>
      </c>
      <c r="AI251" s="32" cm="1">
        <f t="array" ref="AI251">IF($C251="","",IF(_xll.BDP($C251&amp;" Corp",AI$1)="#N/A N/A","",_xll.BDP($C251&amp;" Corp",AI$1)/100))</f>
        <v>5.1498990215878256E-3</v>
      </c>
      <c r="AJ251" s="8" cm="1">
        <f t="array" ref="AJ251">IF($C251="","",IF(_xll.BDP($C251&amp;" Corp",AJ$1)="#N/A Field Not Applicable","",_xll.BDP($C251&amp;" Corp",AJ$1)))</f>
        <v>99.984999999999999</v>
      </c>
      <c r="AK251" s="8" cm="1">
        <f t="array" ref="AK251">IF($C251="","",IF(_xll.BDP($C251&amp;" Corp",AK$1)="#N/A Field Not Applicable","",_xll.BDP($C251&amp;" Corp",AK$1)))</f>
        <v>106.129</v>
      </c>
      <c r="AL251" s="9" t="s">
        <v>896</v>
      </c>
      <c r="AM251" s="9" t="s">
        <v>85</v>
      </c>
      <c r="AN251" s="10">
        <v>28836</v>
      </c>
      <c r="AO251" s="11">
        <v>1032.3104000000001</v>
      </c>
      <c r="AP251" s="12">
        <v>2.0878817180169454E-4</v>
      </c>
      <c r="AQ251" s="9" t="s">
        <v>86</v>
      </c>
      <c r="AR251" s="10">
        <v>24808</v>
      </c>
      <c r="AS251" s="11">
        <v>2.4305555555555558</v>
      </c>
      <c r="AT251" s="9" t="s">
        <v>1</v>
      </c>
      <c r="AU251" s="34">
        <f t="shared" si="6"/>
        <v>0.89441581380208346</v>
      </c>
    </row>
    <row r="252" spans="2:47" s="2" customFormat="1" x14ac:dyDescent="0.3">
      <c r="B252" s="22">
        <v>68567</v>
      </c>
      <c r="C252" s="23" t="s">
        <v>901</v>
      </c>
      <c r="D252" s="24" t="str" cm="1">
        <f t="array" ref="D252">IF($C252="","",IFERROR(_xll.BDP($C252&amp;" Corp","ID_BB_GLOBAL"),""))</f>
        <v>BBG01NHBKD04</v>
      </c>
      <c r="E252" s="23" t="s">
        <v>898</v>
      </c>
      <c r="F252" s="7" t="s">
        <v>899</v>
      </c>
      <c r="G252" s="16" t="s">
        <v>105</v>
      </c>
      <c r="H252" s="16" t="s">
        <v>136</v>
      </c>
      <c r="I252" s="16" t="s">
        <v>0</v>
      </c>
      <c r="J252" s="44" t="str" cm="1">
        <f t="array" ref="J252">IF(OR(_xll.BDP($C252&amp;" Corp",$J$1)="#N/A N/A",_xll.BDP($C252&amp;" Corp",$J$1)="#N/A Field Not Applicable"),"",_xll.BDP($C252&amp;" Corp",$J$1))</f>
        <v/>
      </c>
      <c r="K252" s="16" t="str" cm="1">
        <f t="array" ref="K252">IFERROR(_xll.BDP($C252&amp;" Corp",$K$1),"")</f>
        <v>Medical Products</v>
      </c>
      <c r="L252" s="28" cm="1">
        <f t="array" ref="L252">IF($C252="","",IFERROR(_xll.BDP($C252&amp;" Corp",L$1),""))</f>
        <v>105.111</v>
      </c>
      <c r="M252" s="28" cm="1">
        <f t="array" ref="M252">IF($C252="","",IFERROR(_xll.BDP($C252&amp;" Corp",M$1),""))</f>
        <v>105.949</v>
      </c>
      <c r="N252" s="28" cm="1">
        <f t="array" ref="N252">IF($C252="","",IFERROR(_xll.BDP($C252&amp;" Corp",N$1),""))</f>
        <v>4.9909504099999999</v>
      </c>
      <c r="O252" s="28" cm="1">
        <f t="array" ref="O252">IF($C252="","",IFERROR(_xll.BDP($C252&amp;" Corp",O$1),""))</f>
        <v>5.3945567346158079</v>
      </c>
      <c r="P252" s="28" cm="1">
        <f t="array" ref="P252">IF($C252="","",IFERROR(_xll.BDP($C252&amp;" Corp",P$1),""))</f>
        <v>231.65414461052254</v>
      </c>
      <c r="Q252" s="28">
        <f t="shared" si="7"/>
        <v>105.53</v>
      </c>
      <c r="R252"/>
      <c r="S252"/>
      <c r="T252"/>
      <c r="U252"/>
      <c r="V252" s="24" t="str" cm="1">
        <f t="array" ref="V252">IF($C252="","",IFERROR(_xll.BDP($C252&amp;" Corp",V$1),""))</f>
        <v>Y</v>
      </c>
      <c r="W252" s="40" cm="1">
        <f t="array" ref="W252">IF($V252="Y",IFERROR(_xll.BDP($C252&amp;" Corp",W$1)*1,""),"")</f>
        <v>46583</v>
      </c>
      <c r="X252" s="41" cm="1">
        <f t="array" ref="X252">IF($V252="Y",IFERROR(_xll.BDP($C252&amp;" Corp",X$1),""),"")</f>
        <v>103.25</v>
      </c>
      <c r="Y252" s="42" cm="1">
        <f t="array" ref="Y252">IF($V252="Y",IFERROR(_xll.BDP($C252&amp;" Corp",Y$1)/100, ""),"")</f>
        <v>5.1429999371557358E-2</v>
      </c>
      <c r="Z252" s="17" cm="1">
        <f t="array" ref="Z252">IF($C252="","",IF(_xll.BDP($C252&amp;" Corp",Z$1)="#N/A N/A","",_xll.BDP($C252&amp;" Corp",Z$1)))</f>
        <v>0.36700000000000443</v>
      </c>
      <c r="AA252" s="14" cm="1">
        <f t="array" ref="AA252">IF($C252="","",IF(_xll.BDP($C252&amp;" Corp",AA$1)="#N/A N/A","",_xll.BDP($C252&amp;" Corp",AA$1)))</f>
        <v>0.46699999999999875</v>
      </c>
      <c r="AB252" s="14" cm="1">
        <f t="array" ref="AB252">IF($C252="","",IF(_xll.BDP($C252&amp;" Corp",AB$1)="#N/A N/A","",_xll.BDP($C252&amp;" Corp",AB$1)))</f>
        <v>0.64199999999999591</v>
      </c>
      <c r="AC252" s="18" cm="1">
        <f t="array" ref="AC252">IF($C252="","",IF(_xll.BDP($C252&amp;" Corp",AC$1)="#N/A N/A","",_xll.BDP($C252&amp;" Corp",AC$1)))</f>
        <v>1.7270000000000039</v>
      </c>
      <c r="AD252" s="18" t="str" cm="1">
        <f t="array" ref="AD252">IF($C252="","",IF(_xll.BDP($C252&amp;" Corp",AD$1)="#N/A N/A","",_xll.BDP($C252&amp;" Corp",AD$1)))</f>
        <v/>
      </c>
      <c r="AE252" s="32" cm="1">
        <f t="array" ref="AE252">IF($C252="","",IF(_xll.BDP($C252&amp;" Corp",AE$1)="#N/A N/A","",_xll.BDP($C252&amp;" Corp",AE$1)/100))</f>
        <v>3.489820564266942E-3</v>
      </c>
      <c r="AF252" s="32" cm="1">
        <f t="array" ref="AF252">IF($C252="","",IF(_xll.BDP($C252&amp;" Corp",AF$1)="#N/A N/A","",_xll.BDP($C252&amp;" Corp",AF$1)/100))</f>
        <v>4.4449520763732119E-3</v>
      </c>
      <c r="AG252" s="32" cm="1">
        <f t="array" ref="AG252">IF($C252="","",IF(_xll.BDP($C252&amp;" Corp",AG$1)="#N/A N/A","",_xll.BDP($C252&amp;" Corp",AG$1)/100))</f>
        <v>6.1208145831743947E-3</v>
      </c>
      <c r="AH252" s="32" cm="1">
        <f t="array" ref="AH252">IF($C252="","",IF(_xll.BDP($C252&amp;" Corp",AH$1)="#N/A N/A","",_xll.BDP($C252&amp;" Corp",AH$1)/100))</f>
        <v>1.6637284086201784E-2</v>
      </c>
      <c r="AI252" s="32" t="str" cm="1">
        <f t="array" ref="AI252">IF($C252="","",IF(_xll.BDP($C252&amp;" Corp",AI$1)="#N/A N/A","",_xll.BDP($C252&amp;" Corp",AI$1)/100))</f>
        <v/>
      </c>
      <c r="AJ252" s="8" cm="1">
        <f t="array" ref="AJ252">IF($C252="","",IF(_xll.BDP($C252&amp;" Corp",AJ$1)="#N/A Field Not Applicable","",_xll.BDP($C252&amp;" Corp",AJ$1)))</f>
        <v>100.666</v>
      </c>
      <c r="AK252" s="8" cm="1">
        <f t="array" ref="AK252">IF($C252="","",IF(_xll.BDP($C252&amp;" Corp",AK$1)="#N/A Field Not Applicable","",_xll.BDP($C252&amp;" Corp",AK$1)))</f>
        <v>105.55</v>
      </c>
      <c r="AL252" s="9" t="s">
        <v>900</v>
      </c>
      <c r="AM252" s="9" t="s">
        <v>171</v>
      </c>
      <c r="AN252" s="10">
        <v>19630</v>
      </c>
      <c r="AO252" s="11">
        <v>572.40287499999999</v>
      </c>
      <c r="AP252" s="12">
        <v>1.1577036306646129E-4</v>
      </c>
      <c r="AQ252" s="9" t="s">
        <v>86</v>
      </c>
      <c r="AR252" s="10">
        <v>15603</v>
      </c>
      <c r="AS252" s="11">
        <v>2.6541666666666668</v>
      </c>
      <c r="AT252" s="9" t="s">
        <v>1</v>
      </c>
      <c r="AU252" s="34">
        <f t="shared" si="6"/>
        <v>0.83942710892710892</v>
      </c>
    </row>
    <row r="253" spans="2:47" s="2" customFormat="1" x14ac:dyDescent="0.3">
      <c r="B253" s="22">
        <v>68773</v>
      </c>
      <c r="C253" s="23" t="s">
        <v>904</v>
      </c>
      <c r="D253" s="24" t="str" cm="1">
        <f t="array" ref="D253">IF($C253="","",IFERROR(_xll.BDP($C253&amp;" Corp","ID_BB_GLOBAL"),""))</f>
        <v>BBG01MNWP3Z2</v>
      </c>
      <c r="E253" s="23" t="s">
        <v>902</v>
      </c>
      <c r="F253" s="7" t="s">
        <v>40</v>
      </c>
      <c r="G253" s="16" t="s">
        <v>903</v>
      </c>
      <c r="H253" s="16" t="s">
        <v>83</v>
      </c>
      <c r="I253" s="16" t="s">
        <v>84</v>
      </c>
      <c r="J253" s="44" cm="1">
        <f t="array" ref="J253">IF(OR(_xll.BDP($C253&amp;" Corp",$J$1)="#N/A N/A",_xll.BDP($C253&amp;" Corp",$J$1)="#N/A Field Not Applicable"),"",_xll.BDP($C253&amp;" Corp",$J$1))</f>
        <v>2.2251186926826603</v>
      </c>
      <c r="K253" s="16" t="str" cm="1">
        <f t="array" ref="K253">IFERROR(_xll.BDP($C253&amp;" Corp",$K$1),"")</f>
        <v>Medical Labs&amp;Testing Srv</v>
      </c>
      <c r="L253" s="28" cm="1">
        <f t="array" ref="L253">IF($C253="","",IFERROR(_xll.BDP($C253&amp;" Corp",L$1),""))</f>
        <v>101.68</v>
      </c>
      <c r="M253" s="28" cm="1">
        <f t="array" ref="M253">IF($C253="","",IFERROR(_xll.BDP($C253&amp;" Corp",M$1),""))</f>
        <v>101.797</v>
      </c>
      <c r="N253" s="28" cm="1">
        <f t="array" ref="N253">IF($C253="","",IFERROR(_xll.BDP($C253&amp;" Corp",N$1),""))</f>
        <v>4.9296970599999996</v>
      </c>
      <c r="O253" s="28" cm="1">
        <f t="array" ref="O253">IF($C253="","",IFERROR(_xll.BDP($C253&amp;" Corp",O$1),""))</f>
        <v>4.9578669653790888</v>
      </c>
      <c r="P253" s="28" cm="1">
        <f t="array" ref="P253">IF($C253="","",IFERROR(_xll.BDP($C253&amp;" Corp",P$1),""))</f>
        <v>73.98088293010666</v>
      </c>
      <c r="Q253" s="28">
        <f t="shared" si="7"/>
        <v>101.7385</v>
      </c>
      <c r="R253"/>
      <c r="S253"/>
      <c r="T253"/>
      <c r="U253"/>
      <c r="V253" s="24" t="str" cm="1">
        <f t="array" ref="V253">IF($C253="","",IFERROR(_xll.BDP($C253&amp;" Corp",V$1),""))</f>
        <v>Y</v>
      </c>
      <c r="W253" s="40" cm="1">
        <f t="array" ref="W253">IF($V253="Y",IFERROR(_xll.BDP($C253&amp;" Corp",W$1)*1,""),"")</f>
        <v>46485</v>
      </c>
      <c r="X253" s="41" cm="1">
        <f t="array" ref="X253">IF($V253="Y",IFERROR(_xll.BDP($C253&amp;" Corp",X$1),""),"")</f>
        <v>100</v>
      </c>
      <c r="Y253" s="42" cm="1">
        <f t="array" ref="Y253">IF($V253="Y",IFERROR(_xll.BDP($C253&amp;" Corp",Y$1)/100, ""),"")</f>
        <v>4.9296970584421347E-2</v>
      </c>
      <c r="Z253" s="17" cm="1">
        <f t="array" ref="Z253">IF($C253="","",IF(_xll.BDP($C253&amp;" Corp",Z$1)="#N/A N/A","",_xll.BDP($C253&amp;" Corp",Z$1)))</f>
        <v>0</v>
      </c>
      <c r="AA253" s="14" cm="1">
        <f t="array" ref="AA253">IF($C253="","",IF(_xll.BDP($C253&amp;" Corp",AA$1)="#N/A N/A","",_xll.BDP($C253&amp;" Corp",AA$1)))</f>
        <v>0.13509999999999422</v>
      </c>
      <c r="AB253" s="14" cm="1">
        <f t="array" ref="AB253">IF($C253="","",IF(_xll.BDP($C253&amp;" Corp",AB$1)="#N/A N/A","",_xll.BDP($C253&amp;" Corp",AB$1)))</f>
        <v>1.5299999999996317E-2</v>
      </c>
      <c r="AC253" s="18" cm="1">
        <f t="array" ref="AC253">IF($C253="","",IF(_xll.BDP($C253&amp;" Corp",AC$1)="#N/A N/A","",_xll.BDP($C253&amp;" Corp",AC$1)))</f>
        <v>-0.29710000000000036</v>
      </c>
      <c r="AD253" s="18" t="str" cm="1">
        <f t="array" ref="AD253">IF($C253="","",IF(_xll.BDP($C253&amp;" Corp",AD$1)="#N/A N/A","",_xll.BDP($C253&amp;" Corp",AD$1)))</f>
        <v/>
      </c>
      <c r="AE253" s="32" cm="1">
        <f t="array" ref="AE253">IF($C253="","",IF(_xll.BDP($C253&amp;" Corp",AE$1)="#N/A N/A","",_xll.BDP($C253&amp;" Corp",AE$1)/100))</f>
        <v>0</v>
      </c>
      <c r="AF253" s="32" cm="1">
        <f t="array" ref="AF253">IF($C253="","",IF(_xll.BDP($C253&amp;" Corp",AF$1)="#N/A N/A","",_xll.BDP($C253&amp;" Corp",AF$1)/100))</f>
        <v>1.3296432698004083E-3</v>
      </c>
      <c r="AG253" s="32" cm="1">
        <f t="array" ref="AG253">IF($C253="","",IF(_xll.BDP($C253&amp;" Corp",AG$1)="#N/A N/A","",_xll.BDP($C253&amp;" Corp",AG$1)/100))</f>
        <v>1.5040402650252951E-4</v>
      </c>
      <c r="AH253" s="32" cm="1">
        <f t="array" ref="AH253">IF($C253="","",IF(_xll.BDP($C253&amp;" Corp",AH$1)="#N/A N/A","",_xll.BDP($C253&amp;" Corp",AH$1)/100))</f>
        <v>-2.9116489478470888E-3</v>
      </c>
      <c r="AI253" s="32" t="str" cm="1">
        <f t="array" ref="AI253">IF($C253="","",IF(_xll.BDP($C253&amp;" Corp",AI$1)="#N/A N/A","",_xll.BDP($C253&amp;" Corp",AI$1)/100))</f>
        <v/>
      </c>
      <c r="AJ253" s="8" cm="1">
        <f t="array" ref="AJ253">IF($C253="","",IF(_xll.BDP($C253&amp;" Corp",AJ$1)="#N/A Field Not Applicable","",_xll.BDP($C253&amp;" Corp",AJ$1)))</f>
        <v>100.395</v>
      </c>
      <c r="AK253" s="8" cm="1">
        <f t="array" ref="AK253">IF($C253="","",IF(_xll.BDP($C253&amp;" Corp",AK$1)="#N/A Field Not Applicable","",_xll.BDP($C253&amp;" Corp",AK$1)))</f>
        <v>103.58</v>
      </c>
      <c r="AL253" s="9" t="s">
        <v>41</v>
      </c>
      <c r="AM253" s="9" t="s">
        <v>85</v>
      </c>
      <c r="AN253" s="10">
        <v>44788</v>
      </c>
      <c r="AO253" s="11">
        <v>764.52382499999999</v>
      </c>
      <c r="AP253" s="12">
        <v>1.5462745674226343E-4</v>
      </c>
      <c r="AQ253" s="9" t="s">
        <v>92</v>
      </c>
      <c r="AR253" s="10">
        <v>40660</v>
      </c>
      <c r="AS253" s="11">
        <v>0.53249166666666659</v>
      </c>
      <c r="AT253" s="9" t="s">
        <v>1</v>
      </c>
      <c r="AU253" s="34">
        <f t="shared" si="6"/>
        <v>0.71636985871271608</v>
      </c>
    </row>
    <row r="254" spans="2:47" s="2" customFormat="1" x14ac:dyDescent="0.3">
      <c r="B254" s="22">
        <v>68955</v>
      </c>
      <c r="C254" s="23" t="s">
        <v>908</v>
      </c>
      <c r="D254" s="24" t="str" cm="1">
        <f t="array" ref="D254">IF($C254="","",IFERROR(_xll.BDP($C254&amp;" Corp","ID_BB_GLOBAL"),""))</f>
        <v>BBG01P7T8F82</v>
      </c>
      <c r="E254" s="23" t="s">
        <v>905</v>
      </c>
      <c r="F254" s="7" t="s">
        <v>906</v>
      </c>
      <c r="G254" s="16" t="s">
        <v>152</v>
      </c>
      <c r="H254" s="16" t="s">
        <v>127</v>
      </c>
      <c r="I254" s="16" t="s">
        <v>137</v>
      </c>
      <c r="J254" s="44" t="str" cm="1">
        <f t="array" ref="J254">IF(OR(_xll.BDP($C254&amp;" Corp",$J$1)="#N/A N/A",_xll.BDP($C254&amp;" Corp",$J$1)="#N/A Field Not Applicable"),"",_xll.BDP($C254&amp;" Corp",$J$1))</f>
        <v/>
      </c>
      <c r="K254" s="16" t="str" cm="1">
        <f t="array" ref="K254">IFERROR(_xll.BDP($C254&amp;" Corp",$K$1),"")</f>
        <v>Medical-Hospitals</v>
      </c>
      <c r="L254" s="28" cm="1">
        <f t="array" ref="L254">IF($C254="","",IFERROR(_xll.BDP($C254&amp;" Corp",L$1),""))</f>
        <v>94.784999999999997</v>
      </c>
      <c r="M254" s="28" cm="1">
        <f t="array" ref="M254">IF($C254="","",IFERROR(_xll.BDP($C254&amp;" Corp",M$1),""))</f>
        <v>94.956000000000003</v>
      </c>
      <c r="N254" s="28" cm="1">
        <f t="array" ref="N254">IF($C254="","",IFERROR(_xll.BDP($C254&amp;" Corp",N$1),""))</f>
        <v>10.793960036721071</v>
      </c>
      <c r="O254" s="28" cm="1">
        <f t="array" ref="O254">IF($C254="","",IFERROR(_xll.BDP($C254&amp;" Corp",O$1),""))</f>
        <v>10.793960036721071</v>
      </c>
      <c r="P254" s="28" cm="1">
        <f t="array" ref="P254">IF($C254="","",IFERROR(_xll.BDP($C254&amp;" Corp",P$1),""))</f>
        <v>649.34540933250139</v>
      </c>
      <c r="Q254" s="28">
        <f t="shared" si="7"/>
        <v>94.870499999999993</v>
      </c>
      <c r="R254"/>
      <c r="S254"/>
      <c r="T254"/>
      <c r="U254"/>
      <c r="V254" s="24" t="str" cm="1">
        <f t="array" ref="V254">IF($C254="","",IFERROR(_xll.BDP($C254&amp;" Corp",V$1),""))</f>
        <v>Y</v>
      </c>
      <c r="W254" s="40" cm="1">
        <f t="array" ref="W254">IF($V254="Y",IFERROR(_xll.BDP($C254&amp;" Corp",W$1)*1,""),"")</f>
        <v>46266</v>
      </c>
      <c r="X254" s="41" cm="1">
        <f t="array" ref="X254">IF($V254="Y",IFERROR(_xll.BDP($C254&amp;" Corp",X$1),""),"")</f>
        <v>104.688</v>
      </c>
      <c r="Y254" s="42" cm="1">
        <f t="array" ref="Y254">IF($V254="Y",IFERROR(_xll.BDP($C254&amp;" Corp",Y$1)/100, ""),"")</f>
        <v>0.1580129658706094</v>
      </c>
      <c r="Z254" s="17" cm="1">
        <f t="array" ref="Z254">IF($C254="","",IF(_xll.BDP($C254&amp;" Corp",Z$1)="#N/A N/A","",_xll.BDP($C254&amp;" Corp",Z$1)))</f>
        <v>-1.5150000000005548E-2</v>
      </c>
      <c r="AA254" s="14" cm="1">
        <f t="array" ref="AA254">IF($C254="","",IF(_xll.BDP($C254&amp;" Corp",AA$1)="#N/A N/A","",_xll.BDP($C254&amp;" Corp",AA$1)))</f>
        <v>-1.325649999999996</v>
      </c>
      <c r="AB254" s="14" cm="1">
        <f t="array" ref="AB254">IF($C254="","",IF(_xll.BDP($C254&amp;" Corp",AB$1)="#N/A N/A","",_xll.BDP($C254&amp;" Corp",AB$1)))</f>
        <v>-2.2872899999999987</v>
      </c>
      <c r="AC254" s="18" cm="1">
        <f t="array" ref="AC254">IF($C254="","",IF(_xll.BDP($C254&amp;" Corp",AC$1)="#N/A N/A","",_xll.BDP($C254&amp;" Corp",AC$1)))</f>
        <v>-6.8028699999999986</v>
      </c>
      <c r="AD254" s="18" t="str" cm="1">
        <f t="array" ref="AD254">IF($C254="","",IF(_xll.BDP($C254&amp;" Corp",AD$1)="#N/A N/A","",_xll.BDP($C254&amp;" Corp",AD$1)))</f>
        <v/>
      </c>
      <c r="AE254" s="32" cm="1">
        <f t="array" ref="AE254">IF($C254="","",IF(_xll.BDP($C254&amp;" Corp",AE$1)="#N/A N/A","",_xll.BDP($C254&amp;" Corp",AE$1)/100))</f>
        <v>-1.5961636443867031E-4</v>
      </c>
      <c r="AF254" s="32" cm="1">
        <f t="array" ref="AF254">IF($C254="","",IF(_xll.BDP($C254&amp;" Corp",AF$1)="#N/A N/A","",_xll.BDP($C254&amp;" Corp",AF$1)/100))</f>
        <v>-1.3776482303354223E-2</v>
      </c>
      <c r="AG254" s="32" cm="1">
        <f t="array" ref="AG254">IF($C254="","",IF(_xll.BDP($C254&amp;" Corp",AG$1)="#N/A N/A","",_xll.BDP($C254&amp;" Corp",AG$1)/100))</f>
        <v>-2.3534884524940614E-2</v>
      </c>
      <c r="AH254" s="32" cm="1">
        <f t="array" ref="AH254">IF($C254="","",IF(_xll.BDP($C254&amp;" Corp",AH$1)="#N/A N/A","",_xll.BDP($C254&amp;" Corp",AH$1)/100))</f>
        <v>-6.6889702151759822E-2</v>
      </c>
      <c r="AI254" s="32" t="str" cm="1">
        <f t="array" ref="AI254">IF($C254="","",IF(_xll.BDP($C254&amp;" Corp",AI$1)="#N/A N/A","",_xll.BDP($C254&amp;" Corp",AI$1)/100))</f>
        <v/>
      </c>
      <c r="AJ254" s="8" cm="1">
        <f t="array" ref="AJ254">IF($C254="","",IF(_xll.BDP($C254&amp;" Corp",AJ$1)="#N/A Field Not Applicable","",_xll.BDP($C254&amp;" Corp",AJ$1)))</f>
        <v>94.671999999999997</v>
      </c>
      <c r="AK254" s="8" cm="1">
        <f t="array" ref="AK254">IF($C254="","",IF(_xll.BDP($C254&amp;" Corp",AK$1)="#N/A Field Not Applicable","",_xll.BDP($C254&amp;" Corp",AK$1)))</f>
        <v>103.762</v>
      </c>
      <c r="AL254" s="9" t="s">
        <v>907</v>
      </c>
      <c r="AM254" s="9" t="s">
        <v>85</v>
      </c>
      <c r="AN254" s="10">
        <v>22200</v>
      </c>
      <c r="AO254" s="11">
        <v>1507.5</v>
      </c>
      <c r="AP254" s="12">
        <v>3.0489683044078073E-4</v>
      </c>
      <c r="AQ254" s="9" t="s">
        <v>86</v>
      </c>
      <c r="AR254" s="10">
        <v>18172</v>
      </c>
      <c r="AS254" s="11">
        <v>2.65625</v>
      </c>
      <c r="AT254" s="9" t="s">
        <v>1</v>
      </c>
      <c r="AU254" s="34">
        <f t="shared" si="6"/>
        <v>0.93325201320132023</v>
      </c>
    </row>
    <row r="255" spans="2:47" s="2" customFormat="1" x14ac:dyDescent="0.3">
      <c r="B255" s="22">
        <v>64738</v>
      </c>
      <c r="C255" s="23" t="s">
        <v>912</v>
      </c>
      <c r="D255" s="24" t="str" cm="1">
        <f t="array" ref="D255">IF($C255="","",IFERROR(_xll.BDP($C255&amp;" Corp","ID_BB_GLOBAL"),""))</f>
        <v>BBG012R3HQF6</v>
      </c>
      <c r="E255" s="23" t="s">
        <v>909</v>
      </c>
      <c r="F255" s="7" t="s">
        <v>910</v>
      </c>
      <c r="G255" s="16" t="s">
        <v>515</v>
      </c>
      <c r="H255" s="16" t="s">
        <v>83</v>
      </c>
      <c r="I255" s="16" t="s">
        <v>84</v>
      </c>
      <c r="J255" s="44" cm="1">
        <f t="array" ref="J255">IF(OR(_xll.BDP($C255&amp;" Corp",$J$1)="#N/A N/A",_xll.BDP($C255&amp;" Corp",$J$1)="#N/A Field Not Applicable"),"",_xll.BDP($C255&amp;" Corp",$J$1))</f>
        <v>6.3409846446097822</v>
      </c>
      <c r="K255" s="16" t="str" cm="1">
        <f t="array" ref="K255">IFERROR(_xll.BDP($C255&amp;" Corp",$K$1),"")</f>
        <v>Medical-Generic Drugs</v>
      </c>
      <c r="L255" s="28" cm="1">
        <f t="array" ref="L255">IF($C255="","",IFERROR(_xll.BDP($C255&amp;" Corp",L$1),""))</f>
        <v>86.986999999999995</v>
      </c>
      <c r="M255" s="28" cm="1">
        <f t="array" ref="M255">IF($C255="","",IFERROR(_xll.BDP($C255&amp;" Corp",M$1),""))</f>
        <v>87.102000000000004</v>
      </c>
      <c r="N255" s="28" cm="1">
        <f t="array" ref="N255">IF($C255="","",IFERROR(_xll.BDP($C255&amp;" Corp",N$1),""))</f>
        <v>5.4959351533560739</v>
      </c>
      <c r="O255" s="28" cm="1">
        <f t="array" ref="O255">IF($C255="","",IFERROR(_xll.BDP($C255&amp;" Corp",O$1),""))</f>
        <v>5.4959351533560739</v>
      </c>
      <c r="P255" s="28" cm="1">
        <f t="array" ref="P255">IF($C255="","",IFERROR(_xll.BDP($C255&amp;" Corp",P$1),""))</f>
        <v>117.66795937528781</v>
      </c>
      <c r="Q255" s="28">
        <f t="shared" si="7"/>
        <v>87.044499999999999</v>
      </c>
      <c r="R255"/>
      <c r="S255"/>
      <c r="T255"/>
      <c r="U255"/>
      <c r="V255" s="24" t="str" cm="1">
        <f t="array" ref="V255">IF($C255="","",IFERROR(_xll.BDP($C255&amp;" Corp",V$1),""))</f>
        <v>Y</v>
      </c>
      <c r="W255" s="40" cm="1">
        <f t="array" ref="W255">IF($V255="Y",IFERROR(_xll.BDP($C255&amp;" Corp",W$1)*1,""),"")</f>
        <v>47564</v>
      </c>
      <c r="X255" s="41" cm="1">
        <f t="array" ref="X255">IF($V255="Y",IFERROR(_xll.BDP($C255&amp;" Corp",X$1),""),"")</f>
        <v>100</v>
      </c>
      <c r="Y255" s="42" cm="1">
        <f t="array" ref="Y255">IF($V255="Y",IFERROR(_xll.BDP($C255&amp;" Corp",Y$1)/100, ""),"")</f>
        <v>5.6235864951219378E-2</v>
      </c>
      <c r="Z255" s="17" cm="1">
        <f t="array" ref="Z255">IF($C255="","",IF(_xll.BDP($C255&amp;" Corp",Z$1)="#N/A N/A","",_xll.BDP($C255&amp;" Corp",Z$1)))</f>
        <v>6.4099999999882584E-3</v>
      </c>
      <c r="AA255" s="14" cm="1">
        <f t="array" ref="AA255">IF($C255="","",IF(_xll.BDP($C255&amp;" Corp",AA$1)="#N/A N/A","",_xll.BDP($C255&amp;" Corp",AA$1)))</f>
        <v>0.55805999999999756</v>
      </c>
      <c r="AB255" s="14" cm="1">
        <f t="array" ref="AB255">IF($C255="","",IF(_xll.BDP($C255&amp;" Corp",AB$1)="#N/A N/A","",_xll.BDP($C255&amp;" Corp",AB$1)))</f>
        <v>0.19626999999999839</v>
      </c>
      <c r="AC255" s="18" cm="1">
        <f t="array" ref="AC255">IF($C255="","",IF(_xll.BDP($C255&amp;" Corp",AC$1)="#N/A N/A","",_xll.BDP($C255&amp;" Corp",AC$1)))</f>
        <v>0.21324999999998795</v>
      </c>
      <c r="AD255" s="18" cm="1">
        <f t="array" ref="AD255">IF($C255="","",IF(_xll.BDP($C255&amp;" Corp",AD$1)="#N/A N/A","",_xll.BDP($C255&amp;" Corp",AD$1)))</f>
        <v>2.2303499999999872</v>
      </c>
      <c r="AE255" s="32" cm="1">
        <f t="array" ref="AE255">IF($C255="","",IF(_xll.BDP($C255&amp;" Corp",AE$1)="#N/A N/A","",_xll.BDP($C255&amp;" Corp",AE$1)/100))</f>
        <v>7.364532526231417E-5</v>
      </c>
      <c r="AF255" s="32" cm="1">
        <f t="array" ref="AF255">IF($C255="","",IF(_xll.BDP($C255&amp;" Corp",AF$1)="#N/A N/A","",_xll.BDP($C255&amp;" Corp",AF$1)/100))</f>
        <v>6.4525199931457734E-3</v>
      </c>
      <c r="AG255" s="32" cm="1">
        <f t="array" ref="AG255">IF($C255="","",IF(_xll.BDP($C255&amp;" Corp",AG$1)="#N/A N/A","",_xll.BDP($C255&amp;" Corp",AG$1)/100))</f>
        <v>2.2599011870382099E-3</v>
      </c>
      <c r="AH255" s="32" cm="1">
        <f t="array" ref="AH255">IF($C255="","",IF(_xll.BDP($C255&amp;" Corp",AH$1)="#N/A N/A","",_xll.BDP($C255&amp;" Corp",AH$1)/100))</f>
        <v>2.4558932512743054E-3</v>
      </c>
      <c r="AI255" s="32" cm="1">
        <f t="array" ref="AI255">IF($C255="","",IF(_xll.BDP($C255&amp;" Corp",AI$1)="#N/A N/A","",_xll.BDP($C255&amp;" Corp",AI$1)/100))</f>
        <v>2.6296692147660311E-2</v>
      </c>
      <c r="AJ255" s="8" cm="1">
        <f t="array" ref="AJ255">IF($C255="","",IF(_xll.BDP($C255&amp;" Corp",AJ$1)="#N/A Field Not Applicable","",_xll.BDP($C255&amp;" Corp",AJ$1)))</f>
        <v>82.37</v>
      </c>
      <c r="AK255" s="8" cm="1">
        <f t="array" ref="AK255">IF($C255="","",IF(_xll.BDP($C255&amp;" Corp",AK$1)="#N/A Field Not Applicable","",_xll.BDP($C255&amp;" Corp",AK$1)))</f>
        <v>89.53</v>
      </c>
      <c r="AL255" s="9" t="s">
        <v>911</v>
      </c>
      <c r="AM255" s="9" t="s">
        <v>85</v>
      </c>
      <c r="AN255" s="10">
        <v>47352</v>
      </c>
      <c r="AO255" s="11">
        <v>1271.6811379999999</v>
      </c>
      <c r="AP255" s="12">
        <v>2.5720169041958547E-4</v>
      </c>
      <c r="AQ255" s="9" t="s">
        <v>86</v>
      </c>
      <c r="AR255" s="10">
        <v>43124</v>
      </c>
      <c r="AS255" s="11">
        <v>1.2675000000000003</v>
      </c>
      <c r="AT255" s="9" t="s">
        <v>911</v>
      </c>
      <c r="AU255" s="34">
        <f t="shared" si="6"/>
        <v>0.77372946927374298</v>
      </c>
    </row>
    <row r="256" spans="2:47" s="2" customFormat="1" x14ac:dyDescent="0.3">
      <c r="B256" s="22">
        <v>68928</v>
      </c>
      <c r="C256" s="23" t="s">
        <v>914</v>
      </c>
      <c r="D256" s="24" t="str" cm="1">
        <f t="array" ref="D256">IF($C256="","",IFERROR(_xll.BDP($C256&amp;" Corp","ID_BB_GLOBAL"),""))</f>
        <v>BBG01P625K48</v>
      </c>
      <c r="E256" s="23" t="s">
        <v>913</v>
      </c>
      <c r="F256" s="7" t="s">
        <v>20</v>
      </c>
      <c r="G256" s="16" t="s">
        <v>111</v>
      </c>
      <c r="H256" s="16" t="s">
        <v>121</v>
      </c>
      <c r="I256" s="16" t="s">
        <v>122</v>
      </c>
      <c r="J256" s="44" cm="1">
        <f t="array" ref="J256">IF(OR(_xll.BDP($C256&amp;" Corp",$J$1)="#N/A N/A",_xll.BDP($C256&amp;" Corp",$J$1)="#N/A Field Not Applicable"),"",_xll.BDP($C256&amp;" Corp",$J$1))</f>
        <v>4.5857003494275528</v>
      </c>
      <c r="K256" s="16" t="str" cm="1">
        <f t="array" ref="K256">IFERROR(_xll.BDP($C256&amp;" Corp",$K$1),"")</f>
        <v>Dialysis Centers</v>
      </c>
      <c r="L256" s="28" cm="1">
        <f t="array" ref="L256">IF($C256="","",IFERROR(_xll.BDP($C256&amp;" Corp",L$1),""))</f>
        <v>101.599</v>
      </c>
      <c r="M256" s="28" cm="1">
        <f t="array" ref="M256">IF($C256="","",IFERROR(_xll.BDP($C256&amp;" Corp",M$1),""))</f>
        <v>101.80500000000001</v>
      </c>
      <c r="N256" s="28" cm="1">
        <f t="array" ref="N256">IF($C256="","",IFERROR(_xll.BDP($C256&amp;" Corp",N$1),""))</f>
        <v>6.4118594099999999</v>
      </c>
      <c r="O256" s="28" cm="1">
        <f t="array" ref="O256">IF($C256="","",IFERROR(_xll.BDP($C256&amp;" Corp",O$1),""))</f>
        <v>6.5673739908770372</v>
      </c>
      <c r="P256" s="28" cm="1">
        <f t="array" ref="P256">IF($C256="","",IFERROR(_xll.BDP($C256&amp;" Corp",P$1),""))</f>
        <v>163.76844595243907</v>
      </c>
      <c r="Q256" s="28">
        <f t="shared" si="7"/>
        <v>101.702</v>
      </c>
      <c r="R256"/>
      <c r="S256"/>
      <c r="T256"/>
      <c r="U256"/>
      <c r="V256" s="24" t="str" cm="1">
        <f t="array" ref="V256">IF($C256="","",IFERROR(_xll.BDP($C256&amp;" Corp",V$1),""))</f>
        <v>Y</v>
      </c>
      <c r="W256" s="40" cm="1">
        <f t="array" ref="W256">IF($V256="Y",IFERROR(_xll.BDP($C256&amp;" Corp",W$1)*1,""),"")</f>
        <v>46631</v>
      </c>
      <c r="X256" s="41" cm="1">
        <f t="array" ref="X256">IF($V256="Y",IFERROR(_xll.BDP($C256&amp;" Corp",X$1),""),"")</f>
        <v>103.438</v>
      </c>
      <c r="Y256" s="42" cm="1">
        <f t="array" ref="Y256">IF($V256="Y",IFERROR(_xll.BDP($C256&amp;" Corp",Y$1)/100, ""),"")</f>
        <v>7.3238791812982595E-2</v>
      </c>
      <c r="Z256" s="17" cm="1">
        <f t="array" ref="Z256">IF($C256="","",IF(_xll.BDP($C256&amp;" Corp",Z$1)="#N/A N/A","",_xll.BDP($C256&amp;" Corp",Z$1)))</f>
        <v>1.2800000000012801E-2</v>
      </c>
      <c r="AA256" s="14" cm="1">
        <f t="array" ref="AA256">IF($C256="","",IF(_xll.BDP($C256&amp;" Corp",AA$1)="#N/A N/A","",_xll.BDP($C256&amp;" Corp",AA$1)))</f>
        <v>0.40920000000001266</v>
      </c>
      <c r="AB256" s="14" cm="1">
        <f t="array" ref="AB256">IF($C256="","",IF(_xll.BDP($C256&amp;" Corp",AB$1)="#N/A N/A","",_xll.BDP($C256&amp;" Corp",AB$1)))</f>
        <v>0.36480000000000246</v>
      </c>
      <c r="AC256" s="18" cm="1">
        <f t="array" ref="AC256">IF($C256="","",IF(_xll.BDP($C256&amp;" Corp",AC$1)="#N/A N/A","",_xll.BDP($C256&amp;" Corp",AC$1)))</f>
        <v>0.78360000000000696</v>
      </c>
      <c r="AD256" s="18" t="str" cm="1">
        <f t="array" ref="AD256">IF($C256="","",IF(_xll.BDP($C256&amp;" Corp",AD$1)="#N/A N/A","",_xll.BDP($C256&amp;" Corp",AD$1)))</f>
        <v/>
      </c>
      <c r="AE256" s="32" cm="1">
        <f t="array" ref="AE256">IF($C256="","",IF(_xll.BDP($C256&amp;" Corp",AE$1)="#N/A N/A","",_xll.BDP($C256&amp;" Corp",AE$1)/100))</f>
        <v>1.2587448347221617E-4</v>
      </c>
      <c r="AF256" s="32" cm="1">
        <f t="array" ref="AF256">IF($C256="","",IF(_xll.BDP($C256&amp;" Corp",AF$1)="#N/A N/A","",_xll.BDP($C256&amp;" Corp",AF$1)/100))</f>
        <v>4.0397977336854435E-3</v>
      </c>
      <c r="AG256" s="32" cm="1">
        <f t="array" ref="AG256">IF($C256="","",IF(_xll.BDP($C256&amp;" Corp",AG$1)="#N/A N/A","",_xll.BDP($C256&amp;" Corp",AG$1)/100))</f>
        <v>3.5998839511094949E-3</v>
      </c>
      <c r="AH256" s="32" cm="1">
        <f t="array" ref="AH256">IF($C256="","",IF(_xll.BDP($C256&amp;" Corp",AH$1)="#N/A N/A","",_xll.BDP($C256&amp;" Corp",AH$1)/100))</f>
        <v>7.7647352597857563E-3</v>
      </c>
      <c r="AI256" s="32" t="str" cm="1">
        <f t="array" ref="AI256">IF($C256="","",IF(_xll.BDP($C256&amp;" Corp",AI$1)="#N/A N/A","",_xll.BDP($C256&amp;" Corp",AI$1)/100))</f>
        <v/>
      </c>
      <c r="AJ256" s="8" cm="1">
        <f t="array" ref="AJ256">IF($C256="","",IF(_xll.BDP($C256&amp;" Corp",AJ$1)="#N/A Field Not Applicable","",_xll.BDP($C256&amp;" Corp",AJ$1)))</f>
        <v>98.001999999999995</v>
      </c>
      <c r="AK256" s="8" cm="1">
        <f t="array" ref="AK256">IF($C256="","",IF(_xll.BDP($C256&amp;" Corp",AK$1)="#N/A Field Not Applicable","",_xll.BDP($C256&amp;" Corp",AK$1)))</f>
        <v>103.96299999999999</v>
      </c>
      <c r="AL256" s="9" t="s">
        <v>21</v>
      </c>
      <c r="AM256" s="9" t="s">
        <v>85</v>
      </c>
      <c r="AN256" s="10">
        <v>3015</v>
      </c>
      <c r="AO256" s="11">
        <v>1025.8699999999999</v>
      </c>
      <c r="AP256" s="12">
        <v>2.0748557973086814E-4</v>
      </c>
      <c r="AQ256" s="9" t="s">
        <v>86</v>
      </c>
      <c r="AR256" s="10">
        <v>2955</v>
      </c>
      <c r="AS256" s="11">
        <v>2.2534722222222223</v>
      </c>
      <c r="AT256" s="9" t="s">
        <v>21</v>
      </c>
      <c r="AU256" s="34">
        <f t="shared" si="6"/>
        <v>0.86901768662975998</v>
      </c>
    </row>
    <row r="257" spans="2:47" s="2" customFormat="1" x14ac:dyDescent="0.3">
      <c r="B257" s="22">
        <v>69083</v>
      </c>
      <c r="C257" s="23" t="s">
        <v>916</v>
      </c>
      <c r="D257" s="24" t="str" cm="1">
        <f t="array" ref="D257">IF($C257="","",IFERROR(_xll.BDP($C257&amp;" Corp","ID_BB_GLOBAL"),""))</f>
        <v>BBG01PP3BFL0</v>
      </c>
      <c r="E257" s="23" t="s">
        <v>915</v>
      </c>
      <c r="F257" s="7" t="s">
        <v>38</v>
      </c>
      <c r="G257" s="16" t="s">
        <v>520</v>
      </c>
      <c r="H257" s="16" t="s">
        <v>136</v>
      </c>
      <c r="I257" s="16" t="s">
        <v>137</v>
      </c>
      <c r="J257" s="44" t="str" cm="1">
        <f t="array" ref="J257">IF(OR(_xll.BDP($C257&amp;" Corp",$J$1)="#N/A N/A",_xll.BDP($C257&amp;" Corp",$J$1)="#N/A Field Not Applicable"),"",_xll.BDP($C257&amp;" Corp",$J$1))</f>
        <v/>
      </c>
      <c r="K257" s="16" t="str" cm="1">
        <f t="array" ref="K257">IFERROR(_xll.BDP($C257&amp;" Corp",$K$1),"")</f>
        <v>Medical-Outptnt/Home Med</v>
      </c>
      <c r="L257" s="28" cm="1">
        <f t="array" ref="L257">IF($C257="","",IFERROR(_xll.BDP($C257&amp;" Corp",L$1),""))</f>
        <v>100.536</v>
      </c>
      <c r="M257" s="28" cm="1">
        <f t="array" ref="M257">IF($C257="","",IFERROR(_xll.BDP($C257&amp;" Corp",M$1),""))</f>
        <v>100.73699999999999</v>
      </c>
      <c r="N257" s="28" cm="1">
        <f t="array" ref="N257">IF($C257="","",IFERROR(_xll.BDP($C257&amp;" Corp",N$1),""))</f>
        <v>9.5429870300000008</v>
      </c>
      <c r="O257" s="28" cm="1">
        <f t="array" ref="O257">IF($C257="","",IFERROR(_xll.BDP($C257&amp;" Corp",O$1),""))</f>
        <v>9.591957971862767</v>
      </c>
      <c r="P257" s="28" cm="1">
        <f t="array" ref="P257">IF($C257="","",IFERROR(_xll.BDP($C257&amp;" Corp",P$1),""))</f>
        <v>497.12406548780058</v>
      </c>
      <c r="Q257" s="28">
        <f t="shared" si="7"/>
        <v>100.6365</v>
      </c>
      <c r="R257"/>
      <c r="S257"/>
      <c r="T257"/>
      <c r="U257"/>
      <c r="V257" s="24" t="str" cm="1">
        <f t="array" ref="V257">IF($C257="","",IFERROR(_xll.BDP($C257&amp;" Corp",V$1),""))</f>
        <v>Y</v>
      </c>
      <c r="W257" s="40" cm="1">
        <f t="array" ref="W257">IF($V257="Y",IFERROR(_xll.BDP($C257&amp;" Corp",W$1)*1,""),"")</f>
        <v>46661</v>
      </c>
      <c r="X257" s="41" cm="1">
        <f t="array" ref="X257">IF($V257="Y",IFERROR(_xll.BDP($C257&amp;" Corp",X$1),""),"")</f>
        <v>104.875</v>
      </c>
      <c r="Y257" s="42" cm="1">
        <f t="array" ref="Y257">IF($V257="Y",IFERROR(_xll.BDP($C257&amp;" Corp",Y$1)/100, ""),"")</f>
        <v>0.11031094060487252</v>
      </c>
      <c r="Z257" s="17" cm="1">
        <f t="array" ref="Z257">IF($C257="","",IF(_xll.BDP($C257&amp;" Corp",Z$1)="#N/A N/A","",_xll.BDP($C257&amp;" Corp",Z$1)))</f>
        <v>-7.0599999999998886E-2</v>
      </c>
      <c r="AA257" s="14" cm="1">
        <f t="array" ref="AA257">IF($C257="","",IF(_xll.BDP($C257&amp;" Corp",AA$1)="#N/A N/A","",_xll.BDP($C257&amp;" Corp",AA$1)))</f>
        <v>0.54479999999999507</v>
      </c>
      <c r="AB257" s="14" cm="1">
        <f t="array" ref="AB257">IF($C257="","",IF(_xll.BDP($C257&amp;" Corp",AB$1)="#N/A N/A","",_xll.BDP($C257&amp;" Corp",AB$1)))</f>
        <v>0.4585000000000008</v>
      </c>
      <c r="AC257" s="18" cm="1">
        <f t="array" ref="AC257">IF($C257="","",IF(_xll.BDP($C257&amp;" Corp",AC$1)="#N/A N/A","",_xll.BDP($C257&amp;" Corp",AC$1)))</f>
        <v>-1.1843000000000075</v>
      </c>
      <c r="AD257" s="18" t="str" cm="1">
        <f t="array" ref="AD257">IF($C257="","",IF(_xll.BDP($C257&amp;" Corp",AD$1)="#N/A N/A","",_xll.BDP($C257&amp;" Corp",AD$1)))</f>
        <v/>
      </c>
      <c r="AE257" s="32" cm="1">
        <f t="array" ref="AE257">IF($C257="","",IF(_xll.BDP($C257&amp;" Corp",AE$1)="#N/A N/A","",_xll.BDP($C257&amp;" Corp",AE$1)/100))</f>
        <v>-7.0108817623727065E-4</v>
      </c>
      <c r="AF257" s="32" cm="1">
        <f t="array" ref="AF257">IF($C257="","",IF(_xll.BDP($C257&amp;" Corp",AF$1)="#N/A N/A","",_xll.BDP($C257&amp;" Corp",AF$1)/100))</f>
        <v>5.4433622553583857E-3</v>
      </c>
      <c r="AG257" s="32" cm="1">
        <f t="array" ref="AG257">IF($C257="","",IF(_xll.BDP($C257&amp;" Corp",AG$1)="#N/A N/A","",_xll.BDP($C257&amp;" Corp",AG$1)/100))</f>
        <v>4.5771501874285686E-3</v>
      </c>
      <c r="AH257" s="32" cm="1">
        <f t="array" ref="AH257">IF($C257="","",IF(_xll.BDP($C257&amp;" Corp",AH$1)="#N/A N/A","",_xll.BDP($C257&amp;" Corp",AH$1)/100))</f>
        <v>-1.1631961325668471E-2</v>
      </c>
      <c r="AI257" s="32" t="str" cm="1">
        <f t="array" ref="AI257">IF($C257="","",IF(_xll.BDP($C257&amp;" Corp",AI$1)="#N/A N/A","",_xll.BDP($C257&amp;" Corp",AI$1)/100))</f>
        <v/>
      </c>
      <c r="AJ257" s="8" cm="1">
        <f t="array" ref="AJ257">IF($C257="","",IF(_xll.BDP($C257&amp;" Corp",AJ$1)="#N/A Field Not Applicable","",_xll.BDP($C257&amp;" Corp",AJ$1)))</f>
        <v>99.882000000000005</v>
      </c>
      <c r="AK257" s="8" cm="1">
        <f t="array" ref="AK257">IF($C257="","",IF(_xll.BDP($C257&amp;" Corp",AK$1)="#N/A Field Not Applicable","",_xll.BDP($C257&amp;" Corp",AK$1)))</f>
        <v>103.172</v>
      </c>
      <c r="AL257" s="9" t="s">
        <v>39</v>
      </c>
      <c r="AM257" s="9" t="s">
        <v>85</v>
      </c>
      <c r="AN257" s="10">
        <v>42646</v>
      </c>
      <c r="AO257" s="11">
        <v>687.21749999999997</v>
      </c>
      <c r="AP257" s="12">
        <v>1.3899199839033979E-4</v>
      </c>
      <c r="AQ257" s="9" t="s">
        <v>86</v>
      </c>
      <c r="AR257" s="10">
        <v>38638</v>
      </c>
      <c r="AS257" s="11">
        <v>2.0854166666666671</v>
      </c>
      <c r="AT257" s="9" t="s">
        <v>1</v>
      </c>
      <c r="AU257" s="34">
        <f t="shared" si="6"/>
        <v>0.72583398176291725</v>
      </c>
    </row>
    <row r="258" spans="2:47" s="2" customFormat="1" x14ac:dyDescent="0.3">
      <c r="B258" s="22">
        <v>69279</v>
      </c>
      <c r="C258" s="23" t="s">
        <v>918</v>
      </c>
      <c r="D258" s="24" t="str" cm="1">
        <f t="array" ref="D258">IF($C258="","",IFERROR(_xll.BDP($C258&amp;" Corp","ID_BB_GLOBAL"),""))</f>
        <v>BBG01PT1SM28</v>
      </c>
      <c r="E258" s="23" t="s">
        <v>917</v>
      </c>
      <c r="F258" s="7" t="s">
        <v>649</v>
      </c>
      <c r="G258" s="16" t="s">
        <v>320</v>
      </c>
      <c r="H258" s="16" t="s">
        <v>83</v>
      </c>
      <c r="I258" s="16" t="s">
        <v>84</v>
      </c>
      <c r="J258" s="44" cm="1">
        <f t="array" ref="J258">IF(OR(_xll.BDP($C258&amp;" Corp",$J$1)="#N/A N/A",_xll.BDP($C258&amp;" Corp",$J$1)="#N/A Field Not Applicable"),"",_xll.BDP($C258&amp;" Corp",$J$1))</f>
        <v>2.4042989531329737</v>
      </c>
      <c r="K258" s="16" t="str" cm="1">
        <f t="array" ref="K258">IFERROR(_xll.BDP($C258&amp;" Corp",$K$1),"")</f>
        <v>Medical-Hospitals</v>
      </c>
      <c r="L258" s="28" cm="1">
        <f t="array" ref="L258">IF($C258="","",IFERROR(_xll.BDP($C258&amp;" Corp",L$1),""))</f>
        <v>93.284000000000006</v>
      </c>
      <c r="M258" s="28" cm="1">
        <f t="array" ref="M258">IF($C258="","",IFERROR(_xll.BDP($C258&amp;" Corp",M$1),""))</f>
        <v>93.555000000000007</v>
      </c>
      <c r="N258" s="28" cm="1">
        <f t="array" ref="N258">IF($C258="","",IFERROR(_xll.BDP($C258&amp;" Corp",N$1),""))</f>
        <v>5.9313023273422525</v>
      </c>
      <c r="O258" s="28" cm="1">
        <f t="array" ref="O258">IF($C258="","",IFERROR(_xll.BDP($C258&amp;" Corp",O$1),""))</f>
        <v>5.9313023273422525</v>
      </c>
      <c r="P258" s="28" cm="1">
        <f t="array" ref="P258">IF($C258="","",IFERROR(_xll.BDP($C258&amp;" Corp",P$1),""))</f>
        <v>144.68369078791088</v>
      </c>
      <c r="Q258" s="28">
        <f t="shared" si="7"/>
        <v>93.419499999999999</v>
      </c>
      <c r="R258"/>
      <c r="S258"/>
      <c r="T258"/>
      <c r="U258"/>
      <c r="V258" s="24" t="str" cm="1">
        <f t="array" ref="V258">IF($C258="","",IFERROR(_xll.BDP($C258&amp;" Corp",V$1),""))</f>
        <v>Y</v>
      </c>
      <c r="W258" s="40" cm="1">
        <f t="array" ref="W258">IF($V258="Y",IFERROR(_xll.BDP($C258&amp;" Corp",W$1)*1,""),"")</f>
        <v>49140</v>
      </c>
      <c r="X258" s="41" cm="1">
        <f t="array" ref="X258">IF($V258="Y",IFERROR(_xll.BDP($C258&amp;" Corp",X$1),""),"")</f>
        <v>100</v>
      </c>
      <c r="Y258" s="42" cm="1">
        <f t="array" ref="Y258">IF($V258="Y",IFERROR(_xll.BDP($C258&amp;" Corp",Y$1)/100, ""),"")</f>
        <v>5.9501118408216404E-2</v>
      </c>
      <c r="Z258" s="17" cm="1">
        <f t="array" ref="Z258">IF($C258="","",IF(_xll.BDP($C258&amp;" Corp",Z$1)="#N/A N/A","",_xll.BDP($C258&amp;" Corp",Z$1)))</f>
        <v>-0.10304000000000713</v>
      </c>
      <c r="AA258" s="14" cm="1">
        <f t="array" ref="AA258">IF($C258="","",IF(_xll.BDP($C258&amp;" Corp",AA$1)="#N/A N/A","",_xll.BDP($C258&amp;" Corp",AA$1)))</f>
        <v>0.50028999999999257</v>
      </c>
      <c r="AB258" s="14" cm="1">
        <f t="array" ref="AB258">IF($C258="","",IF(_xll.BDP($C258&amp;" Corp",AB$1)="#N/A N/A","",_xll.BDP($C258&amp;" Corp",AB$1)))</f>
        <v>-0.22819000000001211</v>
      </c>
      <c r="AC258" s="18" cm="1">
        <f t="array" ref="AC258">IF($C258="","",IF(_xll.BDP($C258&amp;" Corp",AC$1)="#N/A N/A","",_xll.BDP($C258&amp;" Corp",AC$1)))</f>
        <v>-1.5824400000000054</v>
      </c>
      <c r="AD258" s="18" t="str" cm="1">
        <f t="array" ref="AD258">IF($C258="","",IF(_xll.BDP($C258&amp;" Corp",AD$1)="#N/A N/A","",_xll.BDP($C258&amp;" Corp",AD$1)))</f>
        <v/>
      </c>
      <c r="AE258" s="32" cm="1">
        <f t="array" ref="AE258">IF($C258="","",IF(_xll.BDP($C258&amp;" Corp",AE$1)="#N/A N/A","",_xll.BDP($C258&amp;" Corp",AE$1)/100))</f>
        <v>-1.1017777928902304E-3</v>
      </c>
      <c r="AF258" s="32" cm="1">
        <f t="array" ref="AF258">IF($C258="","",IF(_xll.BDP($C258&amp;" Corp",AF$1)="#N/A N/A","",_xll.BDP($C258&amp;" Corp",AF$1)/100))</f>
        <v>5.384195246897058E-3</v>
      </c>
      <c r="AG258" s="32" cm="1">
        <f t="array" ref="AG258">IF($C258="","",IF(_xll.BDP($C258&amp;" Corp",AG$1)="#N/A N/A","",_xll.BDP($C258&amp;" Corp",AG$1)/100))</f>
        <v>-2.436710817345273E-3</v>
      </c>
      <c r="AH258" s="32" cm="1">
        <f t="array" ref="AH258">IF($C258="","",IF(_xll.BDP($C258&amp;" Corp",AH$1)="#N/A N/A","",_xll.BDP($C258&amp;" Corp",AH$1)/100))</f>
        <v>-1.6657091326847423E-2</v>
      </c>
      <c r="AI258" s="32" t="str" cm="1">
        <f t="array" ref="AI258">IF($C258="","",IF(_xll.BDP($C258&amp;" Corp",AI$1)="#N/A N/A","",_xll.BDP($C258&amp;" Corp",AI$1)/100))</f>
        <v/>
      </c>
      <c r="AJ258" s="8" cm="1">
        <f t="array" ref="AJ258">IF($C258="","",IF(_xll.BDP($C258&amp;" Corp",AJ$1)="#N/A Field Not Applicable","",_xll.BDP($C258&amp;" Corp",AJ$1)))</f>
        <v>91.46</v>
      </c>
      <c r="AK258" s="8" cm="1">
        <f t="array" ref="AK258">IF($C258="","",IF(_xll.BDP($C258&amp;" Corp",AK$1)="#N/A Field Not Applicable","",_xll.BDP($C258&amp;" Corp",AK$1)))</f>
        <v>99.165999999999997</v>
      </c>
      <c r="AL258" s="9" t="s">
        <v>650</v>
      </c>
      <c r="AM258" s="9" t="s">
        <v>85</v>
      </c>
      <c r="AN258" s="10">
        <v>2427</v>
      </c>
      <c r="AO258" s="11">
        <v>478.00549999999998</v>
      </c>
      <c r="AP258" s="12">
        <v>9.667818367048797E-5</v>
      </c>
      <c r="AQ258" s="9" t="s">
        <v>86</v>
      </c>
      <c r="AR258" s="10">
        <v>2460</v>
      </c>
      <c r="AS258" s="11">
        <v>1.0520833333333333</v>
      </c>
      <c r="AT258" s="9" t="s">
        <v>650</v>
      </c>
      <c r="AU258" s="34">
        <f t="shared" si="6"/>
        <v>0.87043043861925784</v>
      </c>
    </row>
    <row r="259" spans="2:47" s="2" customFormat="1" x14ac:dyDescent="0.3">
      <c r="B259" s="22">
        <v>66006</v>
      </c>
      <c r="C259" s="23" t="s">
        <v>920</v>
      </c>
      <c r="D259" s="24" t="str" cm="1">
        <f t="array" ref="D259">IF($C259="","",IFERROR(_xll.BDP($C259&amp;" Corp","ID_BB_GLOBAL"),""))</f>
        <v>BBG01FNWDHC4</v>
      </c>
      <c r="E259" s="23" t="s">
        <v>919</v>
      </c>
      <c r="F259" s="7" t="s">
        <v>389</v>
      </c>
      <c r="G259" s="16" t="s">
        <v>145</v>
      </c>
      <c r="H259" s="16" t="s">
        <v>158</v>
      </c>
      <c r="I259" s="16" t="s">
        <v>2</v>
      </c>
      <c r="J259" s="44" cm="1">
        <f t="array" ref="J259">IF(OR(_xll.BDP($C259&amp;" Corp",$J$1)="#N/A N/A",_xll.BDP($C259&amp;" Corp",$J$1)="#N/A Field Not Applicable"),"",_xll.BDP($C259&amp;" Corp",$J$1))</f>
        <v>12.516233766233766</v>
      </c>
      <c r="K259" s="16" t="str" cm="1">
        <f t="array" ref="K259">IFERROR(_xll.BDP($C259&amp;" Corp",$K$1),"")</f>
        <v>Medical-Drugs</v>
      </c>
      <c r="L259" s="28" cm="1">
        <f t="array" ref="L259">IF($C259="","",IFERROR(_xll.BDP($C259&amp;" Corp",L$1),""))</f>
        <v>120.889</v>
      </c>
      <c r="M259" s="28" cm="1">
        <f t="array" ref="M259">IF($C259="","",IFERROR(_xll.BDP($C259&amp;" Corp",M$1),""))</f>
        <v>121.84399999999999</v>
      </c>
      <c r="N259" s="28" cm="1">
        <f t="array" ref="N259">IF($C259="","",IFERROR(_xll.BDP($C259&amp;" Corp",N$1),""))</f>
        <v>3.9597941199999998</v>
      </c>
      <c r="O259" s="28" cm="1">
        <f t="array" ref="O259">IF($C259="","",IFERROR(_xll.BDP($C259&amp;" Corp",O$1),""))</f>
        <v>4.0741437530554476</v>
      </c>
      <c r="P259" s="28" cm="1">
        <f t="array" ref="P259">IF($C259="","",IFERROR(_xll.BDP($C259&amp;" Corp",P$1),""))</f>
        <v>147.90823147819722</v>
      </c>
      <c r="Q259" s="28">
        <f t="shared" si="7"/>
        <v>121.3665</v>
      </c>
      <c r="R259"/>
      <c r="S259"/>
      <c r="T259"/>
      <c r="U259"/>
      <c r="V259" s="24" t="str" cm="1">
        <f t="array" ref="V259">IF($C259="","",IFERROR(_xll.BDP($C259&amp;" Corp",V$1),""))</f>
        <v>Y</v>
      </c>
      <c r="W259" s="40" cm="1">
        <f t="array" ref="W259">IF($V259="Y",IFERROR(_xll.BDP($C259&amp;" Corp",W$1)*1,""),"")</f>
        <v>48014</v>
      </c>
      <c r="X259" s="41" cm="1">
        <f t="array" ref="X259">IF($V259="Y",IFERROR(_xll.BDP($C259&amp;" Corp",X$1),""),"")</f>
        <v>100</v>
      </c>
      <c r="Y259" s="42" cm="1">
        <f t="array" ref="Y259">IF($V259="Y",IFERROR(_xll.BDP($C259&amp;" Corp",Y$1)/100, ""),"")</f>
        <v>3.9599531866492441E-2</v>
      </c>
      <c r="Z259" s="17" cm="1">
        <f t="array" ref="Z259">IF($C259="","",IF(_xll.BDP($C259&amp;" Corp",Z$1)="#N/A N/A","",_xll.BDP($C259&amp;" Corp",Z$1)))</f>
        <v>0.12300000000000466</v>
      </c>
      <c r="AA259" s="14" cm="1">
        <f t="array" ref="AA259">IF($C259="","",IF(_xll.BDP($C259&amp;" Corp",AA$1)="#N/A N/A","",_xll.BDP($C259&amp;" Corp",AA$1)))</f>
        <v>0.13300000000000978</v>
      </c>
      <c r="AB259" s="14" cm="1">
        <f t="array" ref="AB259">IF($C259="","",IF(_xll.BDP($C259&amp;" Corp",AB$1)="#N/A N/A","",_xll.BDP($C259&amp;" Corp",AB$1)))</f>
        <v>-0.41700000000000159</v>
      </c>
      <c r="AC259" s="18" cm="1">
        <f t="array" ref="AC259">IF($C259="","",IF(_xll.BDP($C259&amp;" Corp",AC$1)="#N/A N/A","",_xll.BDP($C259&amp;" Corp",AC$1)))</f>
        <v>1.4960000000000093</v>
      </c>
      <c r="AD259" s="18" cm="1">
        <f t="array" ref="AD259">IF($C259="","",IF(_xll.BDP($C259&amp;" Corp",AD$1)="#N/A N/A","",_xll.BDP($C259&amp;" Corp",AD$1)))</f>
        <v>8.2430000000000092</v>
      </c>
      <c r="AE259" s="32" cm="1">
        <f t="array" ref="AE259">IF($C259="","",IF(_xll.BDP($C259&amp;" Corp",AE$1)="#N/A N/A","",_xll.BDP($C259&amp;" Corp",AE$1)/100))</f>
        <v>1.0144831909208263E-3</v>
      </c>
      <c r="AF259" s="32" cm="1">
        <f t="array" ref="AF259">IF($C259="","",IF(_xll.BDP($C259&amp;" Corp",AF$1)="#N/A N/A","",_xll.BDP($C259&amp;" Corp",AF$1)/100))</f>
        <v>1.0970519821173086E-3</v>
      </c>
      <c r="AG259" s="32" cm="1">
        <f t="array" ref="AG259">IF($C259="","",IF(_xll.BDP($C259&amp;" Corp",AG$1)="#N/A N/A","",_xll.BDP($C259&amp;" Corp",AG$1)/100))</f>
        <v>-3.4240951192274975E-3</v>
      </c>
      <c r="AH259" s="32" cm="1">
        <f t="array" ref="AH259">IF($C259="","",IF(_xll.BDP($C259&amp;" Corp",AH$1)="#N/A N/A","",_xll.BDP($C259&amp;" Corp",AH$1)/100))</f>
        <v>1.2480082755629045E-2</v>
      </c>
      <c r="AI259" s="32" cm="1">
        <f t="array" ref="AI259">IF($C259="","",IF(_xll.BDP($C259&amp;" Corp",AI$1)="#N/A N/A","",_xll.BDP($C259&amp;" Corp",AI$1)/100))</f>
        <v>7.2866942470209764E-2</v>
      </c>
      <c r="AJ259" s="8" cm="1">
        <f t="array" ref="AJ259">IF($C259="","",IF(_xll.BDP($C259&amp;" Corp",AJ$1)="#N/A Field Not Applicable","",_xll.BDP($C259&amp;" Corp",AJ$1)))</f>
        <v>112.907</v>
      </c>
      <c r="AK259" s="8" cm="1">
        <f t="array" ref="AK259">IF($C259="","",IF(_xll.BDP($C259&amp;" Corp",AK$1)="#N/A Field Not Applicable","",_xll.BDP($C259&amp;" Corp",AK$1)))</f>
        <v>122.28400000000001</v>
      </c>
      <c r="AL259" s="9" t="s">
        <v>390</v>
      </c>
      <c r="AM259" s="9" t="s">
        <v>171</v>
      </c>
      <c r="AN259" s="10">
        <v>31567</v>
      </c>
      <c r="AO259" s="11">
        <v>607.5</v>
      </c>
      <c r="AP259" s="12">
        <v>1.2286887196867282E-4</v>
      </c>
      <c r="AQ259" s="9" t="s">
        <v>86</v>
      </c>
      <c r="AR259" s="10">
        <v>27559</v>
      </c>
      <c r="AS259" s="11">
        <v>1.903125</v>
      </c>
      <c r="AT259" s="9" t="s">
        <v>390</v>
      </c>
      <c r="AU259" s="34">
        <f t="shared" si="6"/>
        <v>1.093410011730831</v>
      </c>
    </row>
    <row r="260" spans="2:47" s="2" customFormat="1" x14ac:dyDescent="0.3">
      <c r="B260" s="22">
        <v>66219</v>
      </c>
      <c r="C260" s="23" t="s">
        <v>924</v>
      </c>
      <c r="D260" s="24" t="str" cm="1">
        <f t="array" ref="D260">IF($C260="","",IFERROR(_xll.BDP($C260&amp;" Corp","ID_BB_GLOBAL"),""))</f>
        <v>BBG00X7K4TY0</v>
      </c>
      <c r="E260" s="23" t="s">
        <v>921</v>
      </c>
      <c r="F260" s="7" t="s">
        <v>922</v>
      </c>
      <c r="G260" s="16" t="s">
        <v>451</v>
      </c>
      <c r="H260" s="16" t="s">
        <v>83</v>
      </c>
      <c r="I260" s="16" t="s">
        <v>84</v>
      </c>
      <c r="J260" s="44" cm="1">
        <f t="array" ref="J260">IF(OR(_xll.BDP($C260&amp;" Corp",$J$1)="#N/A N/A",_xll.BDP($C260&amp;" Corp",$J$1)="#N/A Field Not Applicable"),"",_xll.BDP($C260&amp;" Corp",$J$1))</f>
        <v>3.7350533975112494</v>
      </c>
      <c r="K260" s="16" t="str" cm="1">
        <f t="array" ref="K260">IFERROR(_xll.BDP($C260&amp;" Corp",$K$1),"")</f>
        <v>Dialysis Centers</v>
      </c>
      <c r="L260" s="28" cm="1">
        <f t="array" ref="L260">IF($C260="","",IFERROR(_xll.BDP($C260&amp;" Corp",L$1),""))</f>
        <v>82.968999999999994</v>
      </c>
      <c r="M260" s="28" cm="1">
        <f t="array" ref="M260">IF($C260="","",IFERROR(_xll.BDP($C260&amp;" Corp",M$1),""))</f>
        <v>83.138000000000005</v>
      </c>
      <c r="N260" s="28" cm="1">
        <f t="array" ref="N260">IF($C260="","",IFERROR(_xll.BDP($C260&amp;" Corp",N$1),""))</f>
        <v>5.7144487574492597</v>
      </c>
      <c r="O260" s="28" cm="1">
        <f t="array" ref="O260">IF($C260="","",IFERROR(_xll.BDP($C260&amp;" Corp",O$1),""))</f>
        <v>5.7144487574492597</v>
      </c>
      <c r="P260" s="28" cm="1">
        <f t="array" ref="P260">IF($C260="","",IFERROR(_xll.BDP($C260&amp;" Corp",P$1),""))</f>
        <v>136.37290915822538</v>
      </c>
      <c r="Q260" s="28">
        <f t="shared" si="7"/>
        <v>83.0535</v>
      </c>
      <c r="R260"/>
      <c r="S260"/>
      <c r="T260"/>
      <c r="U260"/>
      <c r="V260" s="24" t="str" cm="1">
        <f t="array" ref="V260">IF($C260="","",IFERROR(_xll.BDP($C260&amp;" Corp",V$1),""))</f>
        <v>Y</v>
      </c>
      <c r="W260" s="40" cm="1">
        <f t="array" ref="W260">IF($V260="Y",IFERROR(_xll.BDP($C260&amp;" Corp",W$1)*1,""),"")</f>
        <v>47803</v>
      </c>
      <c r="X260" s="41" cm="1">
        <f t="array" ref="X260">IF($V260="Y",IFERROR(_xll.BDP($C260&amp;" Corp",X$1),""),"")</f>
        <v>100</v>
      </c>
      <c r="Y260" s="42" cm="1">
        <f t="array" ref="Y260">IF($V260="Y",IFERROR(_xll.BDP($C260&amp;" Corp",Y$1)/100, ""),"")</f>
        <v>5.8497492930953576E-2</v>
      </c>
      <c r="Z260" s="17" cm="1">
        <f t="array" ref="Z260">IF($C260="","",IF(_xll.BDP($C260&amp;" Corp",Z$1)="#N/A N/A","",_xll.BDP($C260&amp;" Corp",Z$1)))</f>
        <v>3.9700000000010505E-2</v>
      </c>
      <c r="AA260" s="14" cm="1">
        <f t="array" ref="AA260">IF($C260="","",IF(_xll.BDP($C260&amp;" Corp",AA$1)="#N/A N/A","",_xll.BDP($C260&amp;" Corp",AA$1)))</f>
        <v>0.94171000000000049</v>
      </c>
      <c r="AB260" s="14" cm="1">
        <f t="array" ref="AB260">IF($C260="","",IF(_xll.BDP($C260&amp;" Corp",AB$1)="#N/A N/A","",_xll.BDP($C260&amp;" Corp",AB$1)))</f>
        <v>0.64133999999999958</v>
      </c>
      <c r="AC260" s="18" cm="1">
        <f t="array" ref="AC260">IF($C260="","",IF(_xll.BDP($C260&amp;" Corp",AC$1)="#N/A N/A","",_xll.BDP($C260&amp;" Corp",AC$1)))</f>
        <v>0.78021999999999991</v>
      </c>
      <c r="AD260" s="18" cm="1">
        <f t="array" ref="AD260">IF($C260="","",IF(_xll.BDP($C260&amp;" Corp",AD$1)="#N/A N/A","",_xll.BDP($C260&amp;" Corp",AD$1)))</f>
        <v>5.782510000000002</v>
      </c>
      <c r="AE260" s="32" cm="1">
        <f t="array" ref="AE260">IF($C260="","",IF(_xll.BDP($C260&amp;" Corp",AE$1)="#N/A N/A","",_xll.BDP($C260&amp;" Corp",AE$1)/100))</f>
        <v>4.7822665365549475E-4</v>
      </c>
      <c r="AF260" s="32" cm="1">
        <f t="array" ref="AF260">IF($C260="","",IF(_xll.BDP($C260&amp;" Corp",AF$1)="#N/A N/A","",_xll.BDP($C260&amp;" Corp",AF$1)/100))</f>
        <v>1.1468461396256043E-2</v>
      </c>
      <c r="AG260" s="32" cm="1">
        <f t="array" ref="AG260">IF($C260="","",IF(_xll.BDP($C260&amp;" Corp",AG$1)="#N/A N/A","",_xll.BDP($C260&amp;" Corp",AG$1)/100))</f>
        <v>7.7819878541581598E-3</v>
      </c>
      <c r="AH260" s="32" cm="1">
        <f t="array" ref="AH260">IF($C260="","",IF(_xll.BDP($C260&amp;" Corp",AH$1)="#N/A N/A","",_xll.BDP($C260&amp;" Corp",AH$1)/100))</f>
        <v>9.4831315312604095E-3</v>
      </c>
      <c r="AI260" s="32" cm="1">
        <f t="array" ref="AI260">IF($C260="","",IF(_xll.BDP($C260&amp;" Corp",AI$1)="#N/A N/A","",_xll.BDP($C260&amp;" Corp",AI$1)/100))</f>
        <v>7.4832973609403247E-2</v>
      </c>
      <c r="AJ260" s="8" cm="1">
        <f t="array" ref="AJ260">IF($C260="","",IF(_xll.BDP($C260&amp;" Corp",AJ$1)="#N/A Field Not Applicable","",_xll.BDP($C260&amp;" Corp",AJ$1)))</f>
        <v>76.322999999999993</v>
      </c>
      <c r="AK260" s="8" cm="1">
        <f t="array" ref="AK260">IF($C260="","",IF(_xll.BDP($C260&amp;" Corp",AK$1)="#N/A Field Not Applicable","",_xll.BDP($C260&amp;" Corp",AK$1)))</f>
        <v>84.991</v>
      </c>
      <c r="AL260" s="9" t="s">
        <v>923</v>
      </c>
      <c r="AM260" s="9" t="s">
        <v>85</v>
      </c>
      <c r="AN260" s="10">
        <v>930</v>
      </c>
      <c r="AO260" s="11">
        <v>836.8682</v>
      </c>
      <c r="AP260" s="12">
        <v>1.6925934439580853E-4</v>
      </c>
      <c r="AQ260" s="9" t="s">
        <v>92</v>
      </c>
      <c r="AR260" s="10">
        <v>944</v>
      </c>
      <c r="AS260" s="11">
        <v>0.75868055555555547</v>
      </c>
      <c r="AT260" s="9" t="s">
        <v>1</v>
      </c>
      <c r="AU260" s="34">
        <f t="shared" si="6"/>
        <v>0.75409377941855094</v>
      </c>
    </row>
    <row r="261" spans="2:47" s="2" customFormat="1" x14ac:dyDescent="0.3">
      <c r="B261" s="22">
        <v>67913</v>
      </c>
      <c r="C261" s="23" t="s">
        <v>927</v>
      </c>
      <c r="D261" s="24" t="str" cm="1">
        <f t="array" ref="D261">IF($C261="","",IFERROR(_xll.BDP($C261&amp;" Corp","ID_BB_GLOBAL"),""))</f>
        <v>BBG01M5X1NB8</v>
      </c>
      <c r="E261" s="23" t="s">
        <v>925</v>
      </c>
      <c r="F261" s="7" t="s">
        <v>926</v>
      </c>
      <c r="G261" s="16" t="s">
        <v>144</v>
      </c>
      <c r="H261" s="16" t="s">
        <v>214</v>
      </c>
      <c r="I261" s="16" t="s">
        <v>135</v>
      </c>
      <c r="J261" s="44" cm="1">
        <f t="array" ref="J261">IF(OR(_xll.BDP($C261&amp;" Corp",$J$1)="#N/A N/A",_xll.BDP($C261&amp;" Corp",$J$1)="#N/A Field Not Applicable"),"",_xll.BDP($C261&amp;" Corp",$J$1))</f>
        <v>6.6090140845070415</v>
      </c>
      <c r="K261" s="16" t="str" cm="1">
        <f t="array" ref="K261">IFERROR(_xll.BDP($C261&amp;" Corp",$K$1),"")</f>
        <v>Medical-Hospitals</v>
      </c>
      <c r="L261" s="28" cm="1">
        <f t="array" ref="L261">IF($C261="","",IFERROR(_xll.BDP($C261&amp;" Corp",L$1),""))</f>
        <v>99.313000000000002</v>
      </c>
      <c r="M261" s="28" cm="1">
        <f t="array" ref="M261">IF($C261="","",IFERROR(_xll.BDP($C261&amp;" Corp",M$1),""))</f>
        <v>99.566000000000003</v>
      </c>
      <c r="N261" s="28" cm="1">
        <f t="array" ref="N261">IF($C261="","",IFERROR(_xll.BDP($C261&amp;" Corp",N$1),""))</f>
        <v>7.3257305320278174</v>
      </c>
      <c r="O261" s="28" cm="1">
        <f t="array" ref="O261">IF($C261="","",IFERROR(_xll.BDP($C261&amp;" Corp",O$1),""))</f>
        <v>7.3257305320278174</v>
      </c>
      <c r="P261" s="28" cm="1">
        <f t="array" ref="P261">IF($C261="","",IFERROR(_xll.BDP($C261&amp;" Corp",P$1),""))</f>
        <v>256.67656441565589</v>
      </c>
      <c r="Q261" s="28">
        <f t="shared" si="7"/>
        <v>99.43950000000001</v>
      </c>
      <c r="R261"/>
      <c r="S261"/>
      <c r="T261"/>
      <c r="U261"/>
      <c r="V261" s="24" t="str" cm="1">
        <f t="array" ref="V261">IF($C261="","",IFERROR(_xll.BDP($C261&amp;" Corp",V$1),""))</f>
        <v>Y</v>
      </c>
      <c r="W261" s="40" cm="1">
        <f t="array" ref="W261">IF($V261="Y",IFERROR(_xll.BDP($C261&amp;" Corp",W$1)*1,""),"")</f>
        <v>46492</v>
      </c>
      <c r="X261" s="41" cm="1">
        <f t="array" ref="X261">IF($V261="Y",IFERROR(_xll.BDP($C261&amp;" Corp",X$1),""),"")</f>
        <v>103.625</v>
      </c>
      <c r="Y261" s="42" cm="1">
        <f t="array" ref="Y261">IF($V261="Y",IFERROR(_xll.BDP($C261&amp;" Corp",Y$1)/100, ""),"")</f>
        <v>8.9840864319522998E-2</v>
      </c>
      <c r="Z261" s="17" cm="1">
        <f t="array" ref="Z261">IF($C261="","",IF(_xll.BDP($C261&amp;" Corp",Z$1)="#N/A N/A","",_xll.BDP($C261&amp;" Corp",Z$1)))</f>
        <v>0.41029000000000337</v>
      </c>
      <c r="AA261" s="14" cm="1">
        <f t="array" ref="AA261">IF($C261="","",IF(_xll.BDP($C261&amp;" Corp",AA$1)="#N/A N/A","",_xll.BDP($C261&amp;" Corp",AA$1)))</f>
        <v>-3.5612799999999964</v>
      </c>
      <c r="AB261" s="14" cm="1">
        <f t="array" ref="AB261">IF($C261="","",IF(_xll.BDP($C261&amp;" Corp",AB$1)="#N/A N/A","",_xll.BDP($C261&amp;" Corp",AB$1)))</f>
        <v>-2.4770800000000008</v>
      </c>
      <c r="AC261" s="18" cm="1">
        <f t="array" ref="AC261">IF($C261="","",IF(_xll.BDP($C261&amp;" Corp",AC$1)="#N/A N/A","",_xll.BDP($C261&amp;" Corp",AC$1)))</f>
        <v>-3.6374799999999965</v>
      </c>
      <c r="AD261" s="18" t="str" cm="1">
        <f t="array" ref="AD261">IF($C261="","",IF(_xll.BDP($C261&amp;" Corp",AD$1)="#N/A N/A","",_xll.BDP($C261&amp;" Corp",AD$1)))</f>
        <v/>
      </c>
      <c r="AE261" s="32" cm="1">
        <f t="array" ref="AE261">IF($C261="","",IF(_xll.BDP($C261&amp;" Corp",AE$1)="#N/A N/A","",_xll.BDP($C261&amp;" Corp",AE$1)/100))</f>
        <v>4.142634911278544E-3</v>
      </c>
      <c r="AF261" s="32" cm="1">
        <f t="array" ref="AF261">IF($C261="","",IF(_xll.BDP($C261&amp;" Corp",AF$1)="#N/A N/A","",_xll.BDP($C261&amp;" Corp",AF$1)/100))</f>
        <v>-3.4571371990168138E-2</v>
      </c>
      <c r="AG261" s="32" cm="1">
        <f t="array" ref="AG261">IF($C261="","",IF(_xll.BDP($C261&amp;" Corp",AG$1)="#N/A N/A","",_xll.BDP($C261&amp;" Corp",AG$1)/100))</f>
        <v>-2.4302204885399734E-2</v>
      </c>
      <c r="AH261" s="32" cm="1">
        <f t="array" ref="AH261">IF($C261="","",IF(_xll.BDP($C261&amp;" Corp",AH$1)="#N/A N/A","",_xll.BDP($C261&amp;" Corp",AH$1)/100))</f>
        <v>-3.5284987864807521E-2</v>
      </c>
      <c r="AI261" s="32" t="str" cm="1">
        <f t="array" ref="AI261">IF($C261="","",IF(_xll.BDP($C261&amp;" Corp",AI$1)="#N/A N/A","",_xll.BDP($C261&amp;" Corp",AI$1)/100))</f>
        <v/>
      </c>
      <c r="AJ261" s="8" cm="1">
        <f t="array" ref="AJ261">IF($C261="","",IF(_xll.BDP($C261&amp;" Corp",AJ$1)="#N/A Field Not Applicable","",_xll.BDP($C261&amp;" Corp",AJ$1)))</f>
        <v>98.504000000000005</v>
      </c>
      <c r="AK261" s="8" cm="1">
        <f t="array" ref="AK261">IF($C261="","",IF(_xll.BDP($C261&amp;" Corp",AK$1)="#N/A Field Not Applicable","",_xll.BDP($C261&amp;" Corp",AK$1)))</f>
        <v>105.276</v>
      </c>
      <c r="AL261" s="9" t="s">
        <v>69</v>
      </c>
      <c r="AM261" s="9" t="s">
        <v>85</v>
      </c>
      <c r="AN261" s="10">
        <v>33906</v>
      </c>
      <c r="AO261" s="11">
        <v>821</v>
      </c>
      <c r="AP261" s="12">
        <v>1.6604994878400065E-4</v>
      </c>
      <c r="AQ261" s="9" t="s">
        <v>86</v>
      </c>
      <c r="AR261" s="10">
        <v>29898</v>
      </c>
      <c r="AS261" s="11">
        <v>1.1277777777777778</v>
      </c>
      <c r="AT261" s="9" t="s">
        <v>928</v>
      </c>
      <c r="AU261" s="34">
        <f t="shared" ref="AU261:AU324" si="8">IFERROR((AK261-AVERAGE(L261:M261)/(AK261-AJ261))/100,"")</f>
        <v>0.90592080921441209</v>
      </c>
    </row>
    <row r="262" spans="2:47" s="2" customFormat="1" x14ac:dyDescent="0.3">
      <c r="B262" s="22">
        <v>69367</v>
      </c>
      <c r="C262" s="23" t="s">
        <v>930</v>
      </c>
      <c r="D262" s="24" t="str" cm="1">
        <f t="array" ref="D262">IF($C262="","",IFERROR(_xll.BDP($C262&amp;" Corp","ID_BB_GLOBAL"),""))</f>
        <v>BBG01QGB8L13</v>
      </c>
      <c r="E262" s="23" t="s">
        <v>929</v>
      </c>
      <c r="F262" s="7" t="s">
        <v>62</v>
      </c>
      <c r="G262" s="16" t="s">
        <v>111</v>
      </c>
      <c r="H262" s="16" t="s">
        <v>127</v>
      </c>
      <c r="I262" s="16" t="s">
        <v>137</v>
      </c>
      <c r="J262" s="44" t="str" cm="1">
        <f t="array" ref="J262">IF(OR(_xll.BDP($C262&amp;" Corp",$J$1)="#N/A N/A",_xll.BDP($C262&amp;" Corp",$J$1)="#N/A Field Not Applicable"),"",_xll.BDP($C262&amp;" Corp",$J$1))</f>
        <v/>
      </c>
      <c r="K262" s="16" t="str" cm="1">
        <f t="array" ref="K262">IFERROR(_xll.BDP($C262&amp;" Corp",$K$1),"")</f>
        <v>Commercial Services</v>
      </c>
      <c r="L262" s="28" cm="1">
        <f t="array" ref="L262">IF($C262="","",IFERROR(_xll.BDP($C262&amp;" Corp",L$1),""))</f>
        <v>99.789000000000001</v>
      </c>
      <c r="M262" s="28" cm="1">
        <f t="array" ref="M262">IF($C262="","",IFERROR(_xll.BDP($C262&amp;" Corp",M$1),""))</f>
        <v>99.995000000000005</v>
      </c>
      <c r="N262" s="28" cm="1">
        <f t="array" ref="N262">IF($C262="","",IFERROR(_xll.BDP($C262&amp;" Corp",N$1),""))</f>
        <v>6.8724492799999997</v>
      </c>
      <c r="O262" s="28" cm="1">
        <f t="array" ref="O262">IF($C262="","",IFERROR(_xll.BDP($C262&amp;" Corp",O$1),""))</f>
        <v>6.8730830783181975</v>
      </c>
      <c r="P262" s="28" cm="1">
        <f t="array" ref="P262">IF($C262="","",IFERROR(_xll.BDP($C262&amp;" Corp",P$1),""))</f>
        <v>221.50233408878722</v>
      </c>
      <c r="Q262" s="28">
        <f t="shared" ref="Q262:Q325" si="9">AVERAGE(L262:M262)</f>
        <v>99.891999999999996</v>
      </c>
      <c r="R262"/>
      <c r="S262"/>
      <c r="T262"/>
      <c r="U262"/>
      <c r="V262" s="24" t="str" cm="1">
        <f t="array" ref="V262">IF($C262="","",IFERROR(_xll.BDP($C262&amp;" Corp",V$1),""))</f>
        <v>Y</v>
      </c>
      <c r="W262" s="40" cm="1">
        <f t="array" ref="W262">IF($V262="Y",IFERROR(_xll.BDP($C262&amp;" Corp",W$1)*1,""),"")</f>
        <v>46706</v>
      </c>
      <c r="X262" s="41" cm="1">
        <f t="array" ref="X262">IF($V262="Y",IFERROR(_xll.BDP($C262&amp;" Corp",X$1),""),"")</f>
        <v>103.438</v>
      </c>
      <c r="Y262" s="42" cm="1">
        <f t="array" ref="Y262">IF($V262="Y",IFERROR(_xll.BDP($C262&amp;" Corp",Y$1)/100, ""),"")</f>
        <v>7.994631993591611E-2</v>
      </c>
      <c r="Z262" s="17" cm="1">
        <f t="array" ref="Z262">IF($C262="","",IF(_xll.BDP($C262&amp;" Corp",Z$1)="#N/A N/A","",_xll.BDP($C262&amp;" Corp",Z$1)))</f>
        <v>3.9789999999996439E-2</v>
      </c>
      <c r="AA262" s="14" cm="1">
        <f t="array" ref="AA262">IF($C262="","",IF(_xll.BDP($C262&amp;" Corp",AA$1)="#N/A N/A","",_xll.BDP($C262&amp;" Corp",AA$1)))</f>
        <v>-9.8000000000126875E-3</v>
      </c>
      <c r="AB262" s="14" cm="1">
        <f t="array" ref="AB262">IF($C262="","",IF(_xll.BDP($C262&amp;" Corp",AB$1)="#N/A N/A","",_xll.BDP($C262&amp;" Corp",AB$1)))</f>
        <v>0.56508999999999787</v>
      </c>
      <c r="AC262" s="18" cm="1">
        <f t="array" ref="AC262">IF($C262="","",IF(_xll.BDP($C262&amp;" Corp",AC$1)="#N/A N/A","",_xll.BDP($C262&amp;" Corp",AC$1)))</f>
        <v>-0.16932000000001324</v>
      </c>
      <c r="AD262" s="18" t="str" cm="1">
        <f t="array" ref="AD262">IF($C262="","",IF(_xll.BDP($C262&amp;" Corp",AD$1)="#N/A N/A","",_xll.BDP($C262&amp;" Corp",AD$1)))</f>
        <v/>
      </c>
      <c r="AE262" s="32" cm="1">
        <f t="array" ref="AE262">IF($C262="","",IF(_xll.BDP($C262&amp;" Corp",AE$1)="#N/A N/A","",_xll.BDP($C262&amp;" Corp",AE$1)/100))</f>
        <v>3.9851415015677101E-4</v>
      </c>
      <c r="AF262" s="32" cm="1">
        <f t="array" ref="AF262">IF($C262="","",IF(_xll.BDP($C262&amp;" Corp",AF$1)="#N/A N/A","",_xll.BDP($C262&amp;" Corp",AF$1)/100))</f>
        <v>-9.8102536771560499E-5</v>
      </c>
      <c r="AG262" s="32" cm="1">
        <f t="array" ref="AG262">IF($C262="","",IF(_xll.BDP($C262&amp;" Corp",AG$1)="#N/A N/A","",_xll.BDP($C262&amp;" Corp",AG$1)/100))</f>
        <v>5.6895554084001911E-3</v>
      </c>
      <c r="AH262" s="32" cm="1">
        <f t="array" ref="AH262">IF($C262="","",IF(_xll.BDP($C262&amp;" Corp",AH$1)="#N/A N/A","",_xll.BDP($C262&amp;" Corp",AH$1)/100))</f>
        <v>-1.6922692519115809E-3</v>
      </c>
      <c r="AI262" s="32" t="str" cm="1">
        <f t="array" ref="AI262">IF($C262="","",IF(_xll.BDP($C262&amp;" Corp",AI$1)="#N/A N/A","",_xll.BDP($C262&amp;" Corp",AI$1)/100))</f>
        <v/>
      </c>
      <c r="AJ262" s="8" cm="1">
        <f t="array" ref="AJ262">IF($C262="","",IF(_xll.BDP($C262&amp;" Corp",AJ$1)="#N/A Field Not Applicable","",_xll.BDP($C262&amp;" Corp",AJ$1)))</f>
        <v>98.004000000000005</v>
      </c>
      <c r="AK262" s="8" cm="1">
        <f t="array" ref="AK262">IF($C262="","",IF(_xll.BDP($C262&amp;" Corp",AK$1)="#N/A Field Not Applicable","",_xll.BDP($C262&amp;" Corp",AK$1)))</f>
        <v>100.455</v>
      </c>
      <c r="AL262" s="9" t="s">
        <v>63</v>
      </c>
      <c r="AM262" s="9" t="s">
        <v>85</v>
      </c>
      <c r="AN262" s="10">
        <v>36205</v>
      </c>
      <c r="AO262" s="11">
        <v>1300</v>
      </c>
      <c r="AP262" s="12">
        <v>2.6292927334860028E-4</v>
      </c>
      <c r="AQ262" s="9" t="s">
        <v>86</v>
      </c>
      <c r="AR262" s="10">
        <v>32197</v>
      </c>
      <c r="AS262" s="11">
        <v>0.55381944444444442</v>
      </c>
      <c r="AT262" s="9" t="s">
        <v>63</v>
      </c>
      <c r="AU262" s="34">
        <f t="shared" si="8"/>
        <v>0.5969939004487953</v>
      </c>
    </row>
    <row r="263" spans="2:47" s="2" customFormat="1" x14ac:dyDescent="0.3">
      <c r="B263" s="22">
        <v>66228</v>
      </c>
      <c r="C263" s="23" t="s">
        <v>932</v>
      </c>
      <c r="D263" s="24" t="str" cm="1">
        <f t="array" ref="D263">IF($C263="","",IFERROR(_xll.BDP($C263&amp;" Corp","ID_BB_GLOBAL"),""))</f>
        <v>BBG00RRV3CR3</v>
      </c>
      <c r="E263" s="23" t="s">
        <v>931</v>
      </c>
      <c r="F263" s="7" t="s">
        <v>879</v>
      </c>
      <c r="G263" s="16" t="s">
        <v>318</v>
      </c>
      <c r="H263" s="16" t="s">
        <v>90</v>
      </c>
      <c r="I263" s="16" t="s">
        <v>91</v>
      </c>
      <c r="J263" s="44" cm="1">
        <f t="array" ref="J263">IF(OR(_xll.BDP($C263&amp;" Corp",$J$1)="#N/A N/A",_xll.BDP($C263&amp;" Corp",$J$1)="#N/A Field Not Applicable"),"",_xll.BDP($C263&amp;" Corp",$J$1))</f>
        <v>5.1215127618078524</v>
      </c>
      <c r="K263" s="16" t="str" cm="1">
        <f t="array" ref="K263">IFERROR(_xll.BDP($C263&amp;" Corp",$K$1),"")</f>
        <v>Medical-Biomedical/Gene</v>
      </c>
      <c r="L263" s="28" cm="1">
        <f t="array" ref="L263">IF($C263="","",IFERROR(_xll.BDP($C263&amp;" Corp",L$1),""))</f>
        <v>69.459000000000003</v>
      </c>
      <c r="M263" s="28" cm="1">
        <f t="array" ref="M263">IF($C263="","",IFERROR(_xll.BDP($C263&amp;" Corp",M$1),""))</f>
        <v>69.679000000000002</v>
      </c>
      <c r="N263" s="28" cm="1">
        <f t="array" ref="N263">IF($C263="","",IFERROR(_xll.BDP($C263&amp;" Corp",N$1),""))</f>
        <v>5.6521392067787311</v>
      </c>
      <c r="O263" s="28" cm="1">
        <f t="array" ref="O263">IF($C263="","",IFERROR(_xll.BDP($C263&amp;" Corp",O$1),""))</f>
        <v>5.6521392067787311</v>
      </c>
      <c r="P263" s="28" cm="1">
        <f t="array" ref="P263">IF($C263="","",IFERROR(_xll.BDP($C263&amp;" Corp",P$1),""))</f>
        <v>87.573641260272836</v>
      </c>
      <c r="Q263" s="28">
        <f t="shared" si="9"/>
        <v>69.569000000000003</v>
      </c>
      <c r="R263"/>
      <c r="S263"/>
      <c r="T263"/>
      <c r="U263"/>
      <c r="V263" s="24" t="str" cm="1">
        <f t="array" ref="V263">IF($C263="","",IFERROR(_xll.BDP($C263&amp;" Corp",V$1),""))</f>
        <v>Y</v>
      </c>
      <c r="W263" s="40" cm="1">
        <f t="array" ref="W263">IF($V263="Y",IFERROR(_xll.BDP($C263&amp;" Corp",W$1)*1,""),"")</f>
        <v>54656</v>
      </c>
      <c r="X263" s="41" cm="1">
        <f t="array" ref="X263">IF($V263="Y",IFERROR(_xll.BDP($C263&amp;" Corp",X$1),""),"")</f>
        <v>100</v>
      </c>
      <c r="Y263" s="42" cm="1">
        <f t="array" ref="Y263">IF($V263="Y",IFERROR(_xll.BDP($C263&amp;" Corp",Y$1)/100, ""),"")</f>
        <v>5.6795030602245535E-2</v>
      </c>
      <c r="Z263" s="17" cm="1">
        <f t="array" ref="Z263">IF($C263="","",IF(_xll.BDP($C263&amp;" Corp",Z$1)="#N/A N/A","",_xll.BDP($C263&amp;" Corp",Z$1)))</f>
        <v>0.25075999999999965</v>
      </c>
      <c r="AA263" s="14" cm="1">
        <f t="array" ref="AA263">IF($C263="","",IF(_xll.BDP($C263&amp;" Corp",AA$1)="#N/A N/A","",_xll.BDP($C263&amp;" Corp",AA$1)))</f>
        <v>0.7071899999999971</v>
      </c>
      <c r="AB263" s="14" cm="1">
        <f t="array" ref="AB263">IF($C263="","",IF(_xll.BDP($C263&amp;" Corp",AB$1)="#N/A N/A","",_xll.BDP($C263&amp;" Corp",AB$1)))</f>
        <v>0.48815000000000452</v>
      </c>
      <c r="AC263" s="18" cm="1">
        <f t="array" ref="AC263">IF($C263="","",IF(_xll.BDP($C263&amp;" Corp",AC$1)="#N/A N/A","",_xll.BDP($C263&amp;" Corp",AC$1)))</f>
        <v>-2.7072600000000051</v>
      </c>
      <c r="AD263" s="18" cm="1">
        <f t="array" ref="AD263">IF($C263="","",IF(_xll.BDP($C263&amp;" Corp",AD$1)="#N/A N/A","",_xll.BDP($C263&amp;" Corp",AD$1)))</f>
        <v>-3.5173400000000044</v>
      </c>
      <c r="AE263" s="32" cm="1">
        <f t="array" ref="AE263">IF($C263="","",IF(_xll.BDP($C263&amp;" Corp",AE$1)="#N/A N/A","",_xll.BDP($C263&amp;" Corp",AE$1)/100))</f>
        <v>3.6175584596494894E-3</v>
      </c>
      <c r="AF263" s="32" cm="1">
        <f t="array" ref="AF263">IF($C263="","",IF(_xll.BDP($C263&amp;" Corp",AF$1)="#N/A N/A","",_xll.BDP($C263&amp;" Corp",AF$1)/100))</f>
        <v>1.0269812945026636E-2</v>
      </c>
      <c r="AG263" s="32" cm="1">
        <f t="array" ref="AG263">IF($C263="","",IF(_xll.BDP($C263&amp;" Corp",AG$1)="#N/A N/A","",_xll.BDP($C263&amp;" Corp",AG$1)/100))</f>
        <v>7.0664365183133052E-3</v>
      </c>
      <c r="AH263" s="32" cm="1">
        <f t="array" ref="AH263">IF($C263="","",IF(_xll.BDP($C263&amp;" Corp",AH$1)="#N/A N/A","",_xll.BDP($C263&amp;" Corp",AH$1)/100))</f>
        <v>-3.7457511529842343E-2</v>
      </c>
      <c r="AI263" s="32" cm="1">
        <f t="array" ref="AI263">IF($C263="","",IF(_xll.BDP($C263&amp;" Corp",AI$1)="#N/A N/A","",_xll.BDP($C263&amp;" Corp",AI$1)/100))</f>
        <v>-4.8126326441731294E-2</v>
      </c>
      <c r="AJ263" s="8" cm="1">
        <f t="array" ref="AJ263">IF($C263="","",IF(_xll.BDP($C263&amp;" Corp",AJ$1)="#N/A Field Not Applicable","",_xll.BDP($C263&amp;" Corp",AJ$1)))</f>
        <v>66.293000000000006</v>
      </c>
      <c r="AK263" s="8" cm="1">
        <f t="array" ref="AK263">IF($C263="","",IF(_xll.BDP($C263&amp;" Corp",AK$1)="#N/A Field Not Applicable","",_xll.BDP($C263&amp;" Corp",AK$1)))</f>
        <v>78.078000000000003</v>
      </c>
      <c r="AL263" s="9" t="s">
        <v>880</v>
      </c>
      <c r="AM263" s="9" t="s">
        <v>85</v>
      </c>
      <c r="AN263" s="10">
        <v>20473</v>
      </c>
      <c r="AO263" s="11">
        <v>1272.4580182353</v>
      </c>
      <c r="AP263" s="12">
        <v>2.5735881700092878E-4</v>
      </c>
      <c r="AQ263" s="9" t="s">
        <v>86</v>
      </c>
      <c r="AR263" s="10">
        <v>16445</v>
      </c>
      <c r="AS263" s="11">
        <v>1.0312500000000002</v>
      </c>
      <c r="AT263" s="9" t="s">
        <v>1</v>
      </c>
      <c r="AU263" s="34">
        <f t="shared" si="8"/>
        <v>0.7217481798896902</v>
      </c>
    </row>
    <row r="264" spans="2:47" s="2" customFormat="1" x14ac:dyDescent="0.3">
      <c r="B264" s="22">
        <v>66382</v>
      </c>
      <c r="C264" s="23" t="s">
        <v>934</v>
      </c>
      <c r="D264" s="24" t="str" cm="1">
        <f t="array" ref="D264">IF($C264="","",IFERROR(_xll.BDP($C264&amp;" Corp","ID_BB_GLOBAL"),""))</f>
        <v>BBG01GG24FZ5</v>
      </c>
      <c r="E264" s="23" t="s">
        <v>933</v>
      </c>
      <c r="F264" s="7" t="s">
        <v>36</v>
      </c>
      <c r="G264" s="16" t="s">
        <v>170</v>
      </c>
      <c r="H264" s="16" t="s">
        <v>127</v>
      </c>
      <c r="I264" s="16" t="s">
        <v>137</v>
      </c>
      <c r="J264" s="44" t="str" cm="1">
        <f t="array" ref="J264">IF(OR(_xll.BDP($C264&amp;" Corp",$J$1)="#N/A N/A",_xll.BDP($C264&amp;" Corp",$J$1)="#N/A Field Not Applicable"),"",_xll.BDP($C264&amp;" Corp",$J$1))</f>
        <v/>
      </c>
      <c r="K264" s="16" t="str" cm="1">
        <f t="array" ref="K264">IFERROR(_xll.BDP($C264&amp;" Corp",$K$1),"")</f>
        <v>Medical-Hospitals</v>
      </c>
      <c r="L264" s="28" cm="1">
        <f t="array" ref="L264">IF($C264="","",IFERROR(_xll.BDP($C264&amp;" Corp",L$1),""))</f>
        <v>106.56</v>
      </c>
      <c r="M264" s="28" cm="1">
        <f t="array" ref="M264">IF($C264="","",IFERROR(_xll.BDP($C264&amp;" Corp",M$1),""))</f>
        <v>106.56</v>
      </c>
      <c r="N264" s="28" cm="1">
        <f t="array" ref="N264">IF($C264="","",IFERROR(_xll.BDP($C264&amp;" Corp",N$1),""))</f>
        <v>5.4840663899999997</v>
      </c>
      <c r="O264" s="28" cm="1">
        <f t="array" ref="O264">IF($C264="","",IFERROR(_xll.BDP($C264&amp;" Corp",O$1),""))</f>
        <v>8.1530366361327697</v>
      </c>
      <c r="P264" s="28" cm="1">
        <f t="array" ref="P264">IF($C264="","",IFERROR(_xll.BDP($C264&amp;" Corp",P$1),""))</f>
        <v>134.32926750774561</v>
      </c>
      <c r="Q264" s="28">
        <f t="shared" si="9"/>
        <v>106.56</v>
      </c>
      <c r="R264"/>
      <c r="S264"/>
      <c r="T264"/>
      <c r="U264"/>
      <c r="V264" s="24" t="str" cm="1">
        <f t="array" ref="V264">IF($C264="","",IFERROR(_xll.BDP($C264&amp;" Corp",V$1),""))</f>
        <v>Y</v>
      </c>
      <c r="W264" s="40" cm="1">
        <f t="array" ref="W264">IF($V264="Y",IFERROR(_xll.BDP($C264&amp;" Corp",W$1)*1,""),"")</f>
        <v>45792</v>
      </c>
      <c r="X264" s="41" cm="1">
        <f t="array" ref="X264">IF($V264="Y",IFERROR(_xll.BDP($C264&amp;" Corp",X$1),""),"")</f>
        <v>105.25</v>
      </c>
      <c r="Y264" s="42" cm="1">
        <f t="array" ref="Y264">IF($V264="Y",IFERROR(_xll.BDP($C264&amp;" Corp",Y$1)/100, ""),"")</f>
        <v>5.4840663886721777E-2</v>
      </c>
      <c r="Z264" s="17" cm="1">
        <f t="array" ref="Z264">IF($C264="","",IF(_xll.BDP($C264&amp;" Corp",Z$1)="#N/A N/A","",_xll.BDP($C264&amp;" Corp",Z$1)))</f>
        <v>-0.10250000000000625</v>
      </c>
      <c r="AA264" s="14" cm="1">
        <f t="array" ref="AA264">IF($C264="","",IF(_xll.BDP($C264&amp;" Corp",AA$1)="#N/A N/A","",_xll.BDP($C264&amp;" Corp",AA$1)))</f>
        <v>-3.2600000000002183E-2</v>
      </c>
      <c r="AB264" s="14" cm="1">
        <f t="array" ref="AB264">IF($C264="","",IF(_xll.BDP($C264&amp;" Corp",AB$1)="#N/A N/A","",_xll.BDP($C264&amp;" Corp",AB$1)))</f>
        <v>0.18429999999999325</v>
      </c>
      <c r="AC264" s="18" cm="1">
        <f t="array" ref="AC264">IF($C264="","",IF(_xll.BDP($C264&amp;" Corp",AC$1)="#N/A N/A","",_xll.BDP($C264&amp;" Corp",AC$1)))</f>
        <v>-6.5000000000026148E-3</v>
      </c>
      <c r="AD264" s="18" cm="1">
        <f t="array" ref="AD264">IF($C264="","",IF(_xll.BDP($C264&amp;" Corp",AD$1)="#N/A N/A","",_xll.BDP($C264&amp;" Corp",AD$1)))</f>
        <v>1.37469999999999</v>
      </c>
      <c r="AE264" s="32" cm="1">
        <f t="array" ref="AE264">IF($C264="","",IF(_xll.BDP($C264&amp;" Corp",AE$1)="#N/A N/A","",_xll.BDP($C264&amp;" Corp",AE$1)/100))</f>
        <v>-9.6097683998944551E-4</v>
      </c>
      <c r="AF264" s="32" cm="1">
        <f t="array" ref="AF264">IF($C264="","",IF(_xll.BDP($C264&amp;" Corp",AF$1)="#N/A N/A","",_xll.BDP($C264&amp;" Corp",AF$1)/100))</f>
        <v>-3.058379396655126E-4</v>
      </c>
      <c r="AG264" s="32" cm="1">
        <f t="array" ref="AG264">IF($C264="","",IF(_xll.BDP($C264&amp;" Corp",AG$1)="#N/A N/A","",_xll.BDP($C264&amp;" Corp",AG$1)/100))</f>
        <v>1.732541797688314E-3</v>
      </c>
      <c r="AH264" s="32" cm="1">
        <f t="array" ref="AH264">IF($C264="","",IF(_xll.BDP($C264&amp;" Corp",AH$1)="#N/A N/A","",_xll.BDP($C264&amp;" Corp",AH$1)/100))</f>
        <v>-6.0994892381574803E-5</v>
      </c>
      <c r="AI264" s="32" cm="1">
        <f t="array" ref="AI264">IF($C264="","",IF(_xll.BDP($C264&amp;" Corp",AI$1)="#N/A N/A","",_xll.BDP($C264&amp;" Corp",AI$1)/100))</f>
        <v>1.3069341570241318E-2</v>
      </c>
      <c r="AJ264" s="8" cm="1">
        <f t="array" ref="AJ264">IF($C264="","",IF(_xll.BDP($C264&amp;" Corp",AJ$1)="#N/A Field Not Applicable","",_xll.BDP($C264&amp;" Corp",AJ$1)))</f>
        <v>103.86799999999999</v>
      </c>
      <c r="AK264" s="8" cm="1">
        <f t="array" ref="AK264">IF($C264="","",IF(_xll.BDP($C264&amp;" Corp",AK$1)="#N/A Field Not Applicable","",_xll.BDP($C264&amp;" Corp",AK$1)))</f>
        <v>108.23</v>
      </c>
      <c r="AL264" s="9" t="s">
        <v>37</v>
      </c>
      <c r="AM264" s="9" t="s">
        <v>85</v>
      </c>
      <c r="AN264" s="10">
        <v>25617</v>
      </c>
      <c r="AO264" s="11">
        <v>738.5</v>
      </c>
      <c r="AP264" s="12">
        <v>1.493640525907241E-4</v>
      </c>
      <c r="AQ264" s="9" t="s">
        <v>86</v>
      </c>
      <c r="AR264" s="10">
        <v>21609</v>
      </c>
      <c r="AS264" s="11">
        <v>0.7583333333333333</v>
      </c>
      <c r="AT264" s="9" t="s">
        <v>1</v>
      </c>
      <c r="AU264" s="34">
        <f t="shared" si="8"/>
        <v>0.83800839064649291</v>
      </c>
    </row>
    <row r="265" spans="2:47" s="2" customFormat="1" x14ac:dyDescent="0.3">
      <c r="B265" s="22">
        <v>69310</v>
      </c>
      <c r="C265" s="23" t="s">
        <v>936</v>
      </c>
      <c r="D265" s="24" t="str" cm="1">
        <f t="array" ref="D265">IF($C265="","",IFERROR(_xll.BDP($C265&amp;" Corp","ID_BB_GLOBAL"),""))</f>
        <v>BBG01PBF6V93</v>
      </c>
      <c r="E265" s="23" t="s">
        <v>935</v>
      </c>
      <c r="F265" s="7" t="s">
        <v>671</v>
      </c>
      <c r="G265" s="16" t="s">
        <v>308</v>
      </c>
      <c r="H265" s="16" t="s">
        <v>90</v>
      </c>
      <c r="I265" s="16" t="s">
        <v>91</v>
      </c>
      <c r="J265" s="44" cm="1">
        <f t="array" ref="J265">IF(OR(_xll.BDP($C265&amp;" Corp",$J$1)="#N/A N/A",_xll.BDP($C265&amp;" Corp",$J$1)="#N/A Field Not Applicable"),"",_xll.BDP($C265&amp;" Corp",$J$1))</f>
        <v>4.0546829552065153</v>
      </c>
      <c r="K265" s="16" t="str" cm="1">
        <f t="array" ref="K265">IFERROR(_xll.BDP($C265&amp;" Corp",$K$1),"")</f>
        <v>Medical Labs&amp;Testing Srv</v>
      </c>
      <c r="L265" s="28" cm="1">
        <f t="array" ref="L265">IF($C265="","",IFERROR(_xll.BDP($C265&amp;" Corp",L$1),""))</f>
        <v>99.790999999999997</v>
      </c>
      <c r="M265" s="28" cm="1">
        <f t="array" ref="M265">IF($C265="","",IFERROR(_xll.BDP($C265&amp;" Corp",M$1),""))</f>
        <v>99.912999999999997</v>
      </c>
      <c r="N265" s="28" cm="1">
        <f t="array" ref="N265">IF($C265="","",IFERROR(_xll.BDP($C265&amp;" Corp",N$1),""))</f>
        <v>4.6308193356740199</v>
      </c>
      <c r="O265" s="28" cm="1">
        <f t="array" ref="O265">IF($C265="","",IFERROR(_xll.BDP($C265&amp;" Corp",O$1),""))</f>
        <v>4.6308193356740199</v>
      </c>
      <c r="P265" s="28" cm="1">
        <f t="array" ref="P265">IF($C265="","",IFERROR(_xll.BDP($C265&amp;" Corp",P$1),""))</f>
        <v>40.01864139415747</v>
      </c>
      <c r="Q265" s="28">
        <f t="shared" si="9"/>
        <v>99.852000000000004</v>
      </c>
      <c r="R265"/>
      <c r="S265"/>
      <c r="T265"/>
      <c r="U265"/>
      <c r="V265" s="24" t="str" cm="1">
        <f t="array" ref="V265">IF($C265="","",IFERROR(_xll.BDP($C265&amp;" Corp",V$1),""))</f>
        <v>Y</v>
      </c>
      <c r="W265" s="40" cm="1">
        <f t="array" ref="W265">IF($V265="Y",IFERROR(_xll.BDP($C265&amp;" Corp",W$1)*1,""),"")</f>
        <v>46706</v>
      </c>
      <c r="X265" s="41" cm="1">
        <f t="array" ref="X265">IF($V265="Y",IFERROR(_xll.BDP($C265&amp;" Corp",X$1),""),"")</f>
        <v>100</v>
      </c>
      <c r="Y265" s="42" cm="1">
        <f t="array" ref="Y265">IF($V265="Y",IFERROR(_xll.BDP($C265&amp;" Corp",Y$1)/100, ""),"")</f>
        <v>4.6329281282243624E-2</v>
      </c>
      <c r="Z265" s="17" cm="1">
        <f t="array" ref="Z265">IF($C265="","",IF(_xll.BDP($C265&amp;" Corp",Z$1)="#N/A N/A","",_xll.BDP($C265&amp;" Corp",Z$1)))</f>
        <v>-4.349000000000558E-2</v>
      </c>
      <c r="AA265" s="14" cm="1">
        <f t="array" ref="AA265">IF($C265="","",IF(_xll.BDP($C265&amp;" Corp",AA$1)="#N/A N/A","",_xll.BDP($C265&amp;" Corp",AA$1)))</f>
        <v>0.17154999999999632</v>
      </c>
      <c r="AB265" s="14" cm="1">
        <f t="array" ref="AB265">IF($C265="","",IF(_xll.BDP($C265&amp;" Corp",AB$1)="#N/A N/A","",_xll.BDP($C265&amp;" Corp",AB$1)))</f>
        <v>-3.7800000000004275E-2</v>
      </c>
      <c r="AC265" s="18" cm="1">
        <f t="array" ref="AC265">IF($C265="","",IF(_xll.BDP($C265&amp;" Corp",AC$1)="#N/A N/A","",_xll.BDP($C265&amp;" Corp",AC$1)))</f>
        <v>-0.38379000000000474</v>
      </c>
      <c r="AD265" s="18" t="str" cm="1">
        <f t="array" ref="AD265">IF($C265="","",IF(_xll.BDP($C265&amp;" Corp",AD$1)="#N/A N/A","",_xll.BDP($C265&amp;" Corp",AD$1)))</f>
        <v/>
      </c>
      <c r="AE265" s="32" cm="1">
        <f t="array" ref="AE265">IF($C265="","",IF(_xll.BDP($C265&amp;" Corp",AE$1)="#N/A N/A","",_xll.BDP($C265&amp;" Corp",AE$1)/100))</f>
        <v>-4.3535581754102127E-4</v>
      </c>
      <c r="AF265" s="32" cm="1">
        <f t="array" ref="AF265">IF($C265="","",IF(_xll.BDP($C265&amp;" Corp",AF$1)="#N/A N/A","",_xll.BDP($C265&amp;" Corp",AF$1)/100))</f>
        <v>1.7210027341421088E-3</v>
      </c>
      <c r="AG265" s="32" cm="1">
        <f t="array" ref="AG265">IF($C265="","",IF(_xll.BDP($C265&amp;" Corp",AG$1)="#N/A N/A","",_xll.BDP($C265&amp;" Corp",AG$1)/100))</f>
        <v>-3.7841773533808245E-4</v>
      </c>
      <c r="AH265" s="32" cm="1">
        <f t="array" ref="AH265">IF($C265="","",IF(_xll.BDP($C265&amp;" Corp",AH$1)="#N/A N/A","",_xll.BDP($C265&amp;" Corp",AH$1)/100))</f>
        <v>-3.8288791606974435E-3</v>
      </c>
      <c r="AI265" s="32" t="str" cm="1">
        <f t="array" ref="AI265">IF($C265="","",IF(_xll.BDP($C265&amp;" Corp",AI$1)="#N/A N/A","",_xll.BDP($C265&amp;" Corp",AI$1)/100))</f>
        <v/>
      </c>
      <c r="AJ265" s="8" cm="1">
        <f t="array" ref="AJ265">IF($C265="","",IF(_xll.BDP($C265&amp;" Corp",AJ$1)="#N/A Field Not Applicable","",_xll.BDP($C265&amp;" Corp",AJ$1)))</f>
        <v>99.299000000000007</v>
      </c>
      <c r="AK265" s="8" cm="1">
        <f t="array" ref="AK265">IF($C265="","",IF(_xll.BDP($C265&amp;" Corp",AK$1)="#N/A Field Not Applicable","",_xll.BDP($C265&amp;" Corp",AK$1)))</f>
        <v>101.627</v>
      </c>
      <c r="AL265" s="9" t="s">
        <v>672</v>
      </c>
      <c r="AM265" s="9" t="s">
        <v>85</v>
      </c>
      <c r="AN265" s="10">
        <v>1904</v>
      </c>
      <c r="AO265" s="11">
        <v>400.25556</v>
      </c>
      <c r="AP265" s="12">
        <v>8.0953002726566987E-5</v>
      </c>
      <c r="AQ265" s="9" t="s">
        <v>86</v>
      </c>
      <c r="AR265" s="10">
        <v>1929</v>
      </c>
      <c r="AS265" s="11">
        <v>1.4311111111111112</v>
      </c>
      <c r="AT265" s="9" t="s">
        <v>1</v>
      </c>
      <c r="AU265" s="34">
        <f t="shared" si="8"/>
        <v>0.58735247422680192</v>
      </c>
    </row>
    <row r="266" spans="2:47" s="2" customFormat="1" x14ac:dyDescent="0.3">
      <c r="B266" s="22">
        <v>69468</v>
      </c>
      <c r="C266" s="23" t="s">
        <v>941</v>
      </c>
      <c r="D266" s="24" t="str" cm="1">
        <f t="array" ref="D266">IF($C266="","",IFERROR(_xll.BDP($C266&amp;" Corp","ID_BB_GLOBAL"),""))</f>
        <v>BBG01QK7L9D6</v>
      </c>
      <c r="E266" s="23" t="s">
        <v>937</v>
      </c>
      <c r="F266" s="7" t="s">
        <v>938</v>
      </c>
      <c r="G266" s="16" t="s">
        <v>939</v>
      </c>
      <c r="H266" s="16" t="s">
        <v>134</v>
      </c>
      <c r="I266" s="16" t="s">
        <v>135</v>
      </c>
      <c r="J266" s="44" t="str" cm="1">
        <f t="array" ref="J266">IF(OR(_xll.BDP($C266&amp;" Corp",$J$1)="#N/A N/A",_xll.BDP($C266&amp;" Corp",$J$1)="#N/A Field Not Applicable"),"",_xll.BDP($C266&amp;" Corp",$J$1))</f>
        <v/>
      </c>
      <c r="K266" s="16" t="str" cm="1">
        <f t="array" ref="K266">IFERROR(_xll.BDP($C266&amp;" Corp",$K$1),"")</f>
        <v>Medical-Generic Drugs</v>
      </c>
      <c r="L266" s="28" cm="1">
        <f t="array" ref="L266">IF($C266="","",IFERROR(_xll.BDP($C266&amp;" Corp",L$1),""))</f>
        <v>102.947</v>
      </c>
      <c r="M266" s="28" cm="1">
        <f t="array" ref="M266">IF($C266="","",IFERROR(_xll.BDP($C266&amp;" Corp",M$1),""))</f>
        <v>103.309</v>
      </c>
      <c r="N266" s="28" cm="1">
        <f t="array" ref="N266">IF($C266="","",IFERROR(_xll.BDP($C266&amp;" Corp",N$1),""))</f>
        <v>11.516037764650466</v>
      </c>
      <c r="O266" s="28" cm="1">
        <f t="array" ref="O266">IF($C266="","",IFERROR(_xll.BDP($C266&amp;" Corp",O$1),""))</f>
        <v>11.516037764650466</v>
      </c>
      <c r="P266" s="28" cm="1">
        <f t="array" ref="P266">IF($C266="","",IFERROR(_xll.BDP($C266&amp;" Corp",P$1),""))</f>
        <v>442.6923789347025</v>
      </c>
      <c r="Q266" s="28">
        <f t="shared" si="9"/>
        <v>103.128</v>
      </c>
      <c r="R266"/>
      <c r="S266"/>
      <c r="T266"/>
      <c r="U266"/>
      <c r="V266" s="24" t="str" cm="1">
        <f t="array" ref="V266">IF($C266="","",IFERROR(_xll.BDP($C266&amp;" Corp",V$1),""))</f>
        <v>Y</v>
      </c>
      <c r="W266" s="40" cm="1">
        <f t="array" ref="W266">IF($V266="Y",IFERROR(_xll.BDP($C266&amp;" Corp",W$1)*1,""),"")</f>
        <v>45698</v>
      </c>
      <c r="X266" s="41" cm="1">
        <f t="array" ref="X266">IF($V266="Y",IFERROR(_xll.BDP($C266&amp;" Corp",X$1),""),"")</f>
        <v>103.5</v>
      </c>
      <c r="Y266" s="42" cm="1">
        <f t="array" ref="Y266">IF($V266="Y",IFERROR(_xll.BDP($C266&amp;" Corp",Y$1)/100, ""),"")</f>
        <v>0.56180775129219551</v>
      </c>
      <c r="Z266" s="17" cm="1">
        <f t="array" ref="Z266">IF($C266="","",IF(_xll.BDP($C266&amp;" Corp",Z$1)="#N/A N/A","",_xll.BDP($C266&amp;" Corp",Z$1)))</f>
        <v>-5.1900000000003388E-2</v>
      </c>
      <c r="AA266" s="14" cm="1">
        <f t="array" ref="AA266">IF($C266="","",IF(_xll.BDP($C266&amp;" Corp",AA$1)="#N/A N/A","",_xll.BDP($C266&amp;" Corp",AA$1)))</f>
        <v>-1.5699999999995384E-2</v>
      </c>
      <c r="AB266" s="14" cm="1">
        <f t="array" ref="AB266">IF($C266="","",IF(_xll.BDP($C266&amp;" Corp",AB$1)="#N/A N/A","",_xll.BDP($C266&amp;" Corp",AB$1)))</f>
        <v>-0.2698999999999927</v>
      </c>
      <c r="AC266" s="18" t="str" cm="1">
        <f t="array" ref="AC266">IF($C266="","",IF(_xll.BDP($C266&amp;" Corp",AC$1)="#N/A N/A","",_xll.BDP($C266&amp;" Corp",AC$1)))</f>
        <v/>
      </c>
      <c r="AD266" s="18" t="str" cm="1">
        <f t="array" ref="AD266">IF($C266="","",IF(_xll.BDP($C266&amp;" Corp",AD$1)="#N/A N/A","",_xll.BDP($C266&amp;" Corp",AD$1)))</f>
        <v/>
      </c>
      <c r="AE266" s="32" cm="1">
        <f t="array" ref="AE266">IF($C266="","",IF(_xll.BDP($C266&amp;" Corp",AE$1)="#N/A N/A","",_xll.BDP($C266&amp;" Corp",AE$1)/100))</f>
        <v>-5.0300445822837163E-4</v>
      </c>
      <c r="AF266" s="32" cm="1">
        <f t="array" ref="AF266">IF($C266="","",IF(_xll.BDP($C266&amp;" Corp",AF$1)="#N/A N/A","",_xll.BDP($C266&amp;" Corp",AF$1)/100))</f>
        <v>-1.5221467504586203E-4</v>
      </c>
      <c r="AG266" s="32" cm="1">
        <f t="array" ref="AG266">IF($C266="","",IF(_xll.BDP($C266&amp;" Corp",AG$1)="#N/A N/A","",_xll.BDP($C266&amp;" Corp",AG$1)/100))</f>
        <v>-2.61030194007614E-3</v>
      </c>
      <c r="AH266" s="32" t="str" cm="1">
        <f t="array" ref="AH266">IF($C266="","",IF(_xll.BDP($C266&amp;" Corp",AH$1)="#N/A N/A","",_xll.BDP($C266&amp;" Corp",AH$1)/100))</f>
        <v/>
      </c>
      <c r="AI266" s="32" t="str" cm="1">
        <f t="array" ref="AI266">IF($C266="","",IF(_xll.BDP($C266&amp;" Corp",AI$1)="#N/A N/A","",_xll.BDP($C266&amp;" Corp",AI$1)/100))</f>
        <v/>
      </c>
      <c r="AJ266" s="8" cm="1">
        <f t="array" ref="AJ266">IF($C266="","",IF(_xll.BDP($C266&amp;" Corp",AJ$1)="#N/A Field Not Applicable","",_xll.BDP($C266&amp;" Corp",AJ$1)))</f>
        <v>93.929000000000002</v>
      </c>
      <c r="AK266" s="8" cm="1">
        <f t="array" ref="AK266">IF($C266="","",IF(_xll.BDP($C266&amp;" Corp",AK$1)="#N/A Field Not Applicable","",_xll.BDP($C266&amp;" Corp",AK$1)))</f>
        <v>103.941</v>
      </c>
      <c r="AL266" s="9" t="s">
        <v>940</v>
      </c>
      <c r="AM266" s="9" t="s">
        <v>85</v>
      </c>
      <c r="AN266" s="10">
        <v>40310</v>
      </c>
      <c r="AO266" s="11">
        <v>517.5</v>
      </c>
      <c r="AP266" s="12">
        <v>1.0466607612146204E-4</v>
      </c>
      <c r="AQ266" s="9" t="s">
        <v>86</v>
      </c>
      <c r="AR266" s="10">
        <v>36302</v>
      </c>
      <c r="AS266" s="11">
        <v>1.0750000000000002</v>
      </c>
      <c r="AT266" s="9" t="s">
        <v>1</v>
      </c>
      <c r="AU266" s="34">
        <f t="shared" si="8"/>
        <v>0.93640560527367156</v>
      </c>
    </row>
    <row r="267" spans="2:47" s="2" customFormat="1" x14ac:dyDescent="0.3">
      <c r="B267" s="22">
        <v>68725</v>
      </c>
      <c r="C267" s="23" t="s">
        <v>943</v>
      </c>
      <c r="D267" s="24" t="str" cm="1">
        <f t="array" ref="D267">IF($C267="","",IFERROR(_xll.BDP($C267&amp;" Corp","ID_BB_GLOBAL"),""))</f>
        <v>BBG01GNJ45D6</v>
      </c>
      <c r="E267" s="23" t="s">
        <v>942</v>
      </c>
      <c r="F267" s="7" t="s">
        <v>177</v>
      </c>
      <c r="G267" s="16" t="s">
        <v>200</v>
      </c>
      <c r="H267" s="16" t="s">
        <v>115</v>
      </c>
      <c r="I267" s="16" t="s">
        <v>116</v>
      </c>
      <c r="J267" s="44" cm="1">
        <f t="array" ref="J267">IF(OR(_xll.BDP($C267&amp;" Corp",$J$1)="#N/A N/A",_xll.BDP($C267&amp;" Corp",$J$1)="#N/A Field Not Applicable"),"",_xll.BDP($C267&amp;" Corp",$J$1))</f>
        <v>5.4836384254009394</v>
      </c>
      <c r="K267" s="16" t="str" cm="1">
        <f t="array" ref="K267">IFERROR(_xll.BDP($C267&amp;" Corp",$K$1),"")</f>
        <v>Medical-Drugs</v>
      </c>
      <c r="L267" s="28" cm="1">
        <f t="array" ref="L267">IF($C267="","",IFERROR(_xll.BDP($C267&amp;" Corp",L$1),""))</f>
        <v>97.233999999999995</v>
      </c>
      <c r="M267" s="28" cm="1">
        <f t="array" ref="M267">IF($C267="","",IFERROR(_xll.BDP($C267&amp;" Corp",M$1),""))</f>
        <v>97.376999999999995</v>
      </c>
      <c r="N267" s="28" cm="1">
        <f t="array" ref="N267">IF($C267="","",IFERROR(_xll.BDP($C267&amp;" Corp",N$1),""))</f>
        <v>5.1411347307383037</v>
      </c>
      <c r="O267" s="28" cm="1">
        <f t="array" ref="O267">IF($C267="","",IFERROR(_xll.BDP($C267&amp;" Corp",O$1),""))</f>
        <v>5.1411347307383037</v>
      </c>
      <c r="P267" s="28" cm="1">
        <f t="array" ref="P267">IF($C267="","",IFERROR(_xll.BDP($C267&amp;" Corp",P$1),""))</f>
        <v>68.421242725747803</v>
      </c>
      <c r="Q267" s="28">
        <f t="shared" si="9"/>
        <v>97.305499999999995</v>
      </c>
      <c r="R267"/>
      <c r="S267"/>
      <c r="T267"/>
      <c r="U267"/>
      <c r="V267" s="24" t="str" cm="1">
        <f t="array" ref="V267">IF($C267="","",IFERROR(_xll.BDP($C267&amp;" Corp",V$1),""))</f>
        <v>Y</v>
      </c>
      <c r="W267" s="40" cm="1">
        <f t="array" ref="W267">IF($V267="Y",IFERROR(_xll.BDP($C267&amp;" Corp",W$1)*1,""),"")</f>
        <v>48629</v>
      </c>
      <c r="X267" s="41" cm="1">
        <f t="array" ref="X267">IF($V267="Y",IFERROR(_xll.BDP($C267&amp;" Corp",X$1),""),"")</f>
        <v>100</v>
      </c>
      <c r="Y267" s="42" cm="1">
        <f t="array" ref="Y267">IF($V267="Y",IFERROR(_xll.BDP($C267&amp;" Corp",Y$1)/100, ""),"")</f>
        <v>5.1518402966788536E-2</v>
      </c>
      <c r="Z267" s="17" cm="1">
        <f t="array" ref="Z267">IF($C267="","",IF(_xll.BDP($C267&amp;" Corp",Z$1)="#N/A N/A","",_xll.BDP($C267&amp;" Corp",Z$1)))</f>
        <v>0</v>
      </c>
      <c r="AA267" s="14" cm="1">
        <f t="array" ref="AA267">IF($C267="","",IF(_xll.BDP($C267&amp;" Corp",AA$1)="#N/A N/A","",_xll.BDP($C267&amp;" Corp",AA$1)))</f>
        <v>0.83903000000000816</v>
      </c>
      <c r="AB267" s="14" cm="1">
        <f t="array" ref="AB267">IF($C267="","",IF(_xll.BDP($C267&amp;" Corp",AB$1)="#N/A N/A","",_xll.BDP($C267&amp;" Corp",AB$1)))</f>
        <v>9.0400000000002478E-2</v>
      </c>
      <c r="AC267" s="18" cm="1">
        <f t="array" ref="AC267">IF($C267="","",IF(_xll.BDP($C267&amp;" Corp",AC$1)="#N/A N/A","",_xll.BDP($C267&amp;" Corp",AC$1)))</f>
        <v>-1.2803699999999907</v>
      </c>
      <c r="AD267" s="18" cm="1">
        <f t="array" ref="AD267">IF($C267="","",IF(_xll.BDP($C267&amp;" Corp",AD$1)="#N/A N/A","",_xll.BDP($C267&amp;" Corp",AD$1)))</f>
        <v>-2.0768599999999964</v>
      </c>
      <c r="AE267" s="32" cm="1">
        <f t="array" ref="AE267">IF($C267="","",IF(_xll.BDP($C267&amp;" Corp",AE$1)="#N/A N/A","",_xll.BDP($C267&amp;" Corp",AE$1)/100))</f>
        <v>0</v>
      </c>
      <c r="AF267" s="32" cm="1">
        <f t="array" ref="AF267">IF($C267="","",IF(_xll.BDP($C267&amp;" Corp",AF$1)="#N/A N/A","",_xll.BDP($C267&amp;" Corp",AF$1)/100))</f>
        <v>8.6974450536009672E-3</v>
      </c>
      <c r="AG267" s="32" cm="1">
        <f t="array" ref="AG267">IF($C267="","",IF(_xll.BDP($C267&amp;" Corp",AG$1)="#N/A N/A","",_xll.BDP($C267&amp;" Corp",AG$1)/100))</f>
        <v>9.2987670184668445E-4</v>
      </c>
      <c r="AH267" s="32" cm="1">
        <f t="array" ref="AH267">IF($C267="","",IF(_xll.BDP($C267&amp;" Corp",AH$1)="#N/A N/A","",_xll.BDP($C267&amp;" Corp",AH$1)/100))</f>
        <v>-1.2987082804025874E-2</v>
      </c>
      <c r="AI267" s="32" cm="1">
        <f t="array" ref="AI267">IF($C267="","",IF(_xll.BDP($C267&amp;" Corp",AI$1)="#N/A N/A","",_xll.BDP($C267&amp;" Corp",AI$1)/100))</f>
        <v>-2.0897232917221918E-2</v>
      </c>
      <c r="AJ267" s="8" cm="1">
        <f t="array" ref="AJ267">IF($C267="","",IF(_xll.BDP($C267&amp;" Corp",AJ$1)="#N/A Field Not Applicable","",_xll.BDP($C267&amp;" Corp",AJ$1)))</f>
        <v>94.849000000000004</v>
      </c>
      <c r="AK267" s="8" cm="1">
        <f t="array" ref="AK267">IF($C267="","",IF(_xll.BDP($C267&amp;" Corp",AK$1)="#N/A Field Not Applicable","",_xll.BDP($C267&amp;" Corp",AK$1)))</f>
        <v>102.959</v>
      </c>
      <c r="AL267" s="9" t="s">
        <v>178</v>
      </c>
      <c r="AM267" s="9" t="s">
        <v>85</v>
      </c>
      <c r="AN267" s="10">
        <v>19950</v>
      </c>
      <c r="AO267" s="11">
        <v>4949.433</v>
      </c>
      <c r="AP267" s="12">
        <v>1.001039093982756E-3</v>
      </c>
      <c r="AQ267" s="9" t="s">
        <v>86</v>
      </c>
      <c r="AR267" s="10">
        <v>15922</v>
      </c>
      <c r="AS267" s="11">
        <v>0.29027777777777775</v>
      </c>
      <c r="AT267" s="9" t="s">
        <v>178</v>
      </c>
      <c r="AU267" s="34">
        <f t="shared" si="8"/>
        <v>0.90960787916152896</v>
      </c>
    </row>
    <row r="268" spans="2:47" s="2" customFormat="1" x14ac:dyDescent="0.3">
      <c r="B268" s="22">
        <v>63634</v>
      </c>
      <c r="C268" s="23" t="s">
        <v>945</v>
      </c>
      <c r="D268" s="24" t="str" cm="1">
        <f t="array" ref="D268">IF($C268="","",IFERROR(_xll.BDP($C268&amp;" Corp","ID_BB_GLOBAL"),""))</f>
        <v>BBG014SX1GM6</v>
      </c>
      <c r="E268" s="23" t="s">
        <v>944</v>
      </c>
      <c r="F268" s="7" t="s">
        <v>77</v>
      </c>
      <c r="G268" s="16" t="s">
        <v>105</v>
      </c>
      <c r="H268" s="16" t="s">
        <v>134</v>
      </c>
      <c r="I268" s="16" t="s">
        <v>16</v>
      </c>
      <c r="J268" s="44" t="str" cm="1">
        <f t="array" ref="J268">IF(OR(_xll.BDP($C268&amp;" Corp",$J$1)="#N/A N/A",_xll.BDP($C268&amp;" Corp",$J$1)="#N/A Field Not Applicable"),"",_xll.BDP($C268&amp;" Corp",$J$1))</f>
        <v/>
      </c>
      <c r="K268" s="16" t="str" cm="1">
        <f t="array" ref="K268">IFERROR(_xll.BDP($C268&amp;" Corp",$K$1),"")</f>
        <v>Medical Information Sys</v>
      </c>
      <c r="L268" s="28" cm="1">
        <f t="array" ref="L268">IF($C268="","",IFERROR(_xll.BDP($C268&amp;" Corp",L$1),""))</f>
        <v>96.742000000000004</v>
      </c>
      <c r="M268" s="28" cm="1">
        <f t="array" ref="M268">IF($C268="","",IFERROR(_xll.BDP($C268&amp;" Corp",M$1),""))</f>
        <v>96.873000000000005</v>
      </c>
      <c r="N268" s="28" cm="1">
        <f t="array" ref="N268">IF($C268="","",IFERROR(_xll.BDP($C268&amp;" Corp",N$1),""))</f>
        <v>7.2508870398660905</v>
      </c>
      <c r="O268" s="28" cm="1">
        <f t="array" ref="O268">IF($C268="","",IFERROR(_xll.BDP($C268&amp;" Corp",O$1),""))</f>
        <v>7.2508870398660905</v>
      </c>
      <c r="P268" s="28" cm="1">
        <f t="array" ref="P268">IF($C268="","",IFERROR(_xll.BDP($C268&amp;" Corp",P$1),""))</f>
        <v>275.01541257924504</v>
      </c>
      <c r="Q268" s="28">
        <f t="shared" si="9"/>
        <v>96.807500000000005</v>
      </c>
      <c r="R268"/>
      <c r="S268"/>
      <c r="T268"/>
      <c r="U268"/>
      <c r="V268" s="24" t="str" cm="1">
        <f t="array" ref="V268">IF($C268="","",IFERROR(_xll.BDP($C268&amp;" Corp",V$1),""))</f>
        <v>Y</v>
      </c>
      <c r="W268" s="40" cm="1">
        <f t="array" ref="W268">IF($V268="Y",IFERROR(_xll.BDP($C268&amp;" Corp",W$1)*1,""),"")</f>
        <v>45718</v>
      </c>
      <c r="X268" s="41" cm="1">
        <f t="array" ref="X268">IF($V268="Y",IFERROR(_xll.BDP($C268&amp;" Corp",X$1),""),"")</f>
        <v>103.25</v>
      </c>
      <c r="Y268" s="42" cm="1">
        <f t="array" ref="Y268">IF($V268="Y",IFERROR(_xll.BDP($C268&amp;" Corp",Y$1)/100, ""),"")</f>
        <v>0.97367592431847316</v>
      </c>
      <c r="Z268" s="17" cm="1">
        <f t="array" ref="Z268">IF($C268="","",IF(_xll.BDP($C268&amp;" Corp",Z$1)="#N/A N/A","",_xll.BDP($C268&amp;" Corp",Z$1)))</f>
        <v>0.20376000000000261</v>
      </c>
      <c r="AA268" s="14" cm="1">
        <f t="array" ref="AA268">IF($C268="","",IF(_xll.BDP($C268&amp;" Corp",AA$1)="#N/A N/A","",_xll.BDP($C268&amp;" Corp",AA$1)))</f>
        <v>0.48204000000001201</v>
      </c>
      <c r="AB268" s="14" cm="1">
        <f t="array" ref="AB268">IF($C268="","",IF(_xll.BDP($C268&amp;" Corp",AB$1)="#N/A N/A","",_xll.BDP($C268&amp;" Corp",AB$1)))</f>
        <v>1.7177900000000079</v>
      </c>
      <c r="AC268" s="18" cm="1">
        <f t="array" ref="AC268">IF($C268="","",IF(_xll.BDP($C268&amp;" Corp",AC$1)="#N/A N/A","",_xll.BDP($C268&amp;" Corp",AC$1)))</f>
        <v>1.9816000000000003</v>
      </c>
      <c r="AD268" s="18" cm="1">
        <f t="array" ref="AD268">IF($C268="","",IF(_xll.BDP($C268&amp;" Corp",AD$1)="#N/A N/A","",_xll.BDP($C268&amp;" Corp",AD$1)))</f>
        <v>6.4308100000000081</v>
      </c>
      <c r="AE268" s="32" cm="1">
        <f t="array" ref="AE268">IF($C268="","",IF(_xll.BDP($C268&amp;" Corp",AE$1)="#N/A N/A","",_xll.BDP($C268&amp;" Corp",AE$1)/100))</f>
        <v>2.1091030215468079E-3</v>
      </c>
      <c r="AF268" s="32" cm="1">
        <f t="array" ref="AF268">IF($C268="","",IF(_xll.BDP($C268&amp;" Corp",AF$1)="#N/A N/A","",_xll.BDP($C268&amp;" Corp",AF$1)/100))</f>
        <v>5.0039701443485322E-3</v>
      </c>
      <c r="AG268" s="32" cm="1">
        <f t="array" ref="AG268">IF($C268="","",IF(_xll.BDP($C268&amp;" Corp",AG$1)="#N/A N/A","",_xll.BDP($C268&amp;" Corp",AG$1)/100))</f>
        <v>1.8063791697968533E-2</v>
      </c>
      <c r="AH268" s="32" cm="1">
        <f t="array" ref="AH268">IF($C268="","",IF(_xll.BDP($C268&amp;" Corp",AH$1)="#N/A N/A","",_xll.BDP($C268&amp;" Corp",AH$1)/100))</f>
        <v>2.089591113543484E-2</v>
      </c>
      <c r="AI268" s="32" cm="1">
        <f t="array" ref="AI268">IF($C268="","",IF(_xll.BDP($C268&amp;" Corp",AI$1)="#N/A N/A","",_xll.BDP($C268&amp;" Corp",AI$1)/100))</f>
        <v>7.1150863538768663E-2</v>
      </c>
      <c r="AJ268" s="8" cm="1">
        <f t="array" ref="AJ268">IF($C268="","",IF(_xll.BDP($C268&amp;" Corp",AJ$1)="#N/A Field Not Applicable","",_xll.BDP($C268&amp;" Corp",AJ$1)))</f>
        <v>88.194000000000003</v>
      </c>
      <c r="AK268" s="8" cm="1">
        <f t="array" ref="AK268">IF($C268="","",IF(_xll.BDP($C268&amp;" Corp",AK$1)="#N/A Field Not Applicable","",_xll.BDP($C268&amp;" Corp",AK$1)))</f>
        <v>96.929000000000002</v>
      </c>
      <c r="AL268" s="9" t="s">
        <v>78</v>
      </c>
      <c r="AM268" s="9" t="s">
        <v>85</v>
      </c>
      <c r="AN268" s="10">
        <v>43465</v>
      </c>
      <c r="AO268" s="11">
        <v>2235.4375</v>
      </c>
      <c r="AP268" s="12">
        <v>4.5212458268554742E-4</v>
      </c>
      <c r="AQ268" s="9" t="s">
        <v>86</v>
      </c>
      <c r="AR268" s="10">
        <v>39457</v>
      </c>
      <c r="AS268" s="11">
        <v>2.0944444444444446</v>
      </c>
      <c r="AT268" s="9" t="s">
        <v>1</v>
      </c>
      <c r="AU268" s="34">
        <f t="shared" si="8"/>
        <v>0.8584628677733257</v>
      </c>
    </row>
    <row r="269" spans="2:47" s="2" customFormat="1" x14ac:dyDescent="0.3">
      <c r="B269" s="22">
        <v>66002</v>
      </c>
      <c r="C269" s="23" t="s">
        <v>947</v>
      </c>
      <c r="D269" s="24" t="str" cm="1">
        <f t="array" ref="D269">IF($C269="","",IFERROR(_xll.BDP($C269&amp;" Corp","ID_BB_GLOBAL"),""))</f>
        <v>BBG01FNVYP35</v>
      </c>
      <c r="E269" s="23" t="s">
        <v>946</v>
      </c>
      <c r="F269" s="7" t="s">
        <v>389</v>
      </c>
      <c r="G269" s="16" t="s">
        <v>153</v>
      </c>
      <c r="H269" s="16" t="s">
        <v>158</v>
      </c>
      <c r="I269" s="16" t="s">
        <v>2</v>
      </c>
      <c r="J269" s="44" cm="1">
        <f t="array" ref="J269">IF(OR(_xll.BDP($C269&amp;" Corp",$J$1)="#N/A N/A",_xll.BDP($C269&amp;" Corp",$J$1)="#N/A Field Not Applicable"),"",_xll.BDP($C269&amp;" Corp",$J$1))</f>
        <v>12.516233766233766</v>
      </c>
      <c r="K269" s="16" t="str" cm="1">
        <f t="array" ref="K269">IFERROR(_xll.BDP($C269&amp;" Corp",$K$1),"")</f>
        <v>Medical-Drugs</v>
      </c>
      <c r="L269" s="28" cm="1">
        <f t="array" ref="L269">IF($C269="","",IFERROR(_xll.BDP($C269&amp;" Corp",L$1),""))</f>
        <v>111.765</v>
      </c>
      <c r="M269" s="28" cm="1">
        <f t="array" ref="M269">IF($C269="","",IFERROR(_xll.BDP($C269&amp;" Corp",M$1),""))</f>
        <v>112.08499999999999</v>
      </c>
      <c r="N269" s="28" cm="1">
        <f t="array" ref="N269">IF($C269="","",IFERROR(_xll.BDP($C269&amp;" Corp",N$1),""))</f>
        <v>5.8280559499999995</v>
      </c>
      <c r="O269" s="28" cm="1">
        <f t="array" ref="O269">IF($C269="","",IFERROR(_xll.BDP($C269&amp;" Corp",O$1),""))</f>
        <v>5.8931824810597728</v>
      </c>
      <c r="P269" s="28" cm="1">
        <f t="array" ref="P269">IF($C269="","",IFERROR(_xll.BDP($C269&amp;" Corp",P$1),""))</f>
        <v>147.62355747020024</v>
      </c>
      <c r="Q269" s="28">
        <f t="shared" si="9"/>
        <v>111.925</v>
      </c>
      <c r="R269"/>
      <c r="S269"/>
      <c r="T269"/>
      <c r="U269"/>
      <c r="V269" s="24" t="str" cm="1">
        <f t="array" ref="V269">IF($C269="","",IFERROR(_xll.BDP($C269&amp;" Corp",V$1),""))</f>
        <v>Y</v>
      </c>
      <c r="W269" s="40" cm="1">
        <f t="array" ref="W269">IF($V269="Y",IFERROR(_xll.BDP($C269&amp;" Corp",W$1)*1,""),"")</f>
        <v>48014</v>
      </c>
      <c r="X269" s="41" cm="1">
        <f t="array" ref="X269">IF($V269="Y",IFERROR(_xll.BDP($C269&amp;" Corp",X$1),""),"")</f>
        <v>100</v>
      </c>
      <c r="Y269" s="42" cm="1">
        <f t="array" ref="Y269">IF($V269="Y",IFERROR(_xll.BDP($C269&amp;" Corp",Y$1)/100, ""),"")</f>
        <v>5.8280559465309842E-2</v>
      </c>
      <c r="Z269" s="17" cm="1">
        <f t="array" ref="Z269">IF($C269="","",IF(_xll.BDP($C269&amp;" Corp",Z$1)="#N/A N/A","",_xll.BDP($C269&amp;" Corp",Z$1)))</f>
        <v>0</v>
      </c>
      <c r="AA269" s="14" cm="1">
        <f t="array" ref="AA269">IF($C269="","",IF(_xll.BDP($C269&amp;" Corp",AA$1)="#N/A N/A","",_xll.BDP($C269&amp;" Corp",AA$1)))</f>
        <v>9.5299999999994611E-2</v>
      </c>
      <c r="AB269" s="14" cm="1">
        <f t="array" ref="AB269">IF($C269="","",IF(_xll.BDP($C269&amp;" Corp",AB$1)="#N/A N/A","",_xll.BDP($C269&amp;" Corp",AB$1)))</f>
        <v>1.2199999999992883E-2</v>
      </c>
      <c r="AC269" s="18" cm="1">
        <f t="array" ref="AC269">IF($C269="","",IF(_xll.BDP($C269&amp;" Corp",AC$1)="#N/A N/A","",_xll.BDP($C269&amp;" Corp",AC$1)))</f>
        <v>-0.19559999999999889</v>
      </c>
      <c r="AD269" s="18" cm="1">
        <f t="array" ref="AD269">IF($C269="","",IF(_xll.BDP($C269&amp;" Corp",AD$1)="#N/A N/A","",_xll.BDP($C269&amp;" Corp",AD$1)))</f>
        <v>1.6259000000000015</v>
      </c>
      <c r="AE269" s="32" cm="1">
        <f t="array" ref="AE269">IF($C269="","",IF(_xll.BDP($C269&amp;" Corp",AE$1)="#N/A N/A","",_xll.BDP($C269&amp;" Corp",AE$1)/100))</f>
        <v>0</v>
      </c>
      <c r="AF269" s="32" cm="1">
        <f t="array" ref="AF269">IF($C269="","",IF(_xll.BDP($C269&amp;" Corp",AF$1)="#N/A N/A","",_xll.BDP($C269&amp;" Corp",AF$1)/100))</f>
        <v>8.5219854705955388E-4</v>
      </c>
      <c r="AG269" s="32" cm="1">
        <f t="array" ref="AG269">IF($C269="","",IF(_xll.BDP($C269&amp;" Corp",AG$1)="#N/A N/A","",_xll.BDP($C269&amp;" Corp",AG$1)/100))</f>
        <v>1.090147125183103E-4</v>
      </c>
      <c r="AH269" s="32" cm="1">
        <f t="array" ref="AH269">IF($C269="","",IF(_xll.BDP($C269&amp;" Corp",AH$1)="#N/A N/A","",_xll.BDP($C269&amp;" Corp",AH$1)/100))</f>
        <v>-1.7445702925366006E-3</v>
      </c>
      <c r="AI269" s="32" cm="1">
        <f t="array" ref="AI269">IF($C269="","",IF(_xll.BDP($C269&amp;" Corp",AI$1)="#N/A N/A","",_xll.BDP($C269&amp;" Corp",AI$1)/100))</f>
        <v>1.4741001180440604E-2</v>
      </c>
      <c r="AJ269" s="8" cm="1">
        <f t="array" ref="AJ269">IF($C269="","",IF(_xll.BDP($C269&amp;" Corp",AJ$1)="#N/A Field Not Applicable","",_xll.BDP($C269&amp;" Corp",AJ$1)))</f>
        <v>107.697</v>
      </c>
      <c r="AK269" s="8" cm="1">
        <f t="array" ref="AK269">IF($C269="","",IF(_xll.BDP($C269&amp;" Corp",AK$1)="#N/A Field Not Applicable","",_xll.BDP($C269&amp;" Corp",AK$1)))</f>
        <v>115.309</v>
      </c>
      <c r="AL269" s="9" t="s">
        <v>390</v>
      </c>
      <c r="AM269" s="9" t="s">
        <v>85</v>
      </c>
      <c r="AN269" s="10">
        <v>31567</v>
      </c>
      <c r="AO269" s="11">
        <v>561.54999999999995</v>
      </c>
      <c r="AP269" s="12">
        <v>1.1357533342223577E-4</v>
      </c>
      <c r="AQ269" s="9" t="s">
        <v>86</v>
      </c>
      <c r="AR269" s="10">
        <v>27559</v>
      </c>
      <c r="AS269" s="11">
        <v>1.9409722222222223</v>
      </c>
      <c r="AT269" s="9" t="s">
        <v>390</v>
      </c>
      <c r="AU269" s="34">
        <f t="shared" si="8"/>
        <v>1.0060524277456646</v>
      </c>
    </row>
    <row r="270" spans="2:47" s="2" customFormat="1" x14ac:dyDescent="0.3">
      <c r="B270" s="22">
        <v>67549</v>
      </c>
      <c r="C270" s="23" t="s">
        <v>949</v>
      </c>
      <c r="D270" s="24" t="str" cm="1">
        <f t="array" ref="D270">IF($C270="","",IFERROR(_xll.BDP($C270&amp;" Corp","ID_BB_GLOBAL"),""))</f>
        <v>BBG01L8FXYD5</v>
      </c>
      <c r="E270" s="23" t="s">
        <v>948</v>
      </c>
      <c r="F270" s="7" t="s">
        <v>42</v>
      </c>
      <c r="G270" s="16" t="s">
        <v>162</v>
      </c>
      <c r="H270" s="16" t="s">
        <v>83</v>
      </c>
      <c r="I270" s="16" t="s">
        <v>84</v>
      </c>
      <c r="J270" s="44" cm="1">
        <f t="array" ref="J270">IF(OR(_xll.BDP($C270&amp;" Corp",$J$1)="#N/A N/A",_xll.BDP($C270&amp;" Corp",$J$1)="#N/A Field Not Applicable"),"",_xll.BDP($C270&amp;" Corp",$J$1))</f>
        <v>4.2759051186017478</v>
      </c>
      <c r="K270" s="16" t="str" cm="1">
        <f t="array" ref="K270">IFERROR(_xll.BDP($C270&amp;" Corp",$K$1),"")</f>
        <v>Medical Labs&amp;Testing Srv</v>
      </c>
      <c r="L270" s="28" cm="1">
        <f t="array" ref="L270">IF($C270="","",IFERROR(_xll.BDP($C270&amp;" Corp",L$1),""))</f>
        <v>103.29600000000001</v>
      </c>
      <c r="M270" s="28" cm="1">
        <f t="array" ref="M270">IF($C270="","",IFERROR(_xll.BDP($C270&amp;" Corp",M$1),""))</f>
        <v>103.461</v>
      </c>
      <c r="N270" s="28" cm="1">
        <f t="array" ref="N270">IF($C270="","",IFERROR(_xll.BDP($C270&amp;" Corp",N$1),""))</f>
        <v>5.2619415600000004</v>
      </c>
      <c r="O270" s="28" cm="1">
        <f t="array" ref="O270">IF($C270="","",IFERROR(_xll.BDP($C270&amp;" Corp",O$1),""))</f>
        <v>5.2788592297324675</v>
      </c>
      <c r="P270" s="28" cm="1">
        <f t="array" ref="P270">IF($C270="","",IFERROR(_xll.BDP($C270&amp;" Corp",P$1),""))</f>
        <v>99.59376978021227</v>
      </c>
      <c r="Q270" s="28">
        <f t="shared" si="9"/>
        <v>103.3785</v>
      </c>
      <c r="R270"/>
      <c r="S270"/>
      <c r="T270"/>
      <c r="U270"/>
      <c r="V270" s="24" t="str" cm="1">
        <f t="array" ref="V270">IF($C270="","",IFERROR(_xll.BDP($C270&amp;" Corp",V$1),""))</f>
        <v>Y</v>
      </c>
      <c r="W270" s="40" cm="1">
        <f t="array" ref="W270">IF($V270="Y",IFERROR(_xll.BDP($C270&amp;" Corp",W$1)*1,""),"")</f>
        <v>47119</v>
      </c>
      <c r="X270" s="41" cm="1">
        <f t="array" ref="X270">IF($V270="Y",IFERROR(_xll.BDP($C270&amp;" Corp",X$1),""),"")</f>
        <v>100</v>
      </c>
      <c r="Y270" s="42" cm="1">
        <f t="array" ref="Y270">IF($V270="Y",IFERROR(_xll.BDP($C270&amp;" Corp",Y$1)/100, ""),"")</f>
        <v>5.2619415577781742E-2</v>
      </c>
      <c r="Z270" s="17" cm="1">
        <f t="array" ref="Z270">IF($C270="","",IF(_xll.BDP($C270&amp;" Corp",Z$1)="#N/A N/A","",_xll.BDP($C270&amp;" Corp",Z$1)))</f>
        <v>-8.0500000000000682E-2</v>
      </c>
      <c r="AA270" s="14" cm="1">
        <f t="array" ref="AA270">IF($C270="","",IF(_xll.BDP($C270&amp;" Corp",AA$1)="#N/A N/A","",_xll.BDP($C270&amp;" Corp",AA$1)))</f>
        <v>0.26610000000000866</v>
      </c>
      <c r="AB270" s="14" cm="1">
        <f t="array" ref="AB270">IF($C270="","",IF(_xll.BDP($C270&amp;" Corp",AB$1)="#N/A N/A","",_xll.BDP($C270&amp;" Corp",AB$1)))</f>
        <v>-4.779999999999518E-2</v>
      </c>
      <c r="AC270" s="18" cm="1">
        <f t="array" ref="AC270">IF($C270="","",IF(_xll.BDP($C270&amp;" Corp",AC$1)="#N/A N/A","",_xll.BDP($C270&amp;" Corp",AC$1)))</f>
        <v>-0.85389999999999588</v>
      </c>
      <c r="AD270" s="18" t="str" cm="1">
        <f t="array" ref="AD270">IF($C270="","",IF(_xll.BDP($C270&amp;" Corp",AD$1)="#N/A N/A","",_xll.BDP($C270&amp;" Corp",AD$1)))</f>
        <v/>
      </c>
      <c r="AE270" s="32" cm="1">
        <f t="array" ref="AE270">IF($C270="","",IF(_xll.BDP($C270&amp;" Corp",AE$1)="#N/A N/A","",_xll.BDP($C270&amp;" Corp",AE$1)/100))</f>
        <v>-7.7811458486379303E-4</v>
      </c>
      <c r="AF270" s="32" cm="1">
        <f t="array" ref="AF270">IF($C270="","",IF(_xll.BDP($C270&amp;" Corp",AF$1)="#N/A N/A","",_xll.BDP($C270&amp;" Corp",AF$1)/100))</f>
        <v>2.5807740576441599E-3</v>
      </c>
      <c r="AG270" s="32" cm="1">
        <f t="array" ref="AG270">IF($C270="","",IF(_xll.BDP($C270&amp;" Corp",AG$1)="#N/A N/A","",_xll.BDP($C270&amp;" Corp",AG$1)/100))</f>
        <v>-4.6218182697184055E-4</v>
      </c>
      <c r="AH270" s="32" cm="1">
        <f t="array" ref="AH270">IF($C270="","",IF(_xll.BDP($C270&amp;" Corp",AH$1)="#N/A N/A","",_xll.BDP($C270&amp;" Corp",AH$1)/100))</f>
        <v>-8.1925690261597673E-3</v>
      </c>
      <c r="AI270" s="32" t="str" cm="1">
        <f t="array" ref="AI270">IF($C270="","",IF(_xll.BDP($C270&amp;" Corp",AI$1)="#N/A N/A","",_xll.BDP($C270&amp;" Corp",AI$1)/100))</f>
        <v/>
      </c>
      <c r="AJ270" s="8" cm="1">
        <f t="array" ref="AJ270">IF($C270="","",IF(_xll.BDP($C270&amp;" Corp",AJ$1)="#N/A Field Not Applicable","",_xll.BDP($C270&amp;" Corp",AJ$1)))</f>
        <v>101.215</v>
      </c>
      <c r="AK270" s="8" cm="1">
        <f t="array" ref="AK270">IF($C270="","",IF(_xll.BDP($C270&amp;" Corp",AK$1)="#N/A Field Not Applicable","",_xll.BDP($C270&amp;" Corp",AK$1)))</f>
        <v>106.875</v>
      </c>
      <c r="AL270" s="9" t="s">
        <v>43</v>
      </c>
      <c r="AM270" s="9" t="s">
        <v>85</v>
      </c>
      <c r="AN270" s="10">
        <v>36526</v>
      </c>
      <c r="AO270" s="11">
        <v>1305.723375</v>
      </c>
      <c r="AP270" s="12">
        <v>2.6408684475617838E-4</v>
      </c>
      <c r="AQ270" s="9" t="s">
        <v>86</v>
      </c>
      <c r="AR270" s="10">
        <v>32518</v>
      </c>
      <c r="AS270" s="11">
        <v>2.2569444444444442</v>
      </c>
      <c r="AT270" s="9" t="s">
        <v>43</v>
      </c>
      <c r="AU270" s="34">
        <f t="shared" si="8"/>
        <v>0.88610247349823312</v>
      </c>
    </row>
    <row r="271" spans="2:47" s="2" customFormat="1" x14ac:dyDescent="0.3">
      <c r="B271" s="22">
        <v>64452</v>
      </c>
      <c r="C271" s="23" t="s">
        <v>953</v>
      </c>
      <c r="D271" s="24" t="str" cm="1">
        <f t="array" ref="D271">IF($C271="","",IFERROR(_xll.BDP($C271&amp;" Corp","ID_BB_GLOBAL"),""))</f>
        <v>BBG018N4QTZ7</v>
      </c>
      <c r="E271" s="23" t="s">
        <v>950</v>
      </c>
      <c r="F271" s="7" t="s">
        <v>951</v>
      </c>
      <c r="G271" s="16" t="s">
        <v>142</v>
      </c>
      <c r="H271" s="16" t="s">
        <v>136</v>
      </c>
      <c r="I271" s="16" t="s">
        <v>2</v>
      </c>
      <c r="J271" s="44" t="str" cm="1">
        <f t="array" ref="J271">IF(OR(_xll.BDP($C271&amp;" Corp",$J$1)="#N/A N/A",_xll.BDP($C271&amp;" Corp",$J$1)="#N/A Field Not Applicable"),"",_xll.BDP($C271&amp;" Corp",$J$1))</f>
        <v/>
      </c>
      <c r="K271" s="16" t="str" cm="1">
        <f t="array" ref="K271">IFERROR(_xll.BDP($C271&amp;" Corp",$K$1),"")</f>
        <v>Diagnostic Equipment</v>
      </c>
      <c r="L271" s="28" cm="1">
        <f t="array" ref="L271">IF($C271="","",IFERROR(_xll.BDP($C271&amp;" Corp",L$1),""))</f>
        <v>106.96299999999999</v>
      </c>
      <c r="M271" s="28" cm="1">
        <f t="array" ref="M271">IF($C271="","",IFERROR(_xll.BDP($C271&amp;" Corp",M$1),""))</f>
        <v>107.16500000000001</v>
      </c>
      <c r="N271" s="28" cm="1">
        <f t="array" ref="N271">IF($C271="","",IFERROR(_xll.BDP($C271&amp;" Corp",N$1),""))</f>
        <v>6.2672363999999998</v>
      </c>
      <c r="O271" s="28" cm="1">
        <f t="array" ref="O271">IF($C271="","",IFERROR(_xll.BDP($C271&amp;" Corp",O$1),""))</f>
        <v>7.0237526431341726</v>
      </c>
      <c r="P271" s="28" cm="1">
        <f t="array" ref="P271">IF($C271="","",IFERROR(_xll.BDP($C271&amp;" Corp",P$1),""))</f>
        <v>178.54774684673004</v>
      </c>
      <c r="Q271" s="28">
        <f t="shared" si="9"/>
        <v>107.06399999999999</v>
      </c>
      <c r="R271"/>
      <c r="S271"/>
      <c r="T271"/>
      <c r="U271"/>
      <c r="V271" s="24" t="str" cm="1">
        <f t="array" ref="V271">IF($C271="","",IFERROR(_xll.BDP($C271&amp;" Corp",V$1),""))</f>
        <v>Y</v>
      </c>
      <c r="W271" s="40" cm="1">
        <f t="array" ref="W271">IF($V271="Y",IFERROR(_xll.BDP($C271&amp;" Corp",W$1)*1,""),"")</f>
        <v>46588</v>
      </c>
      <c r="X271" s="41" cm="1">
        <f t="array" ref="X271">IF($V271="Y",IFERROR(_xll.BDP($C271&amp;" Corp",X$1),""),"")</f>
        <v>102.15600000000001</v>
      </c>
      <c r="Y271" s="42" cm="1">
        <f t="array" ref="Y271">IF($V271="Y",IFERROR(_xll.BDP($C271&amp;" Corp",Y$1)/100, ""),"")</f>
        <v>6.2672363981405674E-2</v>
      </c>
      <c r="Z271" s="17" cm="1">
        <f t="array" ref="Z271">IF($C271="","",IF(_xll.BDP($C271&amp;" Corp",Z$1)="#N/A N/A","",_xll.BDP($C271&amp;" Corp",Z$1)))</f>
        <v>-7.0499999999995566E-2</v>
      </c>
      <c r="AA271" s="14" cm="1">
        <f t="array" ref="AA271">IF($C271="","",IF(_xll.BDP($C271&amp;" Corp",AA$1)="#N/A N/A","",_xll.BDP($C271&amp;" Corp",AA$1)))</f>
        <v>-0.11249999999999716</v>
      </c>
      <c r="AB271" s="14" cm="1">
        <f t="array" ref="AB271">IF($C271="","",IF(_xll.BDP($C271&amp;" Corp",AB$1)="#N/A N/A","",_xll.BDP($C271&amp;" Corp",AB$1)))</f>
        <v>-0.24729999999999563</v>
      </c>
      <c r="AC271" s="18" cm="1">
        <f t="array" ref="AC271">IF($C271="","",IF(_xll.BDP($C271&amp;" Corp",AC$1)="#N/A N/A","",_xll.BDP($C271&amp;" Corp",AC$1)))</f>
        <v>-1.1972999999999985</v>
      </c>
      <c r="AD271" s="18" cm="1">
        <f t="array" ref="AD271">IF($C271="","",IF(_xll.BDP($C271&amp;" Corp",AD$1)="#N/A N/A","",_xll.BDP($C271&amp;" Corp",AD$1)))</f>
        <v>-0.4252000000000038</v>
      </c>
      <c r="AE271" s="32" cm="1">
        <f t="array" ref="AE271">IF($C271="","",IF(_xll.BDP($C271&amp;" Corp",AE$1)="#N/A N/A","",_xll.BDP($C271&amp;" Corp",AE$1)/100))</f>
        <v>-6.5790517393422214E-4</v>
      </c>
      <c r="AF271" s="32" cm="1">
        <f t="array" ref="AF271">IF($C271="","",IF(_xll.BDP($C271&amp;" Corp",AF$1)="#N/A N/A","",_xll.BDP($C271&amp;" Corp",AF$1)/100))</f>
        <v>-1.049437361649148E-3</v>
      </c>
      <c r="AG271" s="32" cm="1">
        <f t="array" ref="AG271">IF($C271="","",IF(_xll.BDP($C271&amp;" Corp",AG$1)="#N/A N/A","",_xll.BDP($C271&amp;" Corp",AG$1)/100))</f>
        <v>-2.3039993441101338E-3</v>
      </c>
      <c r="AH271" s="32" cm="1">
        <f t="array" ref="AH271">IF($C271="","",IF(_xll.BDP($C271&amp;" Corp",AH$1)="#N/A N/A","",_xll.BDP($C271&amp;" Corp",AH$1)/100))</f>
        <v>-1.1056922882280188E-2</v>
      </c>
      <c r="AI271" s="32" cm="1">
        <f t="array" ref="AI271">IF($C271="","",IF(_xll.BDP($C271&amp;" Corp",AI$1)="#N/A N/A","",_xll.BDP($C271&amp;" Corp",AI$1)/100))</f>
        <v>-3.9548705737911119E-3</v>
      </c>
      <c r="AJ271" s="8" cm="1">
        <f t="array" ref="AJ271">IF($C271="","",IF(_xll.BDP($C271&amp;" Corp",AJ$1)="#N/A Field Not Applicable","",_xll.BDP($C271&amp;" Corp",AJ$1)))</f>
        <v>104.78400000000001</v>
      </c>
      <c r="AK271" s="8" cm="1">
        <f t="array" ref="AK271">IF($C271="","",IF(_xll.BDP($C271&amp;" Corp",AK$1)="#N/A Field Not Applicable","",_xll.BDP($C271&amp;" Corp",AK$1)))</f>
        <v>111.01600000000001</v>
      </c>
      <c r="AL271" s="9" t="s">
        <v>952</v>
      </c>
      <c r="AM271" s="9" t="s">
        <v>85</v>
      </c>
      <c r="AN271" s="10">
        <v>47073</v>
      </c>
      <c r="AO271" s="11">
        <v>376.25</v>
      </c>
      <c r="AP271" s="12">
        <v>7.6097799305700661E-5</v>
      </c>
      <c r="AQ271" s="9" t="s">
        <v>86</v>
      </c>
      <c r="AR271" s="10">
        <v>42873</v>
      </c>
      <c r="AS271" s="11">
        <v>3.3781249999999998</v>
      </c>
      <c r="AT271" s="9" t="s">
        <v>952</v>
      </c>
      <c r="AU271" s="34">
        <f t="shared" si="8"/>
        <v>0.93836282413350458</v>
      </c>
    </row>
    <row r="272" spans="2:47" s="2" customFormat="1" x14ac:dyDescent="0.3">
      <c r="B272" s="22">
        <v>67986</v>
      </c>
      <c r="C272" s="23" t="s">
        <v>955</v>
      </c>
      <c r="D272" s="24" t="str" cm="1">
        <f t="array" ref="D272">IF($C272="","",IFERROR(_xll.BDP($C272&amp;" Corp","ID_BB_GLOBAL"),""))</f>
        <v>BBG01LPR1P53</v>
      </c>
      <c r="E272" s="23" t="s">
        <v>954</v>
      </c>
      <c r="F272" s="7" t="s">
        <v>885</v>
      </c>
      <c r="G272" s="16" t="s">
        <v>230</v>
      </c>
      <c r="H272" s="16" t="s">
        <v>83</v>
      </c>
      <c r="I272" s="16" t="s">
        <v>84</v>
      </c>
      <c r="J272" s="44" t="str" cm="1">
        <f t="array" ref="J272">IF(OR(_xll.BDP($C272&amp;" Corp",$J$1)="#N/A N/A",_xll.BDP($C272&amp;" Corp",$J$1)="#N/A Field Not Applicable"),"",_xll.BDP($C272&amp;" Corp",$J$1))</f>
        <v/>
      </c>
      <c r="K272" s="16" t="str" cm="1">
        <f t="array" ref="K272">IFERROR(_xll.BDP($C272&amp;" Corp",$K$1),"")</f>
        <v>Medical Products</v>
      </c>
      <c r="L272" s="28" cm="1">
        <f t="array" ref="L272">IF($C272="","",IFERROR(_xll.BDP($C272&amp;" Corp",L$1),""))</f>
        <v>100.253</v>
      </c>
      <c r="M272" s="28" cm="1">
        <f t="array" ref="M272">IF($C272="","",IFERROR(_xll.BDP($C272&amp;" Corp",M$1),""))</f>
        <v>100.459</v>
      </c>
      <c r="N272" s="28" cm="1">
        <f t="array" ref="N272">IF($C272="","",IFERROR(_xll.BDP($C272&amp;" Corp",N$1),""))</f>
        <v>5.3587655500000002</v>
      </c>
      <c r="O272" s="28" cm="1">
        <f t="array" ref="O272">IF($C272="","",IFERROR(_xll.BDP($C272&amp;" Corp",O$1),""))</f>
        <v>5.3597425188159127</v>
      </c>
      <c r="P272" s="28" cm="1">
        <f t="array" ref="P272">IF($C272="","",IFERROR(_xll.BDP($C272&amp;" Corp",P$1),""))</f>
        <v>99.780693584361984</v>
      </c>
      <c r="Q272" s="28">
        <f t="shared" si="9"/>
        <v>100.35599999999999</v>
      </c>
      <c r="R272"/>
      <c r="S272"/>
      <c r="T272"/>
      <c r="U272"/>
      <c r="V272" s="24" t="str" cm="1">
        <f t="array" ref="V272">IF($C272="","",IFERROR(_xll.BDP($C272&amp;" Corp",V$1),""))</f>
        <v>Y</v>
      </c>
      <c r="W272" s="40" cm="1">
        <f t="array" ref="W272">IF($V272="Y",IFERROR(_xll.BDP($C272&amp;" Corp",W$1)*1,""),"")</f>
        <v>47861</v>
      </c>
      <c r="X272" s="41" cm="1">
        <f t="array" ref="X272">IF($V272="Y",IFERROR(_xll.BDP($C272&amp;" Corp",X$1),""),"")</f>
        <v>100</v>
      </c>
      <c r="Y272" s="42" cm="1">
        <f t="array" ref="Y272">IF($V272="Y",IFERROR(_xll.BDP($C272&amp;" Corp",Y$1)/100, ""),"")</f>
        <v>5.3587655462672246E-2</v>
      </c>
      <c r="Z272" s="17" cm="1">
        <f t="array" ref="Z272">IF($C272="","",IF(_xll.BDP($C272&amp;" Corp",Z$1)="#N/A N/A","",_xll.BDP($C272&amp;" Corp",Z$1)))</f>
        <v>-8.1499999999991246E-2</v>
      </c>
      <c r="AA272" s="14" cm="1">
        <f t="array" ref="AA272">IF($C272="","",IF(_xll.BDP($C272&amp;" Corp",AA$1)="#N/A N/A","",_xll.BDP($C272&amp;" Corp",AA$1)))</f>
        <v>0.37109999999999843</v>
      </c>
      <c r="AB272" s="14" cm="1">
        <f t="array" ref="AB272">IF($C272="","",IF(_xll.BDP($C272&amp;" Corp",AB$1)="#N/A N/A","",_xll.BDP($C272&amp;" Corp",AB$1)))</f>
        <v>0.10250000000000625</v>
      </c>
      <c r="AC272" s="18" cm="1">
        <f t="array" ref="AC272">IF($C272="","",IF(_xll.BDP($C272&amp;" Corp",AC$1)="#N/A N/A","",_xll.BDP($C272&amp;" Corp",AC$1)))</f>
        <v>-0.58379999999999654</v>
      </c>
      <c r="AD272" s="18" t="str" cm="1">
        <f t="array" ref="AD272">IF($C272="","",IF(_xll.BDP($C272&amp;" Corp",AD$1)="#N/A N/A","",_xll.BDP($C272&amp;" Corp",AD$1)))</f>
        <v/>
      </c>
      <c r="AE272" s="32" cm="1">
        <f t="array" ref="AE272">IF($C272="","",IF(_xll.BDP($C272&amp;" Corp",AE$1)="#N/A N/A","",_xll.BDP($C272&amp;" Corp",AE$1)/100))</f>
        <v>-8.1145798589149607E-4</v>
      </c>
      <c r="AF272" s="32" cm="1">
        <f t="array" ref="AF272">IF($C272="","",IF(_xll.BDP($C272&amp;" Corp",AF$1)="#N/A N/A","",_xll.BDP($C272&amp;" Corp",AF$1)/100))</f>
        <v>3.7115975672083047E-3</v>
      </c>
      <c r="AG272" s="32" cm="1">
        <f t="array" ref="AG272">IF($C272="","",IF(_xll.BDP($C272&amp;" Corp",AG$1)="#N/A N/A","",_xll.BDP($C272&amp;" Corp",AG$1)/100))</f>
        <v>1.0224183935563329E-3</v>
      </c>
      <c r="AH272" s="32" cm="1">
        <f t="array" ref="AH272">IF($C272="","",IF(_xll.BDP($C272&amp;" Corp",AH$1)="#N/A N/A","",_xll.BDP($C272&amp;" Corp",AH$1)/100))</f>
        <v>-5.7837025999912476E-3</v>
      </c>
      <c r="AI272" s="32" t="str" cm="1">
        <f t="array" ref="AI272">IF($C272="","",IF(_xll.BDP($C272&amp;" Corp",AI$1)="#N/A N/A","",_xll.BDP($C272&amp;" Corp",AI$1)/100))</f>
        <v/>
      </c>
      <c r="AJ272" s="8" cm="1">
        <f t="array" ref="AJ272">IF($C272="","",IF(_xll.BDP($C272&amp;" Corp",AJ$1)="#N/A Field Not Applicable","",_xll.BDP($C272&amp;" Corp",AJ$1)))</f>
        <v>96.611999999999995</v>
      </c>
      <c r="AK272" s="8" cm="1">
        <f t="array" ref="AK272">IF($C272="","",IF(_xll.BDP($C272&amp;" Corp",AK$1)="#N/A Field Not Applicable","",_xll.BDP($C272&amp;" Corp",AK$1)))</f>
        <v>103.91200000000001</v>
      </c>
      <c r="AL272" s="9" t="s">
        <v>886</v>
      </c>
      <c r="AM272" s="9" t="s">
        <v>85</v>
      </c>
      <c r="AN272" s="10">
        <v>49288</v>
      </c>
      <c r="AO272" s="11">
        <v>1014.6458</v>
      </c>
      <c r="AP272" s="12">
        <v>2.0521544838477632E-4</v>
      </c>
      <c r="AQ272" s="9" t="s">
        <v>86</v>
      </c>
      <c r="AR272" s="10">
        <v>45060</v>
      </c>
      <c r="AS272" s="11">
        <v>1.3322222222222222</v>
      </c>
      <c r="AT272" s="9" t="s">
        <v>886</v>
      </c>
      <c r="AU272" s="34">
        <f t="shared" si="8"/>
        <v>0.90164602739726052</v>
      </c>
    </row>
    <row r="273" spans="2:47" s="2" customFormat="1" x14ac:dyDescent="0.3">
      <c r="B273" s="22">
        <v>64744</v>
      </c>
      <c r="C273" s="23" t="s">
        <v>960</v>
      </c>
      <c r="D273" s="24" t="str" cm="1">
        <f t="array" ref="D273">IF($C273="","",IFERROR(_xll.BDP($C273&amp;" Corp","ID_BB_GLOBAL"),""))</f>
        <v>BBG00M910BZ6</v>
      </c>
      <c r="E273" s="23" t="s">
        <v>956</v>
      </c>
      <c r="F273" s="7" t="s">
        <v>957</v>
      </c>
      <c r="G273" s="16" t="s">
        <v>958</v>
      </c>
      <c r="H273" s="16" t="s">
        <v>158</v>
      </c>
      <c r="I273" s="16" t="s">
        <v>2</v>
      </c>
      <c r="J273" s="44" t="str" cm="1">
        <f t="array" ref="J273">IF(OR(_xll.BDP($C273&amp;" Corp",$J$1)="#N/A N/A",_xll.BDP($C273&amp;" Corp",$J$1)="#N/A Field Not Applicable"),"",_xll.BDP($C273&amp;" Corp",$J$1))</f>
        <v/>
      </c>
      <c r="K273" s="16" t="str" cm="1">
        <f t="array" ref="K273">IFERROR(_xll.BDP($C273&amp;" Corp",$K$1),"")</f>
        <v>Phys Practice Mgmnt</v>
      </c>
      <c r="L273" s="28" cm="1">
        <f t="array" ref="L273">IF($C273="","",IFERROR(_xll.BDP($C273&amp;" Corp",L$1),""))</f>
        <v>97.728999999999999</v>
      </c>
      <c r="M273" s="28" cm="1">
        <f t="array" ref="M273">IF($C273="","",IFERROR(_xll.BDP($C273&amp;" Corp",M$1),""))</f>
        <v>98.488</v>
      </c>
      <c r="N273" s="28" cm="1">
        <f t="array" ref="N273">IF($C273="","",IFERROR(_xll.BDP($C273&amp;" Corp",N$1),""))</f>
        <v>5.7722501138408369</v>
      </c>
      <c r="O273" s="28" cm="1">
        <f t="array" ref="O273">IF($C273="","",IFERROR(_xll.BDP($C273&amp;" Corp",O$1),""))</f>
        <v>5.7722501138408369</v>
      </c>
      <c r="P273" s="28" cm="1">
        <f t="array" ref="P273">IF($C273="","",IFERROR(_xll.BDP($C273&amp;" Corp",P$1),""))</f>
        <v>161.50843483810078</v>
      </c>
      <c r="Q273" s="28">
        <f t="shared" si="9"/>
        <v>98.108499999999992</v>
      </c>
      <c r="R273"/>
      <c r="S273"/>
      <c r="T273"/>
      <c r="U273"/>
      <c r="V273" s="24" t="str" cm="1">
        <f t="array" ref="V273">IF($C273="","",IFERROR(_xll.BDP($C273&amp;" Corp",V$1),""))</f>
        <v>N</v>
      </c>
      <c r="W273" s="40" t="str" cm="1">
        <f t="array" ref="W273">IF($V273="Y",IFERROR(_xll.BDP($C273&amp;" Corp",W$1)*1,""),"")</f>
        <v/>
      </c>
      <c r="X273" s="41" t="str" cm="1">
        <f t="array" ref="X273">IF($V273="Y",IFERROR(_xll.BDP($C273&amp;" Corp",X$1),""),"")</f>
        <v/>
      </c>
      <c r="Y273" s="42" t="str" cm="1">
        <f t="array" ref="Y273">IF($V273="Y",IFERROR(_xll.BDP($C273&amp;" Corp",Y$1)/100, ""),"")</f>
        <v/>
      </c>
      <c r="Z273" s="17" cm="1">
        <f t="array" ref="Z273">IF($C273="","",IF(_xll.BDP($C273&amp;" Corp",Z$1)="#N/A N/A","",_xll.BDP($C273&amp;" Corp",Z$1)))</f>
        <v>3.9900000000017144E-3</v>
      </c>
      <c r="AA273" s="14" cm="1">
        <f t="array" ref="AA273">IF($C273="","",IF(_xll.BDP($C273&amp;" Corp",AA$1)="#N/A N/A","",_xll.BDP($C273&amp;" Corp",AA$1)))</f>
        <v>0.34516000000000702</v>
      </c>
      <c r="AB273" s="14" cm="1">
        <f t="array" ref="AB273">IF($C273="","",IF(_xll.BDP($C273&amp;" Corp",AB$1)="#N/A N/A","",_xll.BDP($C273&amp;" Corp",AB$1)))</f>
        <v>0.48458000000000823</v>
      </c>
      <c r="AC273" s="18" cm="1">
        <f t="array" ref="AC273">IF($C273="","",IF(_xll.BDP($C273&amp;" Corp",AC$1)="#N/A N/A","",_xll.BDP($C273&amp;" Corp",AC$1)))</f>
        <v>0.72438999999999965</v>
      </c>
      <c r="AD273" s="18" cm="1">
        <f t="array" ref="AD273">IF($C273="","",IF(_xll.BDP($C273&amp;" Corp",AD$1)="#N/A N/A","",_xll.BDP($C273&amp;" Corp",AD$1)))</f>
        <v>3.7648999999999972</v>
      </c>
      <c r="AE273" s="32" cm="1">
        <f t="array" ref="AE273">IF($C273="","",IF(_xll.BDP($C273&amp;" Corp",AE$1)="#N/A N/A","",_xll.BDP($C273&amp;" Corp",AE$1)/100))</f>
        <v>4.06823168854935E-5</v>
      </c>
      <c r="AF273" s="32" cm="1">
        <f t="array" ref="AF273">IF($C273="","",IF(_xll.BDP($C273&amp;" Corp",AF$1)="#N/A N/A","",_xll.BDP($C273&amp;" Corp",AF$1)/100))</f>
        <v>3.5315601728087365E-3</v>
      </c>
      <c r="AG273" s="32" cm="1">
        <f t="array" ref="AG273">IF($C273="","",IF(_xll.BDP($C273&amp;" Corp",AG$1)="#N/A N/A","",_xll.BDP($C273&amp;" Corp",AG$1)/100))</f>
        <v>4.9651411393984357E-3</v>
      </c>
      <c r="AH273" s="32" cm="1">
        <f t="array" ref="AH273">IF($C273="","",IF(_xll.BDP($C273&amp;" Corp",AH$1)="#N/A N/A","",_xll.BDP($C273&amp;" Corp",AH$1)/100))</f>
        <v>7.4405836439867786E-3</v>
      </c>
      <c r="AI273" s="32" cm="1">
        <f t="array" ref="AI273">IF($C273="","",IF(_xll.BDP($C273&amp;" Corp",AI$1)="#N/A N/A","",_xll.BDP($C273&amp;" Corp",AI$1)/100))</f>
        <v>3.9917893127472369E-2</v>
      </c>
      <c r="AJ273" s="8" cm="1">
        <f t="array" ref="AJ273">IF($C273="","",IF(_xll.BDP($C273&amp;" Corp",AJ$1)="#N/A Field Not Applicable","",_xll.BDP($C273&amp;" Corp",AJ$1)))</f>
        <v>91.942999999999998</v>
      </c>
      <c r="AK273" s="8" cm="1">
        <f t="array" ref="AK273">IF($C273="","",IF(_xll.BDP($C273&amp;" Corp",AK$1)="#N/A Field Not Applicable","",_xll.BDP($C273&amp;" Corp",AK$1)))</f>
        <v>99.704999999999998</v>
      </c>
      <c r="AL273" s="9" t="s">
        <v>959</v>
      </c>
      <c r="AM273" s="9" t="s">
        <v>85</v>
      </c>
      <c r="AN273" s="10">
        <v>47354</v>
      </c>
      <c r="AO273" s="11">
        <v>316.326705</v>
      </c>
      <c r="AP273" s="12">
        <v>6.39781159126208E-5</v>
      </c>
      <c r="AQ273" s="9" t="s">
        <v>86</v>
      </c>
      <c r="AR273" s="10">
        <v>43126</v>
      </c>
      <c r="AS273" s="11">
        <v>0.38458333333333328</v>
      </c>
      <c r="AT273" s="9" t="s">
        <v>1</v>
      </c>
      <c r="AU273" s="34">
        <f t="shared" si="8"/>
        <v>0.87065409688224693</v>
      </c>
    </row>
    <row r="274" spans="2:47" s="2" customFormat="1" x14ac:dyDescent="0.3">
      <c r="B274" s="22">
        <v>65198</v>
      </c>
      <c r="C274" s="23" t="s">
        <v>962</v>
      </c>
      <c r="D274" s="24" t="str" cm="1">
        <f t="array" ref="D274">IF($C274="","",IFERROR(_xll.BDP($C274&amp;" Corp","ID_BB_GLOBAL"),""))</f>
        <v>BBG0110WXGS3</v>
      </c>
      <c r="E274" s="23" t="s">
        <v>961</v>
      </c>
      <c r="F274" s="7" t="s">
        <v>922</v>
      </c>
      <c r="G274" s="16" t="s">
        <v>278</v>
      </c>
      <c r="H274" s="16" t="s">
        <v>83</v>
      </c>
      <c r="I274" s="16" t="s">
        <v>84</v>
      </c>
      <c r="J274" s="44" cm="1">
        <f t="array" ref="J274">IF(OR(_xll.BDP($C274&amp;" Corp",$J$1)="#N/A N/A",_xll.BDP($C274&amp;" Corp",$J$1)="#N/A Field Not Applicable"),"",_xll.BDP($C274&amp;" Corp",$J$1))</f>
        <v>3.7350533975112494</v>
      </c>
      <c r="K274" s="16" t="str" cm="1">
        <f t="array" ref="K274">IFERROR(_xll.BDP($C274&amp;" Corp",$K$1),"")</f>
        <v>Dialysis Centers</v>
      </c>
      <c r="L274" s="28" cm="1">
        <f t="array" ref="L274">IF($C274="","",IFERROR(_xll.BDP($C274&amp;" Corp",L$1),""))</f>
        <v>84.040999999999997</v>
      </c>
      <c r="M274" s="28" cm="1">
        <f t="array" ref="M274">IF($C274="","",IFERROR(_xll.BDP($C274&amp;" Corp",M$1),""))</f>
        <v>84.620999999999995</v>
      </c>
      <c r="N274" s="28" cm="1">
        <f t="array" ref="N274">IF($C274="","",IFERROR(_xll.BDP($C274&amp;" Corp",N$1),""))</f>
        <v>5.7528212602561686</v>
      </c>
      <c r="O274" s="28" cm="1">
        <f t="array" ref="O274">IF($C274="","",IFERROR(_xll.BDP($C274&amp;" Corp",O$1),""))</f>
        <v>5.7528212602561686</v>
      </c>
      <c r="P274" s="28" cm="1">
        <f t="array" ref="P274">IF($C274="","",IFERROR(_xll.BDP($C274&amp;" Corp",P$1),""))</f>
        <v>140.65418956422874</v>
      </c>
      <c r="Q274" s="28">
        <f t="shared" si="9"/>
        <v>84.330999999999989</v>
      </c>
      <c r="R274"/>
      <c r="S274"/>
      <c r="T274"/>
      <c r="U274"/>
      <c r="V274" s="24" t="str" cm="1">
        <f t="array" ref="V274">IF($C274="","",IFERROR(_xll.BDP($C274&amp;" Corp",V$1),""))</f>
        <v>Y</v>
      </c>
      <c r="W274" s="40" cm="1">
        <f t="array" ref="W274">IF($V274="Y",IFERROR(_xll.BDP($C274&amp;" Corp",W$1)*1,""),"")</f>
        <v>48092</v>
      </c>
      <c r="X274" s="41" cm="1">
        <f t="array" ref="X274">IF($V274="Y",IFERROR(_xll.BDP($C274&amp;" Corp",X$1),""),"")</f>
        <v>100</v>
      </c>
      <c r="Y274" s="42" cm="1">
        <f t="array" ref="Y274">IF($V274="Y",IFERROR(_xll.BDP($C274&amp;" Corp",Y$1)/100, ""),"")</f>
        <v>5.847879351968327E-2</v>
      </c>
      <c r="Z274" s="17" cm="1">
        <f t="array" ref="Z274">IF($C274="","",IF(_xll.BDP($C274&amp;" Corp",Z$1)="#N/A N/A","",_xll.BDP($C274&amp;" Corp",Z$1)))</f>
        <v>-8.6190000000001987E-2</v>
      </c>
      <c r="AA274" s="14" cm="1">
        <f t="array" ref="AA274">IF($C274="","",IF(_xll.BDP($C274&amp;" Corp",AA$1)="#N/A N/A","",_xll.BDP($C274&amp;" Corp",AA$1)))</f>
        <v>0.5952699999999993</v>
      </c>
      <c r="AB274" s="14" cm="1">
        <f t="array" ref="AB274">IF($C274="","",IF(_xll.BDP($C274&amp;" Corp",AB$1)="#N/A N/A","",_xll.BDP($C274&amp;" Corp",AB$1)))</f>
        <v>0.29688000000000159</v>
      </c>
      <c r="AC274" s="18" cm="1">
        <f t="array" ref="AC274">IF($C274="","",IF(_xll.BDP($C274&amp;" Corp",AC$1)="#N/A N/A","",_xll.BDP($C274&amp;" Corp",AC$1)))</f>
        <v>-0.17301000000000499</v>
      </c>
      <c r="AD274" s="18" cm="1">
        <f t="array" ref="AD274">IF($C274="","",IF(_xll.BDP($C274&amp;" Corp",AD$1)="#N/A N/A","",_xll.BDP($C274&amp;" Corp",AD$1)))</f>
        <v>4.9904299999999893</v>
      </c>
      <c r="AE274" s="32" cm="1">
        <f t="array" ref="AE274">IF($C274="","",IF(_xll.BDP($C274&amp;" Corp",AE$1)="#N/A N/A","",_xll.BDP($C274&amp;" Corp",AE$1)/100))</f>
        <v>-1.0207134122382105E-3</v>
      </c>
      <c r="AF274" s="32" cm="1">
        <f t="array" ref="AF274">IF($C274="","",IF(_xll.BDP($C274&amp;" Corp",AF$1)="#N/A N/A","",_xll.BDP($C274&amp;" Corp",AF$1)/100))</f>
        <v>7.1068970342222674E-3</v>
      </c>
      <c r="AG274" s="32" cm="1">
        <f t="array" ref="AG274">IF($C274="","",IF(_xll.BDP($C274&amp;" Corp",AG$1)="#N/A N/A","",_xll.BDP($C274&amp;" Corp",AG$1)/100))</f>
        <v>3.5318525201745131E-3</v>
      </c>
      <c r="AH274" s="32" cm="1">
        <f t="array" ref="AH274">IF($C274="","",IF(_xll.BDP($C274&amp;" Corp",AH$1)="#N/A N/A","",_xll.BDP($C274&amp;" Corp",AH$1)/100))</f>
        <v>-2.0467832106281416E-3</v>
      </c>
      <c r="AI274" s="32" cm="1">
        <f t="array" ref="AI274">IF($C274="","",IF(_xll.BDP($C274&amp;" Corp",AI$1)="#N/A N/A","",_xll.BDP($C274&amp;" Corp",AI$1)/100))</f>
        <v>6.288001963602774E-2</v>
      </c>
      <c r="AJ274" s="8" cm="1">
        <f t="array" ref="AJ274">IF($C274="","",IF(_xll.BDP($C274&amp;" Corp",AJ$1)="#N/A Field Not Applicable","",_xll.BDP($C274&amp;" Corp",AJ$1)))</f>
        <v>78.177999999999997</v>
      </c>
      <c r="AK274" s="8" cm="1">
        <f t="array" ref="AK274">IF($C274="","",IF(_xll.BDP($C274&amp;" Corp",AK$1)="#N/A Field Not Applicable","",_xll.BDP($C274&amp;" Corp",AK$1)))</f>
        <v>86.686999999999998</v>
      </c>
      <c r="AL274" s="9" t="s">
        <v>923</v>
      </c>
      <c r="AM274" s="9" t="s">
        <v>85</v>
      </c>
      <c r="AN274" s="10">
        <v>930</v>
      </c>
      <c r="AO274" s="11">
        <v>553.67695500000002</v>
      </c>
      <c r="AP274" s="12">
        <v>1.1198298419078128E-4</v>
      </c>
      <c r="AQ274" s="9" t="s">
        <v>92</v>
      </c>
      <c r="AR274" s="10">
        <v>944</v>
      </c>
      <c r="AS274" s="11">
        <v>8.3333333333333329E-2</v>
      </c>
      <c r="AT274" s="9" t="s">
        <v>1</v>
      </c>
      <c r="AU274" s="34">
        <f t="shared" si="8"/>
        <v>0.76776199670936651</v>
      </c>
    </row>
    <row r="275" spans="2:47" s="2" customFormat="1" x14ac:dyDescent="0.3">
      <c r="B275" s="22">
        <v>64799</v>
      </c>
      <c r="C275" s="23" t="s">
        <v>965</v>
      </c>
      <c r="D275" s="24" t="str" cm="1">
        <f t="array" ref="D275">IF($C275="","",IFERROR(_xll.BDP($C275&amp;" Corp","ID_BB_GLOBAL"),""))</f>
        <v>BBG019Q3MZ57</v>
      </c>
      <c r="E275" s="23" t="s">
        <v>963</v>
      </c>
      <c r="F275" s="7" t="s">
        <v>12</v>
      </c>
      <c r="G275" s="16" t="s">
        <v>964</v>
      </c>
      <c r="H275" s="16" t="s">
        <v>146</v>
      </c>
      <c r="I275" s="16" t="s">
        <v>16</v>
      </c>
      <c r="J275" s="44" cm="1">
        <f t="array" ref="J275">IF(OR(_xll.BDP($C275&amp;" Corp",$J$1)="#N/A N/A",_xll.BDP($C275&amp;" Corp",$J$1)="#N/A Field Not Applicable"),"",_xll.BDP($C275&amp;" Corp",$J$1))</f>
        <v>8.1496779082985977</v>
      </c>
      <c r="K275" s="16" t="str" cm="1">
        <f t="array" ref="K275">IFERROR(_xll.BDP($C275&amp;" Corp",$K$1),"")</f>
        <v>Medical-Drugs</v>
      </c>
      <c r="L275" s="28" cm="1">
        <f t="array" ref="L275">IF($C275="","",IFERROR(_xll.BDP($C275&amp;" Corp",L$1),""))</f>
        <v>91.507999999999996</v>
      </c>
      <c r="M275" s="28" cm="1">
        <f t="array" ref="M275">IF($C275="","",IFERROR(_xll.BDP($C275&amp;" Corp",M$1),""))</f>
        <v>91.861999999999995</v>
      </c>
      <c r="N275" s="28" cm="1">
        <f t="array" ref="N275">IF($C275="","",IFERROR(_xll.BDP($C275&amp;" Corp",N$1),""))</f>
        <v>16.221894307198959</v>
      </c>
      <c r="O275" s="28" cm="1">
        <f t="array" ref="O275">IF($C275="","",IFERROR(_xll.BDP($C275&amp;" Corp",O$1),""))</f>
        <v>16.221894307198959</v>
      </c>
      <c r="P275" s="28" cm="1">
        <f t="array" ref="P275">IF($C275="","",IFERROR(_xll.BDP($C275&amp;" Corp",P$1),""))</f>
        <v>1194.4166234303352</v>
      </c>
      <c r="Q275" s="28">
        <f t="shared" si="9"/>
        <v>91.685000000000002</v>
      </c>
      <c r="R275"/>
      <c r="S275"/>
      <c r="T275"/>
      <c r="U275"/>
      <c r="V275" s="24" t="str" cm="1">
        <f t="array" ref="V275">IF($C275="","",IFERROR(_xll.BDP($C275&amp;" Corp",V$1),""))</f>
        <v>Y</v>
      </c>
      <c r="W275" s="40" cm="1">
        <f t="array" ref="W275">IF($V275="Y",IFERROR(_xll.BDP($C275&amp;" Corp",W$1)*1,""),"")</f>
        <v>45945</v>
      </c>
      <c r="X275" s="41" cm="1">
        <f t="array" ref="X275">IF($V275="Y",IFERROR(_xll.BDP($C275&amp;" Corp",X$1),""),"")</f>
        <v>106</v>
      </c>
      <c r="Y275" s="42" cm="1">
        <f t="array" ref="Y275">IF($V275="Y",IFERROR(_xll.BDP($C275&amp;" Corp",Y$1)/100, ""),"")</f>
        <v>0.36034078016868853</v>
      </c>
      <c r="Z275" s="17" cm="1">
        <f t="array" ref="Z275">IF($C275="","",IF(_xll.BDP($C275&amp;" Corp",Z$1)="#N/A N/A","",_xll.BDP($C275&amp;" Corp",Z$1)))</f>
        <v>-0.52071999999999719</v>
      </c>
      <c r="AA275" s="14" cm="1">
        <f t="array" ref="AA275">IF($C275="","",IF(_xll.BDP($C275&amp;" Corp",AA$1)="#N/A N/A","",_xll.BDP($C275&amp;" Corp",AA$1)))</f>
        <v>-0.51027000000000555</v>
      </c>
      <c r="AB275" s="14" cm="1">
        <f t="array" ref="AB275">IF($C275="","",IF(_xll.BDP($C275&amp;" Corp",AB$1)="#N/A N/A","",_xll.BDP($C275&amp;" Corp",AB$1)))</f>
        <v>-1.7055699999999945</v>
      </c>
      <c r="AC275" s="18" cm="1">
        <f t="array" ref="AC275">IF($C275="","",IF(_xll.BDP($C275&amp;" Corp",AC$1)="#N/A N/A","",_xll.BDP($C275&amp;" Corp",AC$1)))</f>
        <v>2.3535499999999985</v>
      </c>
      <c r="AD275" s="18" cm="1">
        <f t="array" ref="AD275">IF($C275="","",IF(_xll.BDP($C275&amp;" Corp",AD$1)="#N/A N/A","",_xll.BDP($C275&amp;" Corp",AD$1)))</f>
        <v>35.721029999999999</v>
      </c>
      <c r="AE275" s="32" cm="1">
        <f t="array" ref="AE275">IF($C275="","",IF(_xll.BDP($C275&amp;" Corp",AE$1)="#N/A N/A","",_xll.BDP($C275&amp;" Corp",AE$1)/100))</f>
        <v>-5.6473805598315982E-3</v>
      </c>
      <c r="AF275" s="32" cm="1">
        <f t="array" ref="AF275">IF($C275="","",IF(_xll.BDP($C275&amp;" Corp",AF$1)="#N/A N/A","",_xll.BDP($C275&amp;" Corp",AF$1)/100))</f>
        <v>-5.5346741199888269E-3</v>
      </c>
      <c r="AG275" s="32" cm="1">
        <f t="array" ref="AG275">IF($C275="","",IF(_xll.BDP($C275&amp;" Corp",AG$1)="#N/A N/A","",_xll.BDP($C275&amp;" Corp",AG$1)/100))</f>
        <v>-1.8262792022694343E-2</v>
      </c>
      <c r="AH275" s="32" cm="1">
        <f t="array" ref="AH275">IF($C275="","",IF(_xll.BDP($C275&amp;" Corp",AH$1)="#N/A N/A","",_xll.BDP($C275&amp;" Corp",AH$1)/100))</f>
        <v>2.6346305679386076E-2</v>
      </c>
      <c r="AI275" s="32" cm="1">
        <f t="array" ref="AI275">IF($C275="","",IF(_xll.BDP($C275&amp;" Corp",AI$1)="#N/A N/A","",_xll.BDP($C275&amp;" Corp",AI$1)/100))</f>
        <v>0.63828780124591178</v>
      </c>
      <c r="AJ275" s="8" cm="1">
        <f t="array" ref="AJ275">IF($C275="","",IF(_xll.BDP($C275&amp;" Corp",AJ$1)="#N/A Field Not Applicable","",_xll.BDP($C275&amp;" Corp",AJ$1)))</f>
        <v>55.759</v>
      </c>
      <c r="AK275" s="8" cm="1">
        <f t="array" ref="AK275">IF($C275="","",IF(_xll.BDP($C275&amp;" Corp",AK$1)="#N/A Field Not Applicable","",_xll.BDP($C275&amp;" Corp",AK$1)))</f>
        <v>94.275999999999996</v>
      </c>
      <c r="AL275" s="9" t="s">
        <v>13</v>
      </c>
      <c r="AM275" s="9" t="s">
        <v>85</v>
      </c>
      <c r="AN275" s="10">
        <v>37546</v>
      </c>
      <c r="AO275" s="11">
        <v>328.68335500000001</v>
      </c>
      <c r="AP275" s="12">
        <v>6.6477288993792324E-5</v>
      </c>
      <c r="AQ275" s="9" t="s">
        <v>86</v>
      </c>
      <c r="AR275" s="10">
        <v>33538</v>
      </c>
      <c r="AS275" s="11">
        <v>2.177777777777778</v>
      </c>
      <c r="AT275" s="9" t="s">
        <v>379</v>
      </c>
      <c r="AU275" s="34">
        <f t="shared" si="8"/>
        <v>0.91895622504348717</v>
      </c>
    </row>
    <row r="276" spans="2:47" s="2" customFormat="1" x14ac:dyDescent="0.3">
      <c r="B276" s="22">
        <v>66551</v>
      </c>
      <c r="C276" s="23" t="s">
        <v>967</v>
      </c>
      <c r="D276" s="24" t="str" cm="1">
        <f t="array" ref="D276">IF($C276="","",IFERROR(_xll.BDP($C276&amp;" Corp","ID_BB_GLOBAL"),""))</f>
        <v>BBG01GLDRP42</v>
      </c>
      <c r="E276" s="23" t="s">
        <v>966</v>
      </c>
      <c r="F276" s="7" t="s">
        <v>30</v>
      </c>
      <c r="G276" s="16" t="s">
        <v>277</v>
      </c>
      <c r="H276" s="16" t="s">
        <v>94</v>
      </c>
      <c r="I276" s="16" t="s">
        <v>103</v>
      </c>
      <c r="J276" s="44" cm="1">
        <f t="array" ref="J276">IF(OR(_xll.BDP($C276&amp;" Corp",$J$1)="#N/A N/A",_xll.BDP($C276&amp;" Corp",$J$1)="#N/A Field Not Applicable"),"",_xll.BDP($C276&amp;" Corp",$J$1))</f>
        <v>3.452842377260982</v>
      </c>
      <c r="K276" s="16" t="str" cm="1">
        <f t="array" ref="K276">IFERROR(_xll.BDP($C276&amp;" Corp",$K$1),"")</f>
        <v>Medical Imaging Systems</v>
      </c>
      <c r="L276" s="28" cm="1">
        <f t="array" ref="L276">IF($C276="","",IFERROR(_xll.BDP($C276&amp;" Corp",L$1),""))</f>
        <v>100.569</v>
      </c>
      <c r="M276" s="28" cm="1">
        <f t="array" ref="M276">IF($C276="","",IFERROR(_xll.BDP($C276&amp;" Corp",M$1),""))</f>
        <v>100.596</v>
      </c>
      <c r="N276" s="28" cm="1">
        <f t="array" ref="N276">IF($C276="","",IFERROR(_xll.BDP($C276&amp;" Corp",N$1),""))</f>
        <v>4.7259747299999999</v>
      </c>
      <c r="O276" s="28" cm="1">
        <f t="array" ref="O276">IF($C276="","",IFERROR(_xll.BDP($C276&amp;" Corp",O$1),""))</f>
        <v>4.8104301318101719</v>
      </c>
      <c r="P276" s="28" cm="1">
        <f t="array" ref="P276">IF($C276="","",IFERROR(_xll.BDP($C276&amp;" Corp",P$1),""))</f>
        <v>57.482878515796287</v>
      </c>
      <c r="Q276" s="28">
        <f t="shared" si="9"/>
        <v>100.58250000000001</v>
      </c>
      <c r="R276"/>
      <c r="S276"/>
      <c r="T276"/>
      <c r="U276"/>
      <c r="V276" s="24" t="str" cm="1">
        <f t="array" ref="V276">IF($C276="","",IFERROR(_xll.BDP($C276&amp;" Corp",V$1),""))</f>
        <v>Y</v>
      </c>
      <c r="W276" s="40" cm="1">
        <f t="array" ref="W276">IF($V276="Y",IFERROR(_xll.BDP($C276&amp;" Corp",W$1)*1,""),"")</f>
        <v>45945</v>
      </c>
      <c r="X276" s="41" cm="1">
        <f t="array" ref="X276">IF($V276="Y",IFERROR(_xll.BDP($C276&amp;" Corp",X$1),""),"")</f>
        <v>100</v>
      </c>
      <c r="Y276" s="42" cm="1">
        <f t="array" ref="Y276">IF($V276="Y",IFERROR(_xll.BDP($C276&amp;" Corp",Y$1)/100, ""),"")</f>
        <v>4.7259747317712562E-2</v>
      </c>
      <c r="Z276" s="17" cm="1">
        <f t="array" ref="Z276">IF($C276="","",IF(_xll.BDP($C276&amp;" Corp",Z$1)="#N/A N/A","",_xll.BDP($C276&amp;" Corp",Z$1)))</f>
        <v>-1.1400000000008959E-2</v>
      </c>
      <c r="AA276" s="14" cm="1">
        <f t="array" ref="AA276">IF($C276="","",IF(_xll.BDP($C276&amp;" Corp",AA$1)="#N/A N/A","",_xll.BDP($C276&amp;" Corp",AA$1)))</f>
        <v>1.0999999999938836E-3</v>
      </c>
      <c r="AB276" s="14" cm="1">
        <f t="array" ref="AB276">IF($C276="","",IF(_xll.BDP($C276&amp;" Corp",AB$1)="#N/A N/A","",_xll.BDP($C276&amp;" Corp",AB$1)))</f>
        <v>-6.8800000000010186E-2</v>
      </c>
      <c r="AC276" s="18" cm="1">
        <f t="array" ref="AC276">IF($C276="","",IF(_xll.BDP($C276&amp;" Corp",AC$1)="#N/A N/A","",_xll.BDP($C276&amp;" Corp",AC$1)))</f>
        <v>-0.30460000000000775</v>
      </c>
      <c r="AD276" s="18" cm="1">
        <f t="array" ref="AD276">IF($C276="","",IF(_xll.BDP($C276&amp;" Corp",AD$1)="#N/A N/A","",_xll.BDP($C276&amp;" Corp",AD$1)))</f>
        <v>-0.23470000000000368</v>
      </c>
      <c r="AE276" s="32" cm="1">
        <f t="array" ref="AE276">IF($C276="","",IF(_xll.BDP($C276&amp;" Corp",AE$1)="#N/A N/A","",_xll.BDP($C276&amp;" Corp",AE$1)/100))</f>
        <v>-1.1332650060698228E-4</v>
      </c>
      <c r="AF276" s="32" cm="1">
        <f t="array" ref="AF276">IF($C276="","",IF(_xll.BDP($C276&amp;" Corp",AF$1)="#N/A N/A","",_xll.BDP($C276&amp;" Corp",AF$1)/100))</f>
        <v>1.0936372186557446E-5</v>
      </c>
      <c r="AG276" s="32" cm="1">
        <f t="array" ref="AG276">IF($C276="","",IF(_xll.BDP($C276&amp;" Corp",AG$1)="#N/A N/A","",_xll.BDP($C276&amp;" Corp",AG$1)/100))</f>
        <v>-6.8354533505157083E-4</v>
      </c>
      <c r="AH276" s="32" cm="1">
        <f t="array" ref="AH276">IF($C276="","",IF(_xll.BDP($C276&amp;" Corp",AH$1)="#N/A N/A","",_xll.BDP($C276&amp;" Corp",AH$1)/100))</f>
        <v>-3.0192045595342108E-3</v>
      </c>
      <c r="AI276" s="32" cm="1">
        <f t="array" ref="AI276">IF($C276="","",IF(_xll.BDP($C276&amp;" Corp",AI$1)="#N/A N/A","",_xll.BDP($C276&amp;" Corp",AI$1)/100))</f>
        <v>-2.3279665455238339E-3</v>
      </c>
      <c r="AJ276" s="8" cm="1">
        <f t="array" ref="AJ276">IF($C276="","",IF(_xll.BDP($C276&amp;" Corp",AJ$1)="#N/A Field Not Applicable","",_xll.BDP($C276&amp;" Corp",AJ$1)))</f>
        <v>99.843000000000004</v>
      </c>
      <c r="AK276" s="8" cm="1">
        <f t="array" ref="AK276">IF($C276="","",IF(_xll.BDP($C276&amp;" Corp",AK$1)="#N/A Field Not Applicable","",_xll.BDP($C276&amp;" Corp",AK$1)))</f>
        <v>101.298</v>
      </c>
      <c r="AL276" s="9" t="s">
        <v>31</v>
      </c>
      <c r="AM276" s="9" t="s">
        <v>85</v>
      </c>
      <c r="AN276" s="10">
        <v>48178</v>
      </c>
      <c r="AO276" s="11">
        <v>1510.1418000000001</v>
      </c>
      <c r="AP276" s="12">
        <v>3.0543114317488254E-4</v>
      </c>
      <c r="AQ276" s="9" t="s">
        <v>86</v>
      </c>
      <c r="AR276" s="10">
        <v>43950</v>
      </c>
      <c r="AS276" s="11">
        <v>0.40444444444444433</v>
      </c>
      <c r="AT276" s="9" t="s">
        <v>31</v>
      </c>
      <c r="AU276" s="34">
        <f t="shared" si="8"/>
        <v>0.32169134020618473</v>
      </c>
    </row>
    <row r="277" spans="2:47" s="2" customFormat="1" x14ac:dyDescent="0.3">
      <c r="B277" s="22">
        <v>67987</v>
      </c>
      <c r="C277" s="23" t="s">
        <v>969</v>
      </c>
      <c r="D277" s="24" t="str" cm="1">
        <f t="array" ref="D277">IF($C277="","",IFERROR(_xll.BDP($C277&amp;" Corp","ID_BB_GLOBAL"),""))</f>
        <v>BBG01LPR1Q06</v>
      </c>
      <c r="E277" s="23" t="s">
        <v>968</v>
      </c>
      <c r="F277" s="7" t="s">
        <v>885</v>
      </c>
      <c r="G277" s="16" t="s">
        <v>277</v>
      </c>
      <c r="H277" s="16" t="s">
        <v>83</v>
      </c>
      <c r="I277" s="16" t="s">
        <v>84</v>
      </c>
      <c r="J277" s="44" t="str" cm="1">
        <f t="array" ref="J277">IF(OR(_xll.BDP($C277&amp;" Corp",$J$1)="#N/A N/A",_xll.BDP($C277&amp;" Corp",$J$1)="#N/A Field Not Applicable"),"",_xll.BDP($C277&amp;" Corp",$J$1))</f>
        <v/>
      </c>
      <c r="K277" s="16" t="str" cm="1">
        <f t="array" ref="K277">IFERROR(_xll.BDP($C277&amp;" Corp",$K$1),"")</f>
        <v>Medical Products</v>
      </c>
      <c r="L277" s="28" cm="1">
        <f t="array" ref="L277">IF($C277="","",IFERROR(_xll.BDP($C277&amp;" Corp",L$1),""))</f>
        <v>99.828999999999994</v>
      </c>
      <c r="M277" s="28" cm="1">
        <f t="array" ref="M277">IF($C277="","",IFERROR(_xll.BDP($C277&amp;" Corp",M$1),""))</f>
        <v>100.033</v>
      </c>
      <c r="N277" s="28" cm="1">
        <f t="array" ref="N277">IF($C277="","",IFERROR(_xll.BDP($C277&amp;" Corp",N$1),""))</f>
        <v>5.5942182777072613</v>
      </c>
      <c r="O277" s="28" cm="1">
        <f t="array" ref="O277">IF($C277="","",IFERROR(_xll.BDP($C277&amp;" Corp",O$1),""))</f>
        <v>5.5942182777072613</v>
      </c>
      <c r="P277" s="28" cm="1">
        <f t="array" ref="P277">IF($C277="","",IFERROR(_xll.BDP($C277&amp;" Corp",P$1),""))</f>
        <v>111.59689744976694</v>
      </c>
      <c r="Q277" s="28">
        <f t="shared" si="9"/>
        <v>99.930999999999997</v>
      </c>
      <c r="R277"/>
      <c r="S277"/>
      <c r="T277"/>
      <c r="U277"/>
      <c r="V277" s="24" t="str" cm="1">
        <f t="array" ref="V277">IF($C277="","",IFERROR(_xll.BDP($C277&amp;" Corp",V$1),""))</f>
        <v>Y</v>
      </c>
      <c r="W277" s="40" cm="1">
        <f t="array" ref="W277">IF($V277="Y",IFERROR(_xll.BDP($C277&amp;" Corp",W$1)*1,""),"")</f>
        <v>48936</v>
      </c>
      <c r="X277" s="41" cm="1">
        <f t="array" ref="X277">IF($V277="Y",IFERROR(_xll.BDP($C277&amp;" Corp",X$1),""),"")</f>
        <v>100</v>
      </c>
      <c r="Y277" s="42" cm="1">
        <f t="array" ref="Y277">IF($V277="Y",IFERROR(_xll.BDP($C277&amp;" Corp",Y$1)/100, ""),"")</f>
        <v>5.594945600171438E-2</v>
      </c>
      <c r="Z277" s="17" cm="1">
        <f t="array" ref="Z277">IF($C277="","",IF(_xll.BDP($C277&amp;" Corp",Z$1)="#N/A N/A","",_xll.BDP($C277&amp;" Corp",Z$1)))</f>
        <v>-7.2440000000000282E-2</v>
      </c>
      <c r="AA277" s="14" cm="1">
        <f t="array" ref="AA277">IF($C277="","",IF(_xll.BDP($C277&amp;" Corp",AA$1)="#N/A N/A","",_xll.BDP($C277&amp;" Corp",AA$1)))</f>
        <v>0.46549000000000262</v>
      </c>
      <c r="AB277" s="14" cm="1">
        <f t="array" ref="AB277">IF($C277="","",IF(_xll.BDP($C277&amp;" Corp",AB$1)="#N/A N/A","",_xll.BDP($C277&amp;" Corp",AB$1)))</f>
        <v>-6.9099999999906458E-3</v>
      </c>
      <c r="AC277" s="18" cm="1">
        <f t="array" ref="AC277">IF($C277="","",IF(_xll.BDP($C277&amp;" Corp",AC$1)="#N/A N/A","",_xll.BDP($C277&amp;" Corp",AC$1)))</f>
        <v>-1.1240099999999984</v>
      </c>
      <c r="AD277" s="18" t="str" cm="1">
        <f t="array" ref="AD277">IF($C277="","",IF(_xll.BDP($C277&amp;" Corp",AD$1)="#N/A N/A","",_xll.BDP($C277&amp;" Corp",AD$1)))</f>
        <v/>
      </c>
      <c r="AE277" s="32" cm="1">
        <f t="array" ref="AE277">IF($C277="","",IF(_xll.BDP($C277&amp;" Corp",AE$1)="#N/A N/A","",_xll.BDP($C277&amp;" Corp",AE$1)/100))</f>
        <v>-7.244229642079682E-4</v>
      </c>
      <c r="AF277" s="32" cm="1">
        <f t="array" ref="AF277">IF($C277="","",IF(_xll.BDP($C277&amp;" Corp",AF$1)="#N/A N/A","",_xll.BDP($C277&amp;" Corp",AF$1)/100))</f>
        <v>4.6802246958291575E-3</v>
      </c>
      <c r="AG277" s="32" cm="1">
        <f t="array" ref="AG277">IF($C277="","",IF(_xll.BDP($C277&amp;" Corp",AG$1)="#N/A N/A","",_xll.BDP($C277&amp;" Corp",AG$1)/100))</f>
        <v>-6.9147504335384877E-5</v>
      </c>
      <c r="AH277" s="32" cm="1">
        <f t="array" ref="AH277">IF($C277="","",IF(_xll.BDP($C277&amp;" Corp",AH$1)="#N/A N/A","",_xll.BDP($C277&amp;" Corp",AH$1)/100))</f>
        <v>-1.1123481420784479E-2</v>
      </c>
      <c r="AI277" s="32" t="str" cm="1">
        <f t="array" ref="AI277">IF($C277="","",IF(_xll.BDP($C277&amp;" Corp",AI$1)="#N/A N/A","",_xll.BDP($C277&amp;" Corp",AI$1)/100))</f>
        <v/>
      </c>
      <c r="AJ277" s="8" cm="1">
        <f t="array" ref="AJ277">IF($C277="","",IF(_xll.BDP($C277&amp;" Corp",AJ$1)="#N/A Field Not Applicable","",_xll.BDP($C277&amp;" Corp",AJ$1)))</f>
        <v>96.016999999999996</v>
      </c>
      <c r="AK277" s="8" cm="1">
        <f t="array" ref="AK277">IF($C277="","",IF(_xll.BDP($C277&amp;" Corp",AK$1)="#N/A Field Not Applicable","",_xll.BDP($C277&amp;" Corp",AK$1)))</f>
        <v>104.69</v>
      </c>
      <c r="AL277" s="9" t="s">
        <v>886</v>
      </c>
      <c r="AM277" s="9" t="s">
        <v>85</v>
      </c>
      <c r="AN277" s="10">
        <v>49288</v>
      </c>
      <c r="AO277" s="11">
        <v>1675.2926849999999</v>
      </c>
      <c r="AP277" s="12">
        <v>3.3883345254867348E-4</v>
      </c>
      <c r="AQ277" s="9" t="s">
        <v>86</v>
      </c>
      <c r="AR277" s="10">
        <v>45060</v>
      </c>
      <c r="AS277" s="11">
        <v>1.2133333333333334</v>
      </c>
      <c r="AT277" s="9" t="s">
        <v>886</v>
      </c>
      <c r="AU277" s="34">
        <f t="shared" si="8"/>
        <v>0.9316791998155195</v>
      </c>
    </row>
    <row r="278" spans="2:47" s="2" customFormat="1" x14ac:dyDescent="0.3">
      <c r="B278" s="22">
        <v>67948</v>
      </c>
      <c r="C278" s="23" t="s">
        <v>974</v>
      </c>
      <c r="D278" s="24" t="str" cm="1">
        <f t="array" ref="D278">IF($C278="","",IFERROR(_xll.BDP($C278&amp;" Corp","ID_BB_GLOBAL"),""))</f>
        <v>BBG01LD2J5M7</v>
      </c>
      <c r="E278" s="23" t="s">
        <v>970</v>
      </c>
      <c r="F278" s="7" t="s">
        <v>971</v>
      </c>
      <c r="G278" s="16" t="s">
        <v>972</v>
      </c>
      <c r="H278" s="16" t="s">
        <v>88</v>
      </c>
      <c r="I278" s="16" t="s">
        <v>88</v>
      </c>
      <c r="J278" s="44" t="str" cm="1">
        <f t="array" ref="J278">IF(OR(_xll.BDP($C278&amp;" Corp",$J$1)="#N/A N/A",_xll.BDP($C278&amp;" Corp",$J$1)="#N/A Field Not Applicable"),"",_xll.BDP($C278&amp;" Corp",$J$1))</f>
        <v/>
      </c>
      <c r="K278" s="16" t="str" cm="1">
        <f t="array" ref="K278">IFERROR(_xll.BDP($C278&amp;" Corp",$K$1),"")</f>
        <v>MRI/Medical Diag Imaging</v>
      </c>
      <c r="L278" s="28" cm="1">
        <f t="array" ref="L278">IF($C278="","",IFERROR(_xll.BDP($C278&amp;" Corp",L$1),""))</f>
        <v>88.230999999999995</v>
      </c>
      <c r="M278" s="28" cm="1">
        <f t="array" ref="M278">IF($C278="","",IFERROR(_xll.BDP($C278&amp;" Corp",M$1),""))</f>
        <v>88.665999999999997</v>
      </c>
      <c r="N278" s="28" cm="1">
        <f t="array" ref="N278">IF($C278="","",IFERROR(_xll.BDP($C278&amp;" Corp",N$1),""))</f>
        <v>14.761854950759044</v>
      </c>
      <c r="O278" s="28" cm="1">
        <f t="array" ref="O278">IF($C278="","",IFERROR(_xll.BDP($C278&amp;" Corp",O$1),""))</f>
        <v>14.761854950759044</v>
      </c>
      <c r="P278" s="28" cm="1">
        <f t="array" ref="P278">IF($C278="","",IFERROR(_xll.BDP($C278&amp;" Corp",P$1),""))</f>
        <v>1042.8831505112405</v>
      </c>
      <c r="Q278" s="28">
        <f t="shared" si="9"/>
        <v>88.448499999999996</v>
      </c>
      <c r="R278"/>
      <c r="S278"/>
      <c r="T278"/>
      <c r="U278"/>
      <c r="V278" s="24" t="str" cm="1">
        <f t="array" ref="V278">IF($C278="","",IFERROR(_xll.BDP($C278&amp;" Corp",V$1),""))</f>
        <v>Y</v>
      </c>
      <c r="W278" s="40" cm="1">
        <f t="array" ref="W278">IF($V278="Y",IFERROR(_xll.BDP($C278&amp;" Corp",W$1)*1,""),"")</f>
        <v>45698</v>
      </c>
      <c r="X278" s="41" cm="1">
        <f t="array" ref="X278">IF($V278="Y",IFERROR(_xll.BDP($C278&amp;" Corp",X$1),""),"")</f>
        <v>102.25</v>
      </c>
      <c r="Y278" s="42" cm="1">
        <f t="array" ref="Y278">IF($V278="Y",IFERROR(_xll.BDP($C278&amp;" Corp",Y$1)/100, ""),"")</f>
        <v>5.4730990669049069</v>
      </c>
      <c r="Z278" s="17" cm="1">
        <f t="array" ref="Z278">IF($C278="","",IF(_xll.BDP($C278&amp;" Corp",Z$1)="#N/A N/A","",_xll.BDP($C278&amp;" Corp",Z$1)))</f>
        <v>0</v>
      </c>
      <c r="AA278" s="14" t="str" cm="1">
        <f t="array" ref="AA278">IF($C278="","",IF(_xll.BDP($C278&amp;" Corp",AA$1)="#N/A N/A","",_xll.BDP($C278&amp;" Corp",AA$1)))</f>
        <v/>
      </c>
      <c r="AB278" s="14" cm="1">
        <f t="array" ref="AB278">IF($C278="","",IF(_xll.BDP($C278&amp;" Corp",AB$1)="#N/A N/A","",_xll.BDP($C278&amp;" Corp",AB$1)))</f>
        <v>-0.65240000000000009</v>
      </c>
      <c r="AC278" s="18" cm="1">
        <f t="array" ref="AC278">IF($C278="","",IF(_xll.BDP($C278&amp;" Corp",AC$1)="#N/A N/A","",_xll.BDP($C278&amp;" Corp",AC$1)))</f>
        <v>2.5502099999999928</v>
      </c>
      <c r="AD278" s="18" t="str" cm="1">
        <f t="array" ref="AD278">IF($C278="","",IF(_xll.BDP($C278&amp;" Corp",AD$1)="#N/A N/A","",_xll.BDP($C278&amp;" Corp",AD$1)))</f>
        <v/>
      </c>
      <c r="AE278" s="32" cm="1">
        <f t="array" ref="AE278">IF($C278="","",IF(_xll.BDP($C278&amp;" Corp",AE$1)="#N/A N/A","",_xll.BDP($C278&amp;" Corp",AE$1)/100))</f>
        <v>0</v>
      </c>
      <c r="AF278" s="32" t="str" cm="1">
        <f t="array" ref="AF278">IF($C278="","",IF(_xll.BDP($C278&amp;" Corp",AF$1)="#N/A N/A","",_xll.BDP($C278&amp;" Corp",AF$1)/100))</f>
        <v/>
      </c>
      <c r="AG278" s="32" cm="1">
        <f t="array" ref="AG278">IF($C278="","",IF(_xll.BDP($C278&amp;" Corp",AG$1)="#N/A N/A","",_xll.BDP($C278&amp;" Corp",AG$1)/100))</f>
        <v>-7.3220212370040871E-3</v>
      </c>
      <c r="AH278" s="32" cm="1">
        <f t="array" ref="AH278">IF($C278="","",IF(_xll.BDP($C278&amp;" Corp",AH$1)="#N/A N/A","",_xll.BDP($C278&amp;" Corp",AH$1)/100))</f>
        <v>2.9688654524347088E-2</v>
      </c>
      <c r="AI278" s="32" t="str" cm="1">
        <f t="array" ref="AI278">IF($C278="","",IF(_xll.BDP($C278&amp;" Corp",AI$1)="#N/A N/A","",_xll.BDP($C278&amp;" Corp",AI$1)/100))</f>
        <v/>
      </c>
      <c r="AJ278" s="8" cm="1">
        <f t="array" ref="AJ278">IF($C278="","",IF(_xll.BDP($C278&amp;" Corp",AJ$1)="#N/A Field Not Applicable","",_xll.BDP($C278&amp;" Corp",AJ$1)))</f>
        <v>82.951999999999998</v>
      </c>
      <c r="AK278" s="8" cm="1">
        <f t="array" ref="AK278">IF($C278="","",IF(_xll.BDP($C278&amp;" Corp",AK$1)="#N/A Field Not Applicable","",_xll.BDP($C278&amp;" Corp",AK$1)))</f>
        <v>90.29</v>
      </c>
      <c r="AL278" s="9" t="s">
        <v>973</v>
      </c>
      <c r="AM278" s="9" t="s">
        <v>85</v>
      </c>
      <c r="AN278" s="10">
        <v>40068</v>
      </c>
      <c r="AO278" s="11">
        <v>382.78480500000001</v>
      </c>
      <c r="AP278" s="12">
        <v>7.7419485098104357E-5</v>
      </c>
      <c r="AQ278" s="9" t="s">
        <v>86</v>
      </c>
      <c r="AR278" s="10">
        <v>36060</v>
      </c>
      <c r="AS278" s="11">
        <v>0.88888888888888884</v>
      </c>
      <c r="AT278" s="9" t="s">
        <v>975</v>
      </c>
      <c r="AU278" s="34">
        <f t="shared" si="8"/>
        <v>0.78236511310983947</v>
      </c>
    </row>
    <row r="279" spans="2:47" s="2" customFormat="1" x14ac:dyDescent="0.3">
      <c r="B279" s="22">
        <v>66778</v>
      </c>
      <c r="C279" s="23" t="s">
        <v>979</v>
      </c>
      <c r="D279" s="24" t="str" cm="1">
        <f t="array" ref="D279">IF($C279="","",IFERROR(_xll.BDP($C279&amp;" Corp","ID_BB_GLOBAL"),""))</f>
        <v>BBG00HZX4C19</v>
      </c>
      <c r="E279" s="23" t="s">
        <v>976</v>
      </c>
      <c r="F279" s="7" t="s">
        <v>977</v>
      </c>
      <c r="G279" s="16" t="s">
        <v>313</v>
      </c>
      <c r="H279" s="16" t="s">
        <v>115</v>
      </c>
      <c r="I279" s="16" t="s">
        <v>107</v>
      </c>
      <c r="J279" s="44" cm="1">
        <f t="array" ref="J279">IF(OR(_xll.BDP($C279&amp;" Corp",$J$1)="#N/A N/A",_xll.BDP($C279&amp;" Corp",$J$1)="#N/A Field Not Applicable"),"",_xll.BDP($C279&amp;" Corp",$J$1))</f>
        <v>2.1135601605012919</v>
      </c>
      <c r="K279" s="16" t="str" cm="1">
        <f t="array" ref="K279">IFERROR(_xll.BDP($C279&amp;" Corp",$K$1),"")</f>
        <v>Medical-HMO</v>
      </c>
      <c r="L279" s="28" cm="1">
        <f t="array" ref="L279">IF($C279="","",IFERROR(_xll.BDP($C279&amp;" Corp",L$1),""))</f>
        <v>95.878</v>
      </c>
      <c r="M279" s="28" cm="1">
        <f t="array" ref="M279">IF($C279="","",IFERROR(_xll.BDP($C279&amp;" Corp",M$1),""))</f>
        <v>95.965999999999994</v>
      </c>
      <c r="N279" s="28" cm="1">
        <f t="array" ref="N279">IF($C279="","",IFERROR(_xll.BDP($C279&amp;" Corp",N$1),""))</f>
        <v>4.5499405789548835</v>
      </c>
      <c r="O279" s="28" cm="1">
        <f t="array" ref="O279">IF($C279="","",IFERROR(_xll.BDP($C279&amp;" Corp",O$1),""))</f>
        <v>4.5499405789548835</v>
      </c>
      <c r="P279" s="28" cm="1">
        <f t="array" ref="P279">IF($C279="","",IFERROR(_xll.BDP($C279&amp;" Corp",P$1),""))</f>
        <v>33.844384630769156</v>
      </c>
      <c r="Q279" s="28">
        <f t="shared" si="9"/>
        <v>95.921999999999997</v>
      </c>
      <c r="R279"/>
      <c r="S279"/>
      <c r="T279"/>
      <c r="U279"/>
      <c r="V279" s="24" t="str" cm="1">
        <f t="array" ref="V279">IF($C279="","",IFERROR(_xll.BDP($C279&amp;" Corp",V$1),""))</f>
        <v>N</v>
      </c>
      <c r="W279" s="40" t="str" cm="1">
        <f t="array" ref="W279">IF($V279="Y",IFERROR(_xll.BDP($C279&amp;" Corp",W$1)*1,""),"")</f>
        <v/>
      </c>
      <c r="X279" s="41" t="str" cm="1">
        <f t="array" ref="X279">IF($V279="Y",IFERROR(_xll.BDP($C279&amp;" Corp",X$1),""),"")</f>
        <v/>
      </c>
      <c r="Y279" s="42" t="str" cm="1">
        <f t="array" ref="Y279">IF($V279="Y",IFERROR(_xll.BDP($C279&amp;" Corp",Y$1)/100, ""),"")</f>
        <v/>
      </c>
      <c r="Z279" s="17" cm="1">
        <f t="array" ref="Z279">IF($C279="","",IF(_xll.BDP($C279&amp;" Corp",Z$1)="#N/A N/A","",_xll.BDP($C279&amp;" Corp",Z$1)))</f>
        <v>-5.0679999999999836E-2</v>
      </c>
      <c r="AA279" s="14" cm="1">
        <f t="array" ref="AA279">IF($C279="","",IF(_xll.BDP($C279&amp;" Corp",AA$1)="#N/A N/A","",_xll.BDP($C279&amp;" Corp",AA$1)))</f>
        <v>0.25660000000000593</v>
      </c>
      <c r="AB279" s="14" cm="1">
        <f t="array" ref="AB279">IF($C279="","",IF(_xll.BDP($C279&amp;" Corp",AB$1)="#N/A N/A","",_xll.BDP($C279&amp;" Corp",AB$1)))</f>
        <v>0.13940999999999804</v>
      </c>
      <c r="AC279" s="18" cm="1">
        <f t="array" ref="AC279">IF($C279="","",IF(_xll.BDP($C279&amp;" Corp",AC$1)="#N/A N/A","",_xll.BDP($C279&amp;" Corp",AC$1)))</f>
        <v>-5.3399999999996339E-2</v>
      </c>
      <c r="AD279" s="18" cm="1">
        <f t="array" ref="AD279">IF($C279="","",IF(_xll.BDP($C279&amp;" Corp",AD$1)="#N/A N/A","",_xll.BDP($C279&amp;" Corp",AD$1)))</f>
        <v>1.1842800000000011</v>
      </c>
      <c r="AE279" s="32" cm="1">
        <f t="array" ref="AE279">IF($C279="","",IF(_xll.BDP($C279&amp;" Corp",AE$1)="#N/A N/A","",_xll.BDP($C279&amp;" Corp",AE$1)/100))</f>
        <v>-5.2808092183672794E-4</v>
      </c>
      <c r="AF279" s="32" cm="1">
        <f t="array" ref="AF279">IF($C279="","",IF(_xll.BDP($C279&amp;" Corp",AF$1)="#N/A N/A","",_xll.BDP($C279&amp;" Corp",AF$1)/100))</f>
        <v>2.682336697857517E-3</v>
      </c>
      <c r="AG279" s="32" cm="1">
        <f t="array" ref="AG279">IF($C279="","",IF(_xll.BDP($C279&amp;" Corp",AG$1)="#N/A N/A","",_xll.BDP($C279&amp;" Corp",AG$1)/100))</f>
        <v>1.4555223138847603E-3</v>
      </c>
      <c r="AH279" s="32" cm="1">
        <f t="array" ref="AH279">IF($C279="","",IF(_xll.BDP($C279&amp;" Corp",AH$1)="#N/A N/A","",_xll.BDP($C279&amp;" Corp",AH$1)/100))</f>
        <v>-5.5640730098067666E-4</v>
      </c>
      <c r="AI279" s="32" cm="1">
        <f t="array" ref="AI279">IF($C279="","",IF(_xll.BDP($C279&amp;" Corp",AI$1)="#N/A N/A","",_xll.BDP($C279&amp;" Corp",AI$1)/100))</f>
        <v>1.2500952655602714E-2</v>
      </c>
      <c r="AJ279" s="8" cm="1">
        <f t="array" ref="AJ279">IF($C279="","",IF(_xll.BDP($C279&amp;" Corp",AJ$1)="#N/A Field Not Applicable","",_xll.BDP($C279&amp;" Corp",AJ$1)))</f>
        <v>92.668999999999997</v>
      </c>
      <c r="AK279" s="8" cm="1">
        <f t="array" ref="AK279">IF($C279="","",IF(_xll.BDP($C279&amp;" Corp",AK$1)="#N/A Field Not Applicable","",_xll.BDP($C279&amp;" Corp",AK$1)))</f>
        <v>97.733999999999995</v>
      </c>
      <c r="AL279" s="9" t="s">
        <v>978</v>
      </c>
      <c r="AM279" s="9" t="s">
        <v>85</v>
      </c>
      <c r="AN279" s="10">
        <v>46993</v>
      </c>
      <c r="AO279" s="11">
        <v>913.45359499999995</v>
      </c>
      <c r="AP279" s="12">
        <v>1.8474899228539739E-4</v>
      </c>
      <c r="AQ279" s="9" t="s">
        <v>86</v>
      </c>
      <c r="AR279" s="10">
        <v>42793</v>
      </c>
      <c r="AS279" s="11">
        <v>0.4588888888888889</v>
      </c>
      <c r="AT279" s="9" t="s">
        <v>978</v>
      </c>
      <c r="AU279" s="34">
        <f t="shared" si="8"/>
        <v>0.78795796643632765</v>
      </c>
    </row>
    <row r="280" spans="2:47" s="2" customFormat="1" x14ac:dyDescent="0.3">
      <c r="B280" s="22">
        <v>67521</v>
      </c>
      <c r="C280" s="23" t="s">
        <v>983</v>
      </c>
      <c r="D280" s="24" t="str" cm="1">
        <f t="array" ref="D280">IF($C280="","",IFERROR(_xll.BDP($C280&amp;" Corp","ID_BB_GLOBAL"),""))</f>
        <v>BBG01KH00WV0</v>
      </c>
      <c r="E280" s="23" t="s">
        <v>980</v>
      </c>
      <c r="F280" s="7" t="s">
        <v>981</v>
      </c>
      <c r="G280" s="16" t="s">
        <v>145</v>
      </c>
      <c r="H280" s="16" t="s">
        <v>136</v>
      </c>
      <c r="I280" s="16" t="s">
        <v>110</v>
      </c>
      <c r="J280" s="44" t="str" cm="1">
        <f t="array" ref="J280">IF(OR(_xll.BDP($C280&amp;" Corp",$J$1)="#N/A N/A",_xll.BDP($C280&amp;" Corp",$J$1)="#N/A Field Not Applicable"),"",_xll.BDP($C280&amp;" Corp",$J$1))</f>
        <v/>
      </c>
      <c r="K280" s="16" t="str" cm="1">
        <f t="array" ref="K280">IFERROR(_xll.BDP($C280&amp;" Corp",$K$1),"")</f>
        <v>Medical Labs&amp;Testing Srv</v>
      </c>
      <c r="L280" s="28" cm="1">
        <f t="array" ref="L280">IF($C280="","",IFERROR(_xll.BDP($C280&amp;" Corp",L$1),""))</f>
        <v>108.01</v>
      </c>
      <c r="M280" s="28" cm="1">
        <f t="array" ref="M280">IF($C280="","",IFERROR(_xll.BDP($C280&amp;" Corp",M$1),""))</f>
        <v>108.946</v>
      </c>
      <c r="N280" s="28" cm="1">
        <f t="array" ref="N280">IF($C280="","",IFERROR(_xll.BDP($C280&amp;" Corp",N$1),""))</f>
        <v>4.84093792</v>
      </c>
      <c r="O280" s="28" cm="1">
        <f t="array" ref="O280">IF($C280="","",IFERROR(_xll.BDP($C280&amp;" Corp",O$1),""))</f>
        <v>6.0708807585807429</v>
      </c>
      <c r="P280" s="28" cm="1">
        <f t="array" ref="P280">IF($C280="","",IFERROR(_xll.BDP($C280&amp;" Corp",P$1),""))</f>
        <v>244.89901066716939</v>
      </c>
      <c r="Q280" s="28">
        <f t="shared" si="9"/>
        <v>108.47800000000001</v>
      </c>
      <c r="R280"/>
      <c r="S280"/>
      <c r="T280"/>
      <c r="U280"/>
      <c r="V280" s="24" t="str" cm="1">
        <f t="array" ref="V280">IF($C280="","",IFERROR(_xll.BDP($C280&amp;" Corp",V$1),""))</f>
        <v>Y</v>
      </c>
      <c r="W280" s="40" cm="1">
        <f t="array" ref="W280">IF($V280="Y",IFERROR(_xll.BDP($C280&amp;" Corp",W$1)*1,""),"")</f>
        <v>46371</v>
      </c>
      <c r="X280" s="41" cm="1">
        <f t="array" ref="X280">IF($V280="Y",IFERROR(_xll.BDP($C280&amp;" Corp",X$1),""),"")</f>
        <v>103.938</v>
      </c>
      <c r="Y280" s="42" cm="1">
        <f t="array" ref="Y280">IF($V280="Y",IFERROR(_xll.BDP($C280&amp;" Corp",Y$1)/100, ""),"")</f>
        <v>4.8409379161533234E-2</v>
      </c>
      <c r="Z280" s="17" cm="1">
        <f t="array" ref="Z280">IF($C280="","",IF(_xll.BDP($C280&amp;" Corp",Z$1)="#N/A N/A","",_xll.BDP($C280&amp;" Corp",Z$1)))</f>
        <v>-8.7000000000003297E-2</v>
      </c>
      <c r="AA280" s="14" cm="1">
        <f t="array" ref="AA280">IF($C280="","",IF(_xll.BDP($C280&amp;" Corp",AA$1)="#N/A N/A","",_xll.BDP($C280&amp;" Corp",AA$1)))</f>
        <v>3.0000000000001137E-3</v>
      </c>
      <c r="AB280" s="14" cm="1">
        <f t="array" ref="AB280">IF($C280="","",IF(_xll.BDP($C280&amp;" Corp",AB$1)="#N/A N/A","",_xll.BDP($C280&amp;" Corp",AB$1)))</f>
        <v>-0.59199999999999875</v>
      </c>
      <c r="AC280" s="18" cm="1">
        <f t="array" ref="AC280">IF($C280="","",IF(_xll.BDP($C280&amp;" Corp",AC$1)="#N/A N/A","",_xll.BDP($C280&amp;" Corp",AC$1)))</f>
        <v>-0.3440000000000083</v>
      </c>
      <c r="AD280" s="18" cm="1">
        <f t="array" ref="AD280">IF($C280="","",IF(_xll.BDP($C280&amp;" Corp",AD$1)="#N/A N/A","",_xll.BDP($C280&amp;" Corp",AD$1)))</f>
        <v>3.1139999999999901</v>
      </c>
      <c r="AE280" s="32" cm="1">
        <f t="array" ref="AE280">IF($C280="","",IF(_xll.BDP($C280&amp;" Corp",AE$1)="#N/A N/A","",_xll.BDP($C280&amp;" Corp",AE$1)/100))</f>
        <v>-8.0136323861284284E-4</v>
      </c>
      <c r="AF280" s="32" cm="1">
        <f t="array" ref="AF280">IF($C280="","",IF(_xll.BDP($C280&amp;" Corp",AF$1)="#N/A N/A","",_xll.BDP($C280&amp;" Corp",AF$1)/100))</f>
        <v>2.7656141968196487E-5</v>
      </c>
      <c r="AG280" s="32" cm="1">
        <f t="array" ref="AG280">IF($C280="","",IF(_xll.BDP($C280&amp;" Corp",AG$1)="#N/A N/A","",_xll.BDP($C280&amp;" Corp",AG$1)/100))</f>
        <v>-5.4277069771706135E-3</v>
      </c>
      <c r="AH280" s="32" cm="1">
        <f t="array" ref="AH280">IF($C280="","",IF(_xll.BDP($C280&amp;" Corp",AH$1)="#N/A N/A","",_xll.BDP($C280&amp;" Corp",AH$1)/100))</f>
        <v>-3.1611255077099143E-3</v>
      </c>
      <c r="AI280" s="32" cm="1">
        <f t="array" ref="AI280">IF($C280="","",IF(_xll.BDP($C280&amp;" Corp",AI$1)="#N/A N/A","",_xll.BDP($C280&amp;" Corp",AI$1)/100))</f>
        <v>2.9554686610227306E-2</v>
      </c>
      <c r="AJ280" s="8" cm="1">
        <f t="array" ref="AJ280">IF($C280="","",IF(_xll.BDP($C280&amp;" Corp",AJ$1)="#N/A Field Not Applicable","",_xll.BDP($C280&amp;" Corp",AJ$1)))</f>
        <v>102.666</v>
      </c>
      <c r="AK280" s="8" cm="1">
        <f t="array" ref="AK280">IF($C280="","",IF(_xll.BDP($C280&amp;" Corp",AK$1)="#N/A Field Not Applicable","",_xll.BDP($C280&amp;" Corp",AK$1)))</f>
        <v>109.334</v>
      </c>
      <c r="AL280" s="9" t="s">
        <v>982</v>
      </c>
      <c r="AM280" s="9" t="s">
        <v>171</v>
      </c>
      <c r="AN280" s="10">
        <v>48937</v>
      </c>
      <c r="AO280" s="11">
        <v>485.95499999999998</v>
      </c>
      <c r="AP280" s="12">
        <v>9.8285996177014656E-5</v>
      </c>
      <c r="AQ280" s="9" t="s">
        <v>92</v>
      </c>
      <c r="AR280" s="10">
        <v>44709</v>
      </c>
      <c r="AS280" s="11">
        <v>3.8718749999999997</v>
      </c>
      <c r="AT280" s="9" t="s">
        <v>1</v>
      </c>
      <c r="AU280" s="34">
        <f t="shared" si="8"/>
        <v>0.93065553689262159</v>
      </c>
    </row>
    <row r="281" spans="2:47" s="2" customFormat="1" x14ac:dyDescent="0.3">
      <c r="B281" s="22">
        <v>68646</v>
      </c>
      <c r="C281" s="23" t="s">
        <v>987</v>
      </c>
      <c r="D281" s="24" t="str" cm="1">
        <f t="array" ref="D281">IF($C281="","",IFERROR(_xll.BDP($C281&amp;" Corp","ID_BB_GLOBAL"),""))</f>
        <v>BBG013QQ2YV5</v>
      </c>
      <c r="E281" s="23" t="s">
        <v>984</v>
      </c>
      <c r="F281" s="7" t="s">
        <v>985</v>
      </c>
      <c r="G281" s="16" t="s">
        <v>133</v>
      </c>
      <c r="H281" s="16" t="s">
        <v>88</v>
      </c>
      <c r="I281" s="16" t="s">
        <v>88</v>
      </c>
      <c r="J281" s="44" cm="1">
        <f t="array" ref="J281">IF(OR(_xll.BDP($C281&amp;" Corp",$J$1)="#N/A N/A",_xll.BDP($C281&amp;" Corp",$J$1)="#N/A Field Not Applicable"),"",_xll.BDP($C281&amp;" Corp",$J$1))</f>
        <v>2.8307468299052565</v>
      </c>
      <c r="K281" s="16" t="str" cm="1">
        <f t="array" ref="K281">IFERROR(_xll.BDP($C281&amp;" Corp",$K$1),"")</f>
        <v>Medical-Drugs</v>
      </c>
      <c r="L281" s="28" cm="1">
        <f t="array" ref="L281">IF($C281="","",IFERROR(_xll.BDP($C281&amp;" Corp",L$1),""))</f>
        <v>95.07</v>
      </c>
      <c r="M281" s="28" cm="1">
        <f t="array" ref="M281">IF($C281="","",IFERROR(_xll.BDP($C281&amp;" Corp",M$1),""))</f>
        <v>95.915999999999997</v>
      </c>
      <c r="N281" s="28" cm="1">
        <f t="array" ref="N281">IF($C281="","",IFERROR(_xll.BDP($C281&amp;" Corp",N$1),""))</f>
        <v>10.447881184955266</v>
      </c>
      <c r="O281" s="28" cm="1">
        <f t="array" ref="O281">IF($C281="","",IFERROR(_xll.BDP($C281&amp;" Corp",O$1),""))</f>
        <v>10.447881184955266</v>
      </c>
      <c r="P281" s="28" cm="1">
        <f t="array" ref="P281">IF($C281="","",IFERROR(_xll.BDP($C281&amp;" Corp",P$1),""))</f>
        <v>652.50098373542005</v>
      </c>
      <c r="Q281" s="28">
        <f t="shared" si="9"/>
        <v>95.492999999999995</v>
      </c>
      <c r="R281"/>
      <c r="S281"/>
      <c r="T281"/>
      <c r="U281"/>
      <c r="V281" s="24" t="str" cm="1">
        <f t="array" ref="V281">IF($C281="","",IFERROR(_xll.BDP($C281&amp;" Corp",V$1),""))</f>
        <v>Y</v>
      </c>
      <c r="W281" s="40" cm="1">
        <f t="array" ref="W281">IF($V281="Y",IFERROR(_xll.BDP($C281&amp;" Corp",W$1)*1,""),"")</f>
        <v>45717</v>
      </c>
      <c r="X281" s="41" cm="1">
        <f t="array" ref="X281">IF($V281="Y",IFERROR(_xll.BDP($C281&amp;" Corp",X$1),""),"")</f>
        <v>102</v>
      </c>
      <c r="Y281" s="42" cm="1">
        <f t="array" ref="Y281">IF($V281="Y",IFERROR(_xll.BDP($C281&amp;" Corp",Y$1)/100, ""),"")</f>
        <v>0.87019689056082983</v>
      </c>
      <c r="Z281" s="17" cm="1">
        <f t="array" ref="Z281">IF($C281="","",IF(_xll.BDP($C281&amp;" Corp",Z$1)="#N/A N/A","",_xll.BDP($C281&amp;" Corp",Z$1)))</f>
        <v>-4.5999999999963848E-3</v>
      </c>
      <c r="AA281" s="14" cm="1">
        <f t="array" ref="AA281">IF($C281="","",IF(_xll.BDP($C281&amp;" Corp",AA$1)="#N/A N/A","",_xll.BDP($C281&amp;" Corp",AA$1)))</f>
        <v>-0.16643999999999437</v>
      </c>
      <c r="AB281" s="14" cm="1">
        <f t="array" ref="AB281">IF($C281="","",IF(_xll.BDP($C281&amp;" Corp",AB$1)="#N/A N/A","",_xll.BDP($C281&amp;" Corp",AB$1)))</f>
        <v>-0.32470999999999606</v>
      </c>
      <c r="AC281" s="18" cm="1">
        <f t="array" ref="AC281">IF($C281="","",IF(_xll.BDP($C281&amp;" Corp",AC$1)="#N/A N/A","",_xll.BDP($C281&amp;" Corp",AC$1)))</f>
        <v>6.8270000000012487E-2</v>
      </c>
      <c r="AD281" s="18" cm="1">
        <f t="array" ref="AD281">IF($C281="","",IF(_xll.BDP($C281&amp;" Corp",AD$1)="#N/A N/A","",_xll.BDP($C281&amp;" Corp",AD$1)))</f>
        <v>5.2989200000000096</v>
      </c>
      <c r="AE281" s="32" cm="1">
        <f t="array" ref="AE281">IF($C281="","",IF(_xll.BDP($C281&amp;" Corp",AE$1)="#N/A N/A","",_xll.BDP($C281&amp;" Corp",AE$1)/100))</f>
        <v>-4.8168800230334664E-5</v>
      </c>
      <c r="AF281" s="32" cm="1">
        <f t="array" ref="AF281">IF($C281="","",IF(_xll.BDP($C281&amp;" Corp",AF$1)="#N/A N/A","",_xll.BDP($C281&amp;" Corp",AF$1)/100))</f>
        <v>-1.7399241934974083E-3</v>
      </c>
      <c r="AG281" s="32" cm="1">
        <f t="array" ref="AG281">IF($C281="","",IF(_xll.BDP($C281&amp;" Corp",AG$1)="#N/A N/A","",_xll.BDP($C281&amp;" Corp",AG$1)/100))</f>
        <v>-3.3888342654340474E-3</v>
      </c>
      <c r="AH281" s="32" cm="1">
        <f t="array" ref="AH281">IF($C281="","",IF(_xll.BDP($C281&amp;" Corp",AH$1)="#N/A N/A","",_xll.BDP($C281&amp;" Corp",AH$1)/100))</f>
        <v>7.1543374074400381E-4</v>
      </c>
      <c r="AI281" s="32" cm="1">
        <f t="array" ref="AI281">IF($C281="","",IF(_xll.BDP($C281&amp;" Corp",AI$1)="#N/A N/A","",_xll.BDP($C281&amp;" Corp",AI$1)/100))</f>
        <v>5.875026248980264E-2</v>
      </c>
      <c r="AJ281" s="8" cm="1">
        <f t="array" ref="AJ281">IF($C281="","",IF(_xll.BDP($C281&amp;" Corp",AJ$1)="#N/A Field Not Applicable","",_xll.BDP($C281&amp;" Corp",AJ$1)))</f>
        <v>90.141999999999996</v>
      </c>
      <c r="AK281" s="8" cm="1">
        <f t="array" ref="AK281">IF($C281="","",IF(_xll.BDP($C281&amp;" Corp",AK$1)="#N/A Field Not Applicable","",_xll.BDP($C281&amp;" Corp",AK$1)))</f>
        <v>96.816000000000003</v>
      </c>
      <c r="AL281" s="9" t="s">
        <v>986</v>
      </c>
      <c r="AM281" s="9" t="s">
        <v>85</v>
      </c>
      <c r="AN281" s="10">
        <v>49623</v>
      </c>
      <c r="AO281" s="11">
        <v>452.4375</v>
      </c>
      <c r="AP281" s="12">
        <v>9.1506971623582577E-5</v>
      </c>
      <c r="AQ281" s="9" t="s">
        <v>120</v>
      </c>
      <c r="AR281" s="10">
        <v>45395</v>
      </c>
      <c r="AS281" s="11">
        <v>3.911111111111111</v>
      </c>
      <c r="AT281" s="9" t="s">
        <v>1</v>
      </c>
      <c r="AU281" s="34">
        <f t="shared" si="8"/>
        <v>0.82507789032064749</v>
      </c>
    </row>
    <row r="282" spans="2:47" s="2" customFormat="1" x14ac:dyDescent="0.3">
      <c r="B282" s="22">
        <v>64321</v>
      </c>
      <c r="C282" s="23" t="s">
        <v>989</v>
      </c>
      <c r="D282" s="24" t="str" cm="1">
        <f t="array" ref="D282">IF($C282="","",IFERROR(_xll.BDP($C282&amp;" Corp","ID_BB_GLOBAL"),""))</f>
        <v>BBG017X6CMJ1</v>
      </c>
      <c r="E282" s="23" t="s">
        <v>988</v>
      </c>
      <c r="F282" s="7" t="s">
        <v>148</v>
      </c>
      <c r="G282" s="16" t="s">
        <v>156</v>
      </c>
      <c r="H282" s="16" t="s">
        <v>143</v>
      </c>
      <c r="I282" s="16" t="s">
        <v>122</v>
      </c>
      <c r="J282" s="44" cm="1">
        <f t="array" ref="J282">IF(OR(_xll.BDP($C282&amp;" Corp",$J$1)="#N/A N/A",_xll.BDP($C282&amp;" Corp",$J$1)="#N/A Field Not Applicable"),"",_xll.BDP($C282&amp;" Corp",$J$1))</f>
        <v>1.993649318463445</v>
      </c>
      <c r="K282" s="16" t="str" cm="1">
        <f t="array" ref="K282">IFERROR(_xll.BDP($C282&amp;" Corp",$K$1),"")</f>
        <v>Medical-Hospitals</v>
      </c>
      <c r="L282" s="28" cm="1">
        <f t="array" ref="L282">IF($C282="","",IFERROR(_xll.BDP($C282&amp;" Corp",L$1),""))</f>
        <v>100.33</v>
      </c>
      <c r="M282" s="28" cm="1">
        <f t="array" ref="M282">IF($C282="","",IFERROR(_xll.BDP($C282&amp;" Corp",M$1),""))</f>
        <v>100.502</v>
      </c>
      <c r="N282" s="28" cm="1">
        <f t="array" ref="N282">IF($C282="","",IFERROR(_xll.BDP($C282&amp;" Corp",N$1),""))</f>
        <v>5.8912929700000003</v>
      </c>
      <c r="O282" s="28" cm="1">
        <f t="array" ref="O282">IF($C282="","",IFERROR(_xll.BDP($C282&amp;" Corp",O$1),""))</f>
        <v>6.0123699800604369</v>
      </c>
      <c r="P282" s="28" cm="1">
        <f t="array" ref="P282">IF($C282="","",IFERROR(_xll.BDP($C282&amp;" Corp",P$1),""))</f>
        <v>112.19014897281046</v>
      </c>
      <c r="Q282" s="28">
        <f t="shared" si="9"/>
        <v>100.416</v>
      </c>
      <c r="R282"/>
      <c r="S282"/>
      <c r="T282"/>
      <c r="U282"/>
      <c r="V282" s="24" t="str" cm="1">
        <f t="array" ref="V282">IF($C282="","",IFERROR(_xll.BDP($C282&amp;" Corp",V$1),""))</f>
        <v>Y</v>
      </c>
      <c r="W282" s="40" cm="1">
        <f t="array" ref="W282">IF($V282="Y",IFERROR(_xll.BDP($C282&amp;" Corp",W$1)*1,""),"")</f>
        <v>45823</v>
      </c>
      <c r="X282" s="41" cm="1">
        <f t="array" ref="X282">IF($V282="Y",IFERROR(_xll.BDP($C282&amp;" Corp",X$1),""),"")</f>
        <v>103.063</v>
      </c>
      <c r="Y282" s="42" cm="1">
        <f t="array" ref="Y282">IF($V282="Y",IFERROR(_xll.BDP($C282&amp;" Corp",Y$1)/100, ""),"")</f>
        <v>0.12840346423834101</v>
      </c>
      <c r="Z282" s="17" cm="1">
        <f t="array" ref="Z282">IF($C282="","",IF(_xll.BDP($C282&amp;" Corp",Z$1)="#N/A N/A","",_xll.BDP($C282&amp;" Corp",Z$1)))</f>
        <v>0.14050000000000296</v>
      </c>
      <c r="AA282" s="14" cm="1">
        <f t="array" ref="AA282">IF($C282="","",IF(_xll.BDP($C282&amp;" Corp",AA$1)="#N/A N/A","",_xll.BDP($C282&amp;" Corp",AA$1)))</f>
        <v>0.17700000000000671</v>
      </c>
      <c r="AB282" s="14" cm="1">
        <f t="array" ref="AB282">IF($C282="","",IF(_xll.BDP($C282&amp;" Corp",AB$1)="#N/A N/A","",_xll.BDP($C282&amp;" Corp",AB$1)))</f>
        <v>1.218740000000011</v>
      </c>
      <c r="AC282" s="18" cm="1">
        <f t="array" ref="AC282">IF($C282="","",IF(_xll.BDP($C282&amp;" Corp",AC$1)="#N/A N/A","",_xll.BDP($C282&amp;" Corp",AC$1)))</f>
        <v>-0.2535000000000025</v>
      </c>
      <c r="AD282" s="18" cm="1">
        <f t="array" ref="AD282">IF($C282="","",IF(_xll.BDP($C282&amp;" Corp",AD$1)="#N/A N/A","",_xll.BDP($C282&amp;" Corp",AD$1)))</f>
        <v>0.12270000000000891</v>
      </c>
      <c r="AE282" s="32" cm="1">
        <f t="array" ref="AE282">IF($C282="","",IF(_xll.BDP($C282&amp;" Corp",AE$1)="#N/A N/A","",_xll.BDP($C282&amp;" Corp",AE$1)/100))</f>
        <v>1.4012921808893963E-3</v>
      </c>
      <c r="AF282" s="32" cm="1">
        <f t="array" ref="AF282">IF($C282="","",IF(_xll.BDP($C282&amp;" Corp",AF$1)="#N/A N/A","",_xll.BDP($C282&amp;" Corp",AF$1)/100))</f>
        <v>1.7659718182825646E-3</v>
      </c>
      <c r="AG282" s="32" cm="1">
        <f t="array" ref="AG282">IF($C282="","",IF(_xll.BDP($C282&amp;" Corp",AG$1)="#N/A N/A","",_xll.BDP($C282&amp;" Corp",AG$1)/100))</f>
        <v>1.2287374997933295E-2</v>
      </c>
      <c r="AH282" s="32" cm="1">
        <f t="array" ref="AH282">IF($C282="","",IF(_xll.BDP($C282&amp;" Corp",AH$1)="#N/A N/A","",_xll.BDP($C282&amp;" Corp",AH$1)/100))</f>
        <v>-2.5184137271927337E-3</v>
      </c>
      <c r="AI282" s="32" cm="1">
        <f t="array" ref="AI282">IF($C282="","",IF(_xll.BDP($C282&amp;" Corp",AI$1)="#N/A N/A","",_xll.BDP($C282&amp;" Corp",AI$1)/100))</f>
        <v>1.2235447097397841E-3</v>
      </c>
      <c r="AJ282" s="8" cm="1">
        <f t="array" ref="AJ282">IF($C282="","",IF(_xll.BDP($C282&amp;" Corp",AJ$1)="#N/A Field Not Applicable","",_xll.BDP($C282&amp;" Corp",AJ$1)))</f>
        <v>97.322999999999993</v>
      </c>
      <c r="AK282" s="8" cm="1">
        <f t="array" ref="AK282">IF($C282="","",IF(_xll.BDP($C282&amp;" Corp",AK$1)="#N/A Field Not Applicable","",_xll.BDP($C282&amp;" Corp",AK$1)))</f>
        <v>102.419</v>
      </c>
      <c r="AL282" s="9" t="s">
        <v>149</v>
      </c>
      <c r="AM282" s="9" t="s">
        <v>85</v>
      </c>
      <c r="AN282" s="10">
        <v>2276</v>
      </c>
      <c r="AO282" s="11">
        <v>2006.64</v>
      </c>
      <c r="AP282" s="12">
        <v>4.0584953620941179E-4</v>
      </c>
      <c r="AQ282" s="9" t="s">
        <v>86</v>
      </c>
      <c r="AR282" s="10">
        <v>2307</v>
      </c>
      <c r="AS282" s="11">
        <v>2.9944444444444445</v>
      </c>
      <c r="AT282" s="9" t="s">
        <v>149</v>
      </c>
      <c r="AU282" s="34">
        <f t="shared" si="8"/>
        <v>0.827141334379906</v>
      </c>
    </row>
    <row r="283" spans="2:47" s="2" customFormat="1" x14ac:dyDescent="0.3">
      <c r="B283" s="22">
        <v>66525</v>
      </c>
      <c r="C283" s="23" t="s">
        <v>991</v>
      </c>
      <c r="D283" s="24" t="str" cm="1">
        <f t="array" ref="D283">IF($C283="","",IFERROR(_xll.BDP($C283&amp;" Corp","ID_BB_GLOBAL"),""))</f>
        <v>BBG00L77QP88</v>
      </c>
      <c r="E283" s="23" t="s">
        <v>990</v>
      </c>
      <c r="F283" s="7" t="s">
        <v>895</v>
      </c>
      <c r="G283" s="16" t="s">
        <v>202</v>
      </c>
      <c r="H283" s="16" t="s">
        <v>94</v>
      </c>
      <c r="I283" s="16" t="s">
        <v>103</v>
      </c>
      <c r="J283" s="44" cm="1">
        <f t="array" ref="J283">IF(OR(_xll.BDP($C283&amp;" Corp",$J$1)="#N/A N/A",_xll.BDP($C283&amp;" Corp",$J$1)="#N/A Field Not Applicable"),"",_xll.BDP($C283&amp;" Corp",$J$1))</f>
        <v>4.3654682362922896</v>
      </c>
      <c r="K283" s="16" t="str" cm="1">
        <f t="array" ref="K283">IFERROR(_xll.BDP($C283&amp;" Corp",$K$1),"")</f>
        <v>Medical-Drugs</v>
      </c>
      <c r="L283" s="28" cm="1">
        <f t="array" ref="L283">IF($C283="","",IFERROR(_xll.BDP($C283&amp;" Corp",L$1),""))</f>
        <v>99.347999999999999</v>
      </c>
      <c r="M283" s="28" cm="1">
        <f t="array" ref="M283">IF($C283="","",IFERROR(_xll.BDP($C283&amp;" Corp",M$1),""))</f>
        <v>99.394000000000005</v>
      </c>
      <c r="N283" s="28" cm="1">
        <f t="array" ref="N283">IF($C283="","",IFERROR(_xll.BDP($C283&amp;" Corp",N$1),""))</f>
        <v>4.9626431618424967</v>
      </c>
      <c r="O283" s="28" cm="1">
        <f t="array" ref="O283">IF($C283="","",IFERROR(_xll.BDP($C283&amp;" Corp",O$1),""))</f>
        <v>4.9626431618424967</v>
      </c>
      <c r="P283" s="28" cm="1">
        <f t="array" ref="P283">IF($C283="","",IFERROR(_xll.BDP($C283&amp;" Corp",P$1),""))</f>
        <v>85.037229795497325</v>
      </c>
      <c r="Q283" s="28">
        <f t="shared" si="9"/>
        <v>99.371000000000009</v>
      </c>
      <c r="R283"/>
      <c r="S283"/>
      <c r="T283"/>
      <c r="U283"/>
      <c r="V283" s="24" t="str" cm="1">
        <f t="array" ref="V283">IF($C283="","",IFERROR(_xll.BDP($C283&amp;" Corp",V$1),""))</f>
        <v>Y</v>
      </c>
      <c r="W283" s="40" cm="1">
        <f t="array" ref="W283">IF($V283="Y",IFERROR(_xll.BDP($C283&amp;" Corp",W$1)*1,""),"")</f>
        <v>45945</v>
      </c>
      <c r="X283" s="41" cm="1">
        <f t="array" ref="X283">IF($V283="Y",IFERROR(_xll.BDP($C283&amp;" Corp",X$1),""),"")</f>
        <v>100</v>
      </c>
      <c r="Y283" s="42" cm="1">
        <f t="array" ref="Y283">IF($V283="Y",IFERROR(_xll.BDP($C283&amp;" Corp",Y$1)/100, ""),"")</f>
        <v>5.1365155588868533E-2</v>
      </c>
      <c r="Z283" s="17" cm="1">
        <f t="array" ref="Z283">IF($C283="","",IF(_xll.BDP($C283&amp;" Corp",Z$1)="#N/A N/A","",_xll.BDP($C283&amp;" Corp",Z$1)))</f>
        <v>2.5769999999994297E-2</v>
      </c>
      <c r="AA283" s="14" cm="1">
        <f t="array" ref="AA283">IF($C283="","",IF(_xll.BDP($C283&amp;" Corp",AA$1)="#N/A N/A","",_xll.BDP($C283&amp;" Corp",AA$1)))</f>
        <v>5.1179999999988013E-2</v>
      </c>
      <c r="AB283" s="14" cm="1">
        <f t="array" ref="AB283">IF($C283="","",IF(_xll.BDP($C283&amp;" Corp",AB$1)="#N/A N/A","",_xll.BDP($C283&amp;" Corp",AB$1)))</f>
        <v>3.6349999999998772E-2</v>
      </c>
      <c r="AC283" s="18" cm="1">
        <f t="array" ref="AC283">IF($C283="","",IF(_xll.BDP($C283&amp;" Corp",AC$1)="#N/A N/A","",_xll.BDP($C283&amp;" Corp",AC$1)))</f>
        <v>0.4205999999999932</v>
      </c>
      <c r="AD283" s="18" cm="1">
        <f t="array" ref="AD283">IF($C283="","",IF(_xll.BDP($C283&amp;" Corp",AD$1)="#N/A N/A","",_xll.BDP($C283&amp;" Corp",AD$1)))</f>
        <v>1.8432999999999993</v>
      </c>
      <c r="AE283" s="32" cm="1">
        <f t="array" ref="AE283">IF($C283="","",IF(_xll.BDP($C283&amp;" Corp",AE$1)="#N/A N/A","",_xll.BDP($C283&amp;" Corp",AE$1)/100))</f>
        <v>2.5940420782408484E-4</v>
      </c>
      <c r="AF283" s="32" cm="1">
        <f t="array" ref="AF283">IF($C283="","",IF(_xll.BDP($C283&amp;" Corp",AF$1)="#N/A N/A","",_xll.BDP($C283&amp;" Corp",AF$1)/100))</f>
        <v>5.1531641616047591E-4</v>
      </c>
      <c r="AG283" s="32" cm="1">
        <f t="array" ref="AG283">IF($C283="","",IF(_xll.BDP($C283&amp;" Corp",AG$1)="#N/A N/A","",_xll.BDP($C283&amp;" Corp",AG$1)/100))</f>
        <v>3.6594285150521081E-4</v>
      </c>
      <c r="AH283" s="32" cm="1">
        <f t="array" ref="AH283">IF($C283="","",IF(_xll.BDP($C283&amp;" Corp",AH$1)="#N/A N/A","",_xll.BDP($C283&amp;" Corp",AH$1)/100))</f>
        <v>4.2507089568076346E-3</v>
      </c>
      <c r="AI283" s="32" cm="1">
        <f t="array" ref="AI283">IF($C283="","",IF(_xll.BDP($C283&amp;" Corp",AI$1)="#N/A N/A","",_xll.BDP($C283&amp;" Corp",AI$1)/100))</f>
        <v>1.8900697766225237E-2</v>
      </c>
      <c r="AJ283" s="8" cm="1">
        <f t="array" ref="AJ283">IF($C283="","",IF(_xll.BDP($C283&amp;" Corp",AJ$1)="#N/A Field Not Applicable","",_xll.BDP($C283&amp;" Corp",AJ$1)))</f>
        <v>96.900999999999996</v>
      </c>
      <c r="AK283" s="8" cm="1">
        <f t="array" ref="AK283">IF($C283="","",IF(_xll.BDP($C283&amp;" Corp",AK$1)="#N/A Field Not Applicable","",_xll.BDP($C283&amp;" Corp",AK$1)))</f>
        <v>99.466999999999999</v>
      </c>
      <c r="AL283" s="9" t="s">
        <v>896</v>
      </c>
      <c r="AM283" s="9" t="s">
        <v>85</v>
      </c>
      <c r="AN283" s="10">
        <v>28836</v>
      </c>
      <c r="AO283" s="11">
        <v>2480.1954999999998</v>
      </c>
      <c r="AP283" s="12">
        <v>5.0162769275189875E-4</v>
      </c>
      <c r="AQ283" s="9" t="s">
        <v>86</v>
      </c>
      <c r="AR283" s="10">
        <v>24808</v>
      </c>
      <c r="AS283" s="11">
        <v>2.0777777777777775</v>
      </c>
      <c r="AT283" s="9" t="s">
        <v>1</v>
      </c>
      <c r="AU283" s="34">
        <f t="shared" si="8"/>
        <v>0.6074096726422451</v>
      </c>
    </row>
    <row r="284" spans="2:47" s="2" customFormat="1" x14ac:dyDescent="0.3">
      <c r="B284" s="22">
        <v>68062</v>
      </c>
      <c r="C284" s="23" t="s">
        <v>993</v>
      </c>
      <c r="D284" s="24" t="str" cm="1">
        <f t="array" ref="D284">IF($C284="","",IFERROR(_xll.BDP($C284&amp;" Corp","ID_BB_GLOBAL"),""))</f>
        <v>BBG01MBN7NJ9</v>
      </c>
      <c r="E284" s="23" t="s">
        <v>992</v>
      </c>
      <c r="F284" s="7" t="s">
        <v>26</v>
      </c>
      <c r="G284" s="16" t="s">
        <v>151</v>
      </c>
      <c r="H284" s="16" t="s">
        <v>136</v>
      </c>
      <c r="I284" s="16" t="s">
        <v>110</v>
      </c>
      <c r="J284" s="44" t="str" cm="1">
        <f t="array" ref="J284">IF(OR(_xll.BDP($C284&amp;" Corp",$J$1)="#N/A N/A",_xll.BDP($C284&amp;" Corp",$J$1)="#N/A Field Not Applicable"),"",_xll.BDP($C284&amp;" Corp",$J$1))</f>
        <v/>
      </c>
      <c r="K284" s="16" t="str" cm="1">
        <f t="array" ref="K284">IFERROR(_xll.BDP($C284&amp;" Corp",$K$1),"")</f>
        <v>Medical-Drugs</v>
      </c>
      <c r="L284" s="28" cm="1">
        <f t="array" ref="L284">IF($C284="","",IFERROR(_xll.BDP($C284&amp;" Corp",L$1),""))</f>
        <v>106.932</v>
      </c>
      <c r="M284" s="28" cm="1">
        <f t="array" ref="M284">IF($C284="","",IFERROR(_xll.BDP($C284&amp;" Corp",M$1),""))</f>
        <v>107.163</v>
      </c>
      <c r="N284" s="28" cm="1">
        <f t="array" ref="N284">IF($C284="","",IFERROR(_xll.BDP($C284&amp;" Corp",N$1),""))</f>
        <v>6.5205802899999998</v>
      </c>
      <c r="O284" s="28" cm="1">
        <f t="array" ref="O284">IF($C284="","",IFERROR(_xll.BDP($C284&amp;" Corp",O$1),""))</f>
        <v>7.0512944254264323</v>
      </c>
      <c r="P284" s="28" cm="1">
        <f t="array" ref="P284">IF($C284="","",IFERROR(_xll.BDP($C284&amp;" Corp",P$1),""))</f>
        <v>184.02621498987645</v>
      </c>
      <c r="Q284" s="28">
        <f t="shared" si="9"/>
        <v>107.0475</v>
      </c>
      <c r="R284"/>
      <c r="S284"/>
      <c r="T284"/>
      <c r="U284"/>
      <c r="V284" s="24" t="str" cm="1">
        <f t="array" ref="V284">IF($C284="","",IFERROR(_xll.BDP($C284&amp;" Corp",V$1),""))</f>
        <v>Y</v>
      </c>
      <c r="W284" s="40" cm="1">
        <f t="array" ref="W284">IF($V284="Y",IFERROR(_xll.BDP($C284&amp;" Corp",W$1)*1,""),"")</f>
        <v>46492</v>
      </c>
      <c r="X284" s="41" cm="1">
        <f t="array" ref="X284">IF($V284="Y",IFERROR(_xll.BDP($C284&amp;" Corp",X$1),""),"")</f>
        <v>104.25</v>
      </c>
      <c r="Y284" s="42" cm="1">
        <f t="array" ref="Y284">IF($V284="Y",IFERROR(_xll.BDP($C284&amp;" Corp",Y$1)/100, ""),"")</f>
        <v>6.760374733043617E-2</v>
      </c>
      <c r="Z284" s="17" cm="1">
        <f t="array" ref="Z284">IF($C284="","",IF(_xll.BDP($C284&amp;" Corp",Z$1)="#N/A N/A","",_xll.BDP($C284&amp;" Corp",Z$1)))</f>
        <v>3.5099999999999909E-2</v>
      </c>
      <c r="AA284" s="14" cm="1">
        <f t="array" ref="AA284">IF($C284="","",IF(_xll.BDP($C284&amp;" Corp",AA$1)="#N/A N/A","",_xll.BDP($C284&amp;" Corp",AA$1)))</f>
        <v>0.25679999999999836</v>
      </c>
      <c r="AB284" s="14" cm="1">
        <f t="array" ref="AB284">IF($C284="","",IF(_xll.BDP($C284&amp;" Corp",AB$1)="#N/A N/A","",_xll.BDP($C284&amp;" Corp",AB$1)))</f>
        <v>1.0425999999999931</v>
      </c>
      <c r="AC284" s="18" cm="1">
        <f t="array" ref="AC284">IF($C284="","",IF(_xll.BDP($C284&amp;" Corp",AC$1)="#N/A N/A","",_xll.BDP($C284&amp;" Corp",AC$1)))</f>
        <v>-5.7000000000044793E-3</v>
      </c>
      <c r="AD284" s="18" t="str" cm="1">
        <f t="array" ref="AD284">IF($C284="","",IF(_xll.BDP($C284&amp;" Corp",AD$1)="#N/A N/A","",_xll.BDP($C284&amp;" Corp",AD$1)))</f>
        <v/>
      </c>
      <c r="AE284" s="32" cm="1">
        <f t="array" ref="AE284">IF($C284="","",IF(_xll.BDP($C284&amp;" Corp",AE$1)="#N/A N/A","",_xll.BDP($C284&amp;" Corp",AE$1)/100))</f>
        <v>3.2799201605759122E-4</v>
      </c>
      <c r="AF284" s="32" cm="1">
        <f t="array" ref="AF284">IF($C284="","",IF(_xll.BDP($C284&amp;" Corp",AF$1)="#N/A N/A","",_xll.BDP($C284&amp;" Corp",AF$1)/100))</f>
        <v>2.4046497386066923E-3</v>
      </c>
      <c r="AG284" s="32" cm="1">
        <f t="array" ref="AG284">IF($C284="","",IF(_xll.BDP($C284&amp;" Corp",AG$1)="#N/A N/A","",_xll.BDP($C284&amp;" Corp",AG$1)/100))</f>
        <v>9.8351717287393711E-3</v>
      </c>
      <c r="AH284" s="32" cm="1">
        <f t="array" ref="AH284">IF($C284="","",IF(_xll.BDP($C284&amp;" Corp",AH$1)="#N/A N/A","",_xll.BDP($C284&amp;" Corp",AH$1)/100))</f>
        <v>-5.3243361393560726E-5</v>
      </c>
      <c r="AI284" s="32" t="str" cm="1">
        <f t="array" ref="AI284">IF($C284="","",IF(_xll.BDP($C284&amp;" Corp",AI$1)="#N/A N/A","",_xll.BDP($C284&amp;" Corp",AI$1)/100))</f>
        <v/>
      </c>
      <c r="AJ284" s="8" cm="1">
        <f t="array" ref="AJ284">IF($C284="","",IF(_xll.BDP($C284&amp;" Corp",AJ$1)="#N/A Field Not Applicable","",_xll.BDP($C284&amp;" Corp",AJ$1)))</f>
        <v>99.28</v>
      </c>
      <c r="AK284" s="8" cm="1">
        <f t="array" ref="AK284">IF($C284="","",IF(_xll.BDP($C284&amp;" Corp",AK$1)="#N/A Field Not Applicable","",_xll.BDP($C284&amp;" Corp",AK$1)))</f>
        <v>108.336</v>
      </c>
      <c r="AL284" s="9" t="s">
        <v>27</v>
      </c>
      <c r="AM284" s="9" t="s">
        <v>85</v>
      </c>
      <c r="AN284" s="10">
        <v>27118</v>
      </c>
      <c r="AO284" s="11">
        <v>1073.75</v>
      </c>
      <c r="AP284" s="12">
        <v>2.1716946712158427E-4</v>
      </c>
      <c r="AQ284" s="9" t="s">
        <v>86</v>
      </c>
      <c r="AR284" s="10">
        <v>23110</v>
      </c>
      <c r="AS284" s="11">
        <v>1.3222222222222224</v>
      </c>
      <c r="AT284" s="9" t="s">
        <v>994</v>
      </c>
      <c r="AU284" s="34">
        <f t="shared" si="8"/>
        <v>0.96515383833922253</v>
      </c>
    </row>
    <row r="285" spans="2:47" s="2" customFormat="1" x14ac:dyDescent="0.3">
      <c r="B285" s="22">
        <v>63635</v>
      </c>
      <c r="C285" s="23" t="s">
        <v>996</v>
      </c>
      <c r="D285" s="24" t="str" cm="1">
        <f t="array" ref="D285">IF($C285="","",IFERROR(_xll.BDP($C285&amp;" Corp","ID_BB_GLOBAL"),""))</f>
        <v>BBG014SX4WJ2</v>
      </c>
      <c r="E285" s="23" t="s">
        <v>995</v>
      </c>
      <c r="F285" s="7" t="s">
        <v>24</v>
      </c>
      <c r="G285" s="16" t="s">
        <v>219</v>
      </c>
      <c r="H285" s="16" t="s">
        <v>143</v>
      </c>
      <c r="I285" s="16" t="s">
        <v>110</v>
      </c>
      <c r="J285" s="44" cm="1">
        <f t="array" ref="J285">IF(OR(_xll.BDP($C285&amp;" Corp",$J$1)="#N/A N/A",_xll.BDP($C285&amp;" Corp",$J$1)="#N/A Field Not Applicable"),"",_xll.BDP($C285&amp;" Corp",$J$1))</f>
        <v>7.9231527093596066</v>
      </c>
      <c r="K285" s="16" t="str" cm="1">
        <f t="array" ref="K285">IFERROR(_xll.BDP($C285&amp;" Corp",$K$1),"")</f>
        <v>Medical Products</v>
      </c>
      <c r="L285" s="28" cm="1">
        <f t="array" ref="L285">IF($C285="","",IFERROR(_xll.BDP($C285&amp;" Corp",L$1),""))</f>
        <v>93.334999999999994</v>
      </c>
      <c r="M285" s="28" cm="1">
        <f t="array" ref="M285">IF($C285="","",IFERROR(_xll.BDP($C285&amp;" Corp",M$1),""))</f>
        <v>93.569000000000003</v>
      </c>
      <c r="N285" s="28" cm="1">
        <f t="array" ref="N285">IF($C285="","",IFERROR(_xll.BDP($C285&amp;" Corp",N$1),""))</f>
        <v>6.5170989205636687</v>
      </c>
      <c r="O285" s="28" cm="1">
        <f t="array" ref="O285">IF($C285="","",IFERROR(_xll.BDP($C285&amp;" Corp",O$1),""))</f>
        <v>6.5170989205636687</v>
      </c>
      <c r="P285" s="28" cm="1">
        <f t="array" ref="P285">IF($C285="","",IFERROR(_xll.BDP($C285&amp;" Corp",P$1),""))</f>
        <v>217.16096919953677</v>
      </c>
      <c r="Q285" s="28">
        <f t="shared" si="9"/>
        <v>93.451999999999998</v>
      </c>
      <c r="R285"/>
      <c r="S285"/>
      <c r="T285"/>
      <c r="U285"/>
      <c r="V285" s="24" t="str" cm="1">
        <f t="array" ref="V285">IF($C285="","",IFERROR(_xll.BDP($C285&amp;" Corp",V$1),""))</f>
        <v>Y</v>
      </c>
      <c r="W285" s="40" cm="1">
        <f t="array" ref="W285">IF($V285="Y",IFERROR(_xll.BDP($C285&amp;" Corp",W$1)*1,""),"")</f>
        <v>46433</v>
      </c>
      <c r="X285" s="41" cm="1">
        <f t="array" ref="X285">IF($V285="Y",IFERROR(_xll.BDP($C285&amp;" Corp",X$1),""),"")</f>
        <v>101.25</v>
      </c>
      <c r="Y285" s="42" cm="1">
        <f t="array" ref="Y285">IF($V285="Y",IFERROR(_xll.BDP($C285&amp;" Corp",Y$1)/100, ""),"")</f>
        <v>9.0962753736081647E-2</v>
      </c>
      <c r="Z285" s="17" cm="1">
        <f t="array" ref="Z285">IF($C285="","",IF(_xll.BDP($C285&amp;" Corp",Z$1)="#N/A N/A","",_xll.BDP($C285&amp;" Corp",Z$1)))</f>
        <v>0.12663999999999476</v>
      </c>
      <c r="AA285" s="14" cm="1">
        <f t="array" ref="AA285">IF($C285="","",IF(_xll.BDP($C285&amp;" Corp",AA$1)="#N/A N/A","",_xll.BDP($C285&amp;" Corp",AA$1)))</f>
        <v>0.9058599999999899</v>
      </c>
      <c r="AB285" s="14" cm="1">
        <f t="array" ref="AB285">IF($C285="","",IF(_xll.BDP($C285&amp;" Corp",AB$1)="#N/A N/A","",_xll.BDP($C285&amp;" Corp",AB$1)))</f>
        <v>1.4543399999999878</v>
      </c>
      <c r="AC285" s="18" cm="1">
        <f t="array" ref="AC285">IF($C285="","",IF(_xll.BDP($C285&amp;" Corp",AC$1)="#N/A N/A","",_xll.BDP($C285&amp;" Corp",AC$1)))</f>
        <v>2.59832999999999</v>
      </c>
      <c r="AD285" s="18" cm="1">
        <f t="array" ref="AD285">IF($C285="","",IF(_xll.BDP($C285&amp;" Corp",AD$1)="#N/A N/A","",_xll.BDP($C285&amp;" Corp",AD$1)))</f>
        <v>11.77888999999999</v>
      </c>
      <c r="AE285" s="32" cm="1">
        <f t="array" ref="AE285">IF($C285="","",IF(_xll.BDP($C285&amp;" Corp",AE$1)="#N/A N/A","",_xll.BDP($C285&amp;" Corp",AE$1)/100))</f>
        <v>1.3567558707224506E-3</v>
      </c>
      <c r="AF285" s="32" cm="1">
        <f t="array" ref="AF285">IF($C285="","",IF(_xll.BDP($C285&amp;" Corp",AF$1)="#N/A N/A","",_xll.BDP($C285&amp;" Corp",AF$1)/100))</f>
        <v>9.7866187386749359E-3</v>
      </c>
      <c r="AG285" s="32" cm="1">
        <f t="array" ref="AG285">IF($C285="","",IF(_xll.BDP($C285&amp;" Corp",AG$1)="#N/A N/A","",_xll.BDP($C285&amp;" Corp",AG$1)/100))</f>
        <v>1.5805878760082725E-2</v>
      </c>
      <c r="AH285" s="32" cm="1">
        <f t="array" ref="AH285">IF($C285="","",IF(_xll.BDP($C285&amp;" Corp",AH$1)="#N/A N/A","",_xll.BDP($C285&amp;" Corp",AH$1)/100))</f>
        <v>2.8594362783803885E-2</v>
      </c>
      <c r="AI285" s="32" cm="1">
        <f t="array" ref="AI285">IF($C285="","",IF(_xll.BDP($C285&amp;" Corp",AI$1)="#N/A N/A","",_xll.BDP($C285&amp;" Corp",AI$1)/100))</f>
        <v>0.14419355095390315</v>
      </c>
      <c r="AJ285" s="8" cm="1">
        <f t="array" ref="AJ285">IF($C285="","",IF(_xll.BDP($C285&amp;" Corp",AJ$1)="#N/A Field Not Applicable","",_xll.BDP($C285&amp;" Corp",AJ$1)))</f>
        <v>76.331000000000003</v>
      </c>
      <c r="AK285" s="8" cm="1">
        <f t="array" ref="AK285">IF($C285="","",IF(_xll.BDP($C285&amp;" Corp",AK$1)="#N/A Field Not Applicable","",_xll.BDP($C285&amp;" Corp",AK$1)))</f>
        <v>93.552999999999997</v>
      </c>
      <c r="AL285" s="9" t="s">
        <v>25</v>
      </c>
      <c r="AM285" s="9" t="s">
        <v>85</v>
      </c>
      <c r="AN285" s="10">
        <v>46429</v>
      </c>
      <c r="AO285" s="11">
        <v>463.75</v>
      </c>
      <c r="AP285" s="12">
        <v>9.3794961934933377E-5</v>
      </c>
      <c r="AQ285" s="9" t="s">
        <v>86</v>
      </c>
      <c r="AR285" s="10">
        <v>42221</v>
      </c>
      <c r="AS285" s="11">
        <v>1.6111111111111114</v>
      </c>
      <c r="AT285" s="9" t="s">
        <v>25</v>
      </c>
      <c r="AU285" s="34">
        <f t="shared" si="8"/>
        <v>0.88126684821739631</v>
      </c>
    </row>
    <row r="286" spans="2:47" s="2" customFormat="1" x14ac:dyDescent="0.3">
      <c r="B286" s="22">
        <v>66763</v>
      </c>
      <c r="C286" s="23" t="s">
        <v>998</v>
      </c>
      <c r="D286" s="24" t="str" cm="1">
        <f t="array" ref="D286">IF($C286="","",IFERROR(_xll.BDP($C286&amp;" Corp","ID_BB_GLOBAL"),""))</f>
        <v>BBG01F89J5W0</v>
      </c>
      <c r="E286" s="23" t="s">
        <v>997</v>
      </c>
      <c r="F286" s="7" t="s">
        <v>879</v>
      </c>
      <c r="G286" s="16" t="s">
        <v>186</v>
      </c>
      <c r="H286" s="16" t="s">
        <v>90</v>
      </c>
      <c r="I286" s="16" t="s">
        <v>91</v>
      </c>
      <c r="J286" s="44" cm="1">
        <f t="array" ref="J286">IF(OR(_xll.BDP($C286&amp;" Corp",$J$1)="#N/A N/A",_xll.BDP($C286&amp;" Corp",$J$1)="#N/A Field Not Applicable"),"",_xll.BDP($C286&amp;" Corp",$J$1))</f>
        <v>5.1215127618078524</v>
      </c>
      <c r="K286" s="16" t="str" cm="1">
        <f t="array" ref="K286">IFERROR(_xll.BDP($C286&amp;" Corp",$K$1),"")</f>
        <v>Medical-Biomedical/Gene</v>
      </c>
      <c r="L286" s="28" cm="1">
        <f t="array" ref="L286">IF($C286="","",IFERROR(_xll.BDP($C286&amp;" Corp",L$1),""))</f>
        <v>101.206</v>
      </c>
      <c r="M286" s="28" cm="1">
        <f t="array" ref="M286">IF($C286="","",IFERROR(_xll.BDP($C286&amp;" Corp",M$1),""))</f>
        <v>101.34699999999999</v>
      </c>
      <c r="N286" s="28" cm="1">
        <f t="array" ref="N286">IF($C286="","",IFERROR(_xll.BDP($C286&amp;" Corp",N$1),""))</f>
        <v>4.9384699699999999</v>
      </c>
      <c r="O286" s="28" cm="1">
        <f t="array" ref="O286">IF($C286="","",IFERROR(_xll.BDP($C286&amp;" Corp",O$1),""))</f>
        <v>4.9461784836928926</v>
      </c>
      <c r="P286" s="28" cm="1">
        <f t="array" ref="P286">IF($C286="","",IFERROR(_xll.BDP($C286&amp;" Corp",P$1),""))</f>
        <v>61.822198266609284</v>
      </c>
      <c r="Q286" s="28">
        <f t="shared" si="9"/>
        <v>101.2765</v>
      </c>
      <c r="R286"/>
      <c r="S286"/>
      <c r="T286"/>
      <c r="U286"/>
      <c r="V286" s="24" t="str" cm="1">
        <f t="array" ref="V286">IF($C286="","",IFERROR(_xll.BDP($C286&amp;" Corp",V$1),""))</f>
        <v>Y</v>
      </c>
      <c r="W286" s="40" cm="1">
        <f t="array" ref="W286">IF($V286="Y",IFERROR(_xll.BDP($C286&amp;" Corp",W$1)*1,""),"")</f>
        <v>47485</v>
      </c>
      <c r="X286" s="41" cm="1">
        <f t="array" ref="X286">IF($V286="Y",IFERROR(_xll.BDP($C286&amp;" Corp",X$1),""),"")</f>
        <v>100</v>
      </c>
      <c r="Y286" s="42" cm="1">
        <f t="array" ref="Y286">IF($V286="Y",IFERROR(_xll.BDP($C286&amp;" Corp",Y$1)/100, ""),"")</f>
        <v>4.938469973223554E-2</v>
      </c>
      <c r="Z286" s="17" cm="1">
        <f t="array" ref="Z286">IF($C286="","",IF(_xll.BDP($C286&amp;" Corp",Z$1)="#N/A N/A","",_xll.BDP($C286&amp;" Corp",Z$1)))</f>
        <v>-1.4999999999929514E-3</v>
      </c>
      <c r="AA286" s="14" cm="1">
        <f t="array" ref="AA286">IF($C286="","",IF(_xll.BDP($C286&amp;" Corp",AA$1)="#N/A N/A","",_xll.BDP($C286&amp;" Corp",AA$1)))</f>
        <v>0.45690000000000452</v>
      </c>
      <c r="AB286" s="14" cm="1">
        <f t="array" ref="AB286">IF($C286="","",IF(_xll.BDP($C286&amp;" Corp",AB$1)="#N/A N/A","",_xll.BDP($C286&amp;" Corp",AB$1)))</f>
        <v>0.11289999999999623</v>
      </c>
      <c r="AC286" s="18" cm="1">
        <f t="array" ref="AC286">IF($C286="","",IF(_xll.BDP($C286&amp;" Corp",AC$1)="#N/A N/A","",_xll.BDP($C286&amp;" Corp",AC$1)))</f>
        <v>-0.76930000000000121</v>
      </c>
      <c r="AD286" s="18" cm="1">
        <f t="array" ref="AD286">IF($C286="","",IF(_xll.BDP($C286&amp;" Corp",AD$1)="#N/A N/A","",_xll.BDP($C286&amp;" Corp",AD$1)))</f>
        <v>-0.72939999999999827</v>
      </c>
      <c r="AE286" s="32" cm="1">
        <f t="array" ref="AE286">IF($C286="","",IF(_xll.BDP($C286&amp;" Corp",AE$1)="#N/A N/A","",_xll.BDP($C286&amp;" Corp",AE$1)/100))</f>
        <v>-1.4811581866999415E-5</v>
      </c>
      <c r="AF286" s="32" cm="1">
        <f t="array" ref="AF286">IF($C286="","",IF(_xll.BDP($C286&amp;" Corp",AF$1)="#N/A N/A","",_xll.BDP($C286&amp;" Corp",AF$1)/100))</f>
        <v>4.5321221222909642E-3</v>
      </c>
      <c r="AG286" s="32" cm="1">
        <f t="array" ref="AG286">IF($C286="","",IF(_xll.BDP($C286&amp;" Corp",AG$1)="#N/A N/A","",_xll.BDP($C286&amp;" Corp",AG$1)/100))</f>
        <v>1.1160791516611806E-3</v>
      </c>
      <c r="AH286" s="32" cm="1">
        <f t="array" ref="AH286">IF($C286="","",IF(_xll.BDP($C286&amp;" Corp",AH$1)="#N/A N/A","",_xll.BDP($C286&amp;" Corp",AH$1)/100))</f>
        <v>-7.5392077020851765E-3</v>
      </c>
      <c r="AI286" s="32" cm="1">
        <f t="array" ref="AI286">IF($C286="","",IF(_xll.BDP($C286&amp;" Corp",AI$1)="#N/A N/A","",_xll.BDP($C286&amp;" Corp",AI$1)/100))</f>
        <v>-7.1509803921568464E-3</v>
      </c>
      <c r="AJ286" s="8" cm="1">
        <f t="array" ref="AJ286">IF($C286="","",IF(_xll.BDP($C286&amp;" Corp",AJ$1)="#N/A Field Not Applicable","",_xll.BDP($C286&amp;" Corp",AJ$1)))</f>
        <v>98.869</v>
      </c>
      <c r="AK286" s="8" cm="1">
        <f t="array" ref="AK286">IF($C286="","",IF(_xll.BDP($C286&amp;" Corp",AK$1)="#N/A Field Not Applicable","",_xll.BDP($C286&amp;" Corp",AK$1)))</f>
        <v>104.90600000000001</v>
      </c>
      <c r="AL286" s="9" t="s">
        <v>880</v>
      </c>
      <c r="AM286" s="9" t="s">
        <v>85</v>
      </c>
      <c r="AN286" s="10">
        <v>20473</v>
      </c>
      <c r="AO286" s="11">
        <v>2807.2604999999999</v>
      </c>
      <c r="AP286" s="12">
        <v>5.6777766412709869E-4</v>
      </c>
      <c r="AQ286" s="9" t="s">
        <v>86</v>
      </c>
      <c r="AR286" s="10">
        <v>16445</v>
      </c>
      <c r="AS286" s="11">
        <v>1.4437500000000001</v>
      </c>
      <c r="AT286" s="9" t="s">
        <v>1</v>
      </c>
      <c r="AU286" s="34">
        <f t="shared" si="8"/>
        <v>0.88130035116779881</v>
      </c>
    </row>
    <row r="287" spans="2:47" s="2" customFormat="1" x14ac:dyDescent="0.3">
      <c r="B287" s="22">
        <v>64740</v>
      </c>
      <c r="C287" s="23" t="s">
        <v>1001</v>
      </c>
      <c r="D287" s="24" t="str" cm="1">
        <f t="array" ref="D287">IF($C287="","",IFERROR(_xll.BDP($C287&amp;" Corp","ID_BB_GLOBAL"),""))</f>
        <v>BBG00M912MT7</v>
      </c>
      <c r="E287" s="23" t="s">
        <v>999</v>
      </c>
      <c r="F287" s="7" t="s">
        <v>957</v>
      </c>
      <c r="G287" s="16" t="s">
        <v>1000</v>
      </c>
      <c r="H287" s="16" t="s">
        <v>158</v>
      </c>
      <c r="I287" s="16" t="s">
        <v>2</v>
      </c>
      <c r="J287" s="44" t="str" cm="1">
        <f t="array" ref="J287">IF(OR(_xll.BDP($C287&amp;" Corp",$J$1)="#N/A N/A",_xll.BDP($C287&amp;" Corp",$J$1)="#N/A Field Not Applicable"),"",_xll.BDP($C287&amp;" Corp",$J$1))</f>
        <v/>
      </c>
      <c r="K287" s="16" t="str" cm="1">
        <f t="array" ref="K287">IFERROR(_xll.BDP($C287&amp;" Corp",$K$1),"")</f>
        <v>Phys Practice Mgmnt</v>
      </c>
      <c r="L287" s="28" cm="1">
        <f t="array" ref="L287">IF($C287="","",IFERROR(_xll.BDP($C287&amp;" Corp",L$1),""))</f>
        <v>88.352000000000004</v>
      </c>
      <c r="M287" s="28" cm="1">
        <f t="array" ref="M287">IF($C287="","",IFERROR(_xll.BDP($C287&amp;" Corp",M$1),""))</f>
        <v>89.652000000000001</v>
      </c>
      <c r="N287" s="28" cm="1">
        <f t="array" ref="N287">IF($C287="","",IFERROR(_xll.BDP($C287&amp;" Corp",N$1),""))</f>
        <v>6.9059480518553098</v>
      </c>
      <c r="O287" s="28" cm="1">
        <f t="array" ref="O287">IF($C287="","",IFERROR(_xll.BDP($C287&amp;" Corp",O$1),""))</f>
        <v>6.9059480518553098</v>
      </c>
      <c r="P287" s="28" cm="1">
        <f t="array" ref="P287">IF($C287="","",IFERROR(_xll.BDP($C287&amp;" Corp",P$1),""))</f>
        <v>222.20477831928463</v>
      </c>
      <c r="Q287" s="28">
        <f t="shared" si="9"/>
        <v>89.00200000000001</v>
      </c>
      <c r="R287"/>
      <c r="S287"/>
      <c r="T287"/>
      <c r="U287"/>
      <c r="V287" s="24" t="str" cm="1">
        <f t="array" ref="V287">IF($C287="","",IFERROR(_xll.BDP($C287&amp;" Corp",V$1),""))</f>
        <v>N</v>
      </c>
      <c r="W287" s="40" t="str" cm="1">
        <f t="array" ref="W287">IF($V287="Y",IFERROR(_xll.BDP($C287&amp;" Corp",W$1)*1,""),"")</f>
        <v/>
      </c>
      <c r="X287" s="41" t="str" cm="1">
        <f t="array" ref="X287">IF($V287="Y",IFERROR(_xll.BDP($C287&amp;" Corp",X$1),""),"")</f>
        <v/>
      </c>
      <c r="Y287" s="42" t="str" cm="1">
        <f t="array" ref="Y287">IF($V287="Y",IFERROR(_xll.BDP($C287&amp;" Corp",Y$1)/100, ""),"")</f>
        <v/>
      </c>
      <c r="Z287" s="17" cm="1">
        <f t="array" ref="Z287">IF($C287="","",IF(_xll.BDP($C287&amp;" Corp",Z$1)="#N/A N/A","",_xll.BDP($C287&amp;" Corp",Z$1)))</f>
        <v>4.6570000000002665E-2</v>
      </c>
      <c r="AA287" s="14" cm="1">
        <f t="array" ref="AA287">IF($C287="","",IF(_xll.BDP($C287&amp;" Corp",AA$1)="#N/A N/A","",_xll.BDP($C287&amp;" Corp",AA$1)))</f>
        <v>0.80067999999999984</v>
      </c>
      <c r="AB287" s="14" cm="1">
        <f t="array" ref="AB287">IF($C287="","",IF(_xll.BDP($C287&amp;" Corp",AB$1)="#N/A N/A","",_xll.BDP($C287&amp;" Corp",AB$1)))</f>
        <v>1.0327199999999976</v>
      </c>
      <c r="AC287" s="18" cm="1">
        <f t="array" ref="AC287">IF($C287="","",IF(_xll.BDP($C287&amp;" Corp",AC$1)="#N/A N/A","",_xll.BDP($C287&amp;" Corp",AC$1)))</f>
        <v>0.37573000000000434</v>
      </c>
      <c r="AD287" s="18" cm="1">
        <f t="array" ref="AD287">IF($C287="","",IF(_xll.BDP($C287&amp;" Corp",AD$1)="#N/A N/A","",_xll.BDP($C287&amp;" Corp",AD$1)))</f>
        <v>9.5908599999999922</v>
      </c>
      <c r="AE287" s="32" cm="1">
        <f t="array" ref="AE287">IF($C287="","",IF(_xll.BDP($C287&amp;" Corp",AE$1)="#N/A N/A","",_xll.BDP($C287&amp;" Corp",AE$1)/100))</f>
        <v>5.2383270063599682E-4</v>
      </c>
      <c r="AF287" s="32" cm="1">
        <f t="array" ref="AF287">IF($C287="","",IF(_xll.BDP($C287&amp;" Corp",AF$1)="#N/A N/A","",_xll.BDP($C287&amp;" Corp",AF$1)/100))</f>
        <v>9.0833268291443323E-3</v>
      </c>
      <c r="AG287" s="32" cm="1">
        <f t="array" ref="AG287">IF($C287="","",IF(_xll.BDP($C287&amp;" Corp",AG$1)="#N/A N/A","",_xll.BDP($C287&amp;" Corp",AG$1)/100))</f>
        <v>1.1746629861955005E-2</v>
      </c>
      <c r="AH287" s="32" cm="1">
        <f t="array" ref="AH287">IF($C287="","",IF(_xll.BDP($C287&amp;" Corp",AH$1)="#N/A N/A","",_xll.BDP($C287&amp;" Corp",AH$1)/100))</f>
        <v>4.2420247101637365E-3</v>
      </c>
      <c r="AI287" s="32" cm="1">
        <f t="array" ref="AI287">IF($C287="","",IF(_xll.BDP($C287&amp;" Corp",AI$1)="#N/A N/A","",_xll.BDP($C287&amp;" Corp",AI$1)/100))</f>
        <v>0.12085540311302648</v>
      </c>
      <c r="AJ287" s="8" cm="1">
        <f t="array" ref="AJ287">IF($C287="","",IF(_xll.BDP($C287&amp;" Corp",AJ$1)="#N/A Field Not Applicable","",_xll.BDP($C287&amp;" Corp",AJ$1)))</f>
        <v>78.179000000000002</v>
      </c>
      <c r="AK287" s="8" cm="1">
        <f t="array" ref="AK287">IF($C287="","",IF(_xll.BDP($C287&amp;" Corp",AK$1)="#N/A Field Not Applicable","",_xll.BDP($C287&amp;" Corp",AK$1)))</f>
        <v>94.158000000000001</v>
      </c>
      <c r="AL287" s="9" t="s">
        <v>959</v>
      </c>
      <c r="AM287" s="9" t="s">
        <v>85</v>
      </c>
      <c r="AN287" s="10">
        <v>47354</v>
      </c>
      <c r="AO287" s="11">
        <v>370.5</v>
      </c>
      <c r="AP287" s="12">
        <v>7.4934842904351078E-5</v>
      </c>
      <c r="AQ287" s="9" t="s">
        <v>86</v>
      </c>
      <c r="AR287" s="10">
        <v>43126</v>
      </c>
      <c r="AS287" s="11">
        <v>0.43441666666666662</v>
      </c>
      <c r="AT287" s="9" t="s">
        <v>1</v>
      </c>
      <c r="AU287" s="34">
        <f t="shared" si="8"/>
        <v>0.88588064459603233</v>
      </c>
    </row>
    <row r="288" spans="2:47" s="2" customFormat="1" x14ac:dyDescent="0.3">
      <c r="B288" s="22">
        <v>66909</v>
      </c>
      <c r="C288" s="23" t="s">
        <v>1005</v>
      </c>
      <c r="D288" s="24" t="str" cm="1">
        <f t="array" ref="D288">IF($C288="","",IFERROR(_xll.BDP($C288&amp;" Corp","ID_BB_GLOBAL"),""))</f>
        <v>BBG01FP4PNR2</v>
      </c>
      <c r="E288" s="23" t="s">
        <v>1002</v>
      </c>
      <c r="F288" s="7" t="s">
        <v>1003</v>
      </c>
      <c r="G288" s="16" t="s">
        <v>1004</v>
      </c>
      <c r="H288" s="16" t="s">
        <v>90</v>
      </c>
      <c r="I288" s="16" t="s">
        <v>125</v>
      </c>
      <c r="J288" s="44" cm="1">
        <f t="array" ref="J288">IF(OR(_xll.BDP($C288&amp;" Corp",$J$1)="#N/A N/A",_xll.BDP($C288&amp;" Corp",$J$1)="#N/A Field Not Applicable"),"",_xll.BDP($C288&amp;" Corp",$J$1))</f>
        <v>2.689129365469749</v>
      </c>
      <c r="K288" s="16" t="str" cm="1">
        <f t="array" ref="K288">IFERROR(_xll.BDP($C288&amp;" Corp",$K$1),"")</f>
        <v>Medical-HMO</v>
      </c>
      <c r="L288" s="28" cm="1">
        <f t="array" ref="L288">IF($C288="","",IFERROR(_xll.BDP($C288&amp;" Corp",L$1),""))</f>
        <v>99.974999999999994</v>
      </c>
      <c r="M288" s="28" cm="1">
        <f t="array" ref="M288">IF($C288="","",IFERROR(_xll.BDP($C288&amp;" Corp",M$1),""))</f>
        <v>99.974999999999994</v>
      </c>
      <c r="N288" s="28" cm="1">
        <f t="array" ref="N288">IF($C288="","",IFERROR(_xll.BDP($C288&amp;" Corp",N$1),""))</f>
        <v>5.7014165769264595</v>
      </c>
      <c r="O288" s="28" cm="1">
        <f t="array" ref="O288">IF($C288="","",IFERROR(_xll.BDP($C288&amp;" Corp",O$1),""))</f>
        <v>5.7014165769264595</v>
      </c>
      <c r="P288" s="28" cm="1">
        <f t="array" ref="P288">IF($C288="","",IFERROR(_xll.BDP($C288&amp;" Corp",P$1),""))</f>
        <v>119.58336506443366</v>
      </c>
      <c r="Q288" s="28">
        <f t="shared" si="9"/>
        <v>99.974999999999994</v>
      </c>
      <c r="R288"/>
      <c r="S288"/>
      <c r="T288"/>
      <c r="U288"/>
      <c r="V288" s="24" t="str" cm="1">
        <f t="array" ref="V288">IF($C288="","",IFERROR(_xll.BDP($C288&amp;" Corp",V$1),""))</f>
        <v>Y</v>
      </c>
      <c r="W288" s="40" cm="1">
        <f t="array" ref="W288">IF($V288="Y",IFERROR(_xll.BDP($C288&amp;" Corp",W$1)*1,""),"")</f>
        <v>45698</v>
      </c>
      <c r="X288" s="41" cm="1">
        <f t="array" ref="X288">IF($V288="Y",IFERROR(_xll.BDP($C288&amp;" Corp",X$1),""),"")</f>
        <v>100</v>
      </c>
      <c r="Y288" s="42" cm="1">
        <f t="array" ref="Y288">IF($V288="Y",IFERROR(_xll.BDP($C288&amp;" Corp",Y$1)/100, ""),"")</f>
        <v>6.5460491957391953E-2</v>
      </c>
      <c r="Z288" s="17" cm="1">
        <f t="array" ref="Z288">IF($C288="","",IF(_xll.BDP($C288&amp;" Corp",Z$1)="#N/A N/A","",_xll.BDP($C288&amp;" Corp",Z$1)))</f>
        <v>-3.7099999999981037E-3</v>
      </c>
      <c r="AA288" s="14" cm="1">
        <f t="array" ref="AA288">IF($C288="","",IF(_xll.BDP($C288&amp;" Corp",AA$1)="#N/A N/A","",_xll.BDP($C288&amp;" Corp",AA$1)))</f>
        <v>4.0809999999993352E-2</v>
      </c>
      <c r="AB288" s="14" cm="1">
        <f t="array" ref="AB288">IF($C288="","",IF(_xll.BDP($C288&amp;" Corp",AB$1)="#N/A N/A","",_xll.BDP($C288&amp;" Corp",AB$1)))</f>
        <v>-3.1980000000004338E-2</v>
      </c>
      <c r="AC288" s="18" cm="1">
        <f t="array" ref="AC288">IF($C288="","",IF(_xll.BDP($C288&amp;" Corp",AC$1)="#N/A N/A","",_xll.BDP($C288&amp;" Corp",AC$1)))</f>
        <v>-1.7449999999996635E-2</v>
      </c>
      <c r="AD288" s="18" cm="1">
        <f t="array" ref="AD288">IF($C288="","",IF(_xll.BDP($C288&amp;" Corp",AD$1)="#N/A N/A","",_xll.BDP($C288&amp;" Corp",AD$1)))</f>
        <v>4.0769999999994866E-2</v>
      </c>
      <c r="AE288" s="32" cm="1">
        <f t="array" ref="AE288">IF($C288="","",IF(_xll.BDP($C288&amp;" Corp",AE$1)="#N/A N/A","",_xll.BDP($C288&amp;" Corp",AE$1)/100))</f>
        <v>-3.7107744386234445E-5</v>
      </c>
      <c r="AF288" s="32" cm="1">
        <f t="array" ref="AF288">IF($C288="","",IF(_xll.BDP($C288&amp;" Corp",AF$1)="#N/A N/A","",_xll.BDP($C288&amp;" Corp",AF$1)/100))</f>
        <v>4.0836703120163625E-4</v>
      </c>
      <c r="AG288" s="32" cm="1">
        <f t="array" ref="AG288">IF($C288="","",IF(_xll.BDP($C288&amp;" Corp",AG$1)="#N/A N/A","",_xll.BDP($C288&amp;" Corp",AG$1)/100))</f>
        <v>-3.197763365511386E-4</v>
      </c>
      <c r="AH288" s="32" cm="1">
        <f t="array" ref="AH288">IF($C288="","",IF(_xll.BDP($C288&amp;" Corp",AH$1)="#N/A N/A","",_xll.BDP($C288&amp;" Corp",AH$1)/100))</f>
        <v>-1.7451244273713351E-4</v>
      </c>
      <c r="AI288" s="32" cm="1">
        <f t="array" ref="AI288">IF($C288="","",IF(_xll.BDP($C288&amp;" Corp",AI$1)="#N/A N/A","",_xll.BDP($C288&amp;" Corp",AI$1)/100))</f>
        <v>4.0796660617708536E-4</v>
      </c>
      <c r="AJ288" s="8" cm="1">
        <f t="array" ref="AJ288">IF($C288="","",IF(_xll.BDP($C288&amp;" Corp",AJ$1)="#N/A Field Not Applicable","",_xll.BDP($C288&amp;" Corp",AJ$1)))</f>
        <v>99.536000000000001</v>
      </c>
      <c r="AK288" s="8" cm="1">
        <f t="array" ref="AK288">IF($C288="","",IF(_xll.BDP($C288&amp;" Corp",AK$1)="#N/A Field Not Applicable","",_xll.BDP($C288&amp;" Corp",AK$1)))</f>
        <v>100.24299999999999</v>
      </c>
      <c r="AL288" s="9" t="s">
        <v>217</v>
      </c>
      <c r="AM288" s="9" t="s">
        <v>85</v>
      </c>
      <c r="AN288" s="10">
        <v>20542</v>
      </c>
      <c r="AO288" s="11">
        <v>700.04844000000003</v>
      </c>
      <c r="AP288" s="12">
        <v>1.4158709818309323E-4</v>
      </c>
      <c r="AQ288" s="9" t="s">
        <v>86</v>
      </c>
      <c r="AR288" s="10">
        <v>16514</v>
      </c>
      <c r="AS288" s="11">
        <v>1.3580833333333333</v>
      </c>
      <c r="AT288" s="9" t="s">
        <v>1</v>
      </c>
      <c r="AU288" s="34">
        <f t="shared" si="8"/>
        <v>-0.41164355021217686</v>
      </c>
    </row>
    <row r="289" spans="2:47" s="2" customFormat="1" x14ac:dyDescent="0.3">
      <c r="B289" s="22">
        <v>66939</v>
      </c>
      <c r="C289" s="23" t="s">
        <v>1009</v>
      </c>
      <c r="D289" s="24" t="str" cm="1">
        <f t="array" ref="D289">IF($C289="","",IFERROR(_xll.BDP($C289&amp;" Corp","ID_BB_GLOBAL"),""))</f>
        <v>BBG01DMTD1M1</v>
      </c>
      <c r="E289" s="23" t="s">
        <v>1006</v>
      </c>
      <c r="F289" s="7" t="s">
        <v>1007</v>
      </c>
      <c r="G289" s="16" t="s">
        <v>244</v>
      </c>
      <c r="H289" s="16" t="s">
        <v>94</v>
      </c>
      <c r="I289" s="16" t="s">
        <v>116</v>
      </c>
      <c r="J289" s="44" cm="1">
        <f t="array" ref="J289">IF(OR(_xll.BDP($C289&amp;" Corp",$J$1)="#N/A N/A",_xll.BDP($C289&amp;" Corp",$J$1)="#N/A Field Not Applicable"),"",_xll.BDP($C289&amp;" Corp",$J$1))</f>
        <v>2.97958404884564</v>
      </c>
      <c r="K289" s="16" t="str" cm="1">
        <f t="array" ref="K289">IFERROR(_xll.BDP($C289&amp;" Corp",$K$1),"")</f>
        <v>Medical-HMO</v>
      </c>
      <c r="L289" s="28" cm="1">
        <f t="array" ref="L289">IF($C289="","",IFERROR(_xll.BDP($C289&amp;" Corp",L$1),""))</f>
        <v>99.963999999999999</v>
      </c>
      <c r="M289" s="28" cm="1">
        <f t="array" ref="M289">IF($C289="","",IFERROR(_xll.BDP($C289&amp;" Corp",M$1),""))</f>
        <v>99.975999999999999</v>
      </c>
      <c r="N289" s="28" cm="1">
        <f t="array" ref="N289">IF($C289="","",IFERROR(_xll.BDP($C289&amp;" Corp",N$1),""))</f>
        <v>4.9232890329469408</v>
      </c>
      <c r="O289" s="28" cm="1">
        <f t="array" ref="O289">IF($C289="","",IFERROR(_xll.BDP($C289&amp;" Corp",O$1),""))</f>
        <v>4.9232890329469408</v>
      </c>
      <c r="P289" s="28" cm="1">
        <f t="array" ref="P289">IF($C289="","",IFERROR(_xll.BDP($C289&amp;" Corp",P$1),""))</f>
        <v>50.180334680088812</v>
      </c>
      <c r="Q289" s="28">
        <f t="shared" si="9"/>
        <v>99.97</v>
      </c>
      <c r="R289"/>
      <c r="S289"/>
      <c r="T289"/>
      <c r="U289"/>
      <c r="V289" s="24" t="str" cm="1">
        <f t="array" ref="V289">IF($C289="","",IFERROR(_xll.BDP($C289&amp;" Corp",V$1),""))</f>
        <v>Y</v>
      </c>
      <c r="W289" s="40" cm="1">
        <f t="array" ref="W289">IF($V289="Y",IFERROR(_xll.BDP($C289&amp;" Corp",W$1)*1,""),"")</f>
        <v>45698</v>
      </c>
      <c r="X289" s="41" cm="1">
        <f t="array" ref="X289">IF($V289="Y",IFERROR(_xll.BDP($C289&amp;" Corp",X$1),""),"")</f>
        <v>100</v>
      </c>
      <c r="Y289" s="42" cm="1">
        <f t="array" ref="Y289">IF($V289="Y",IFERROR(_xll.BDP($C289&amp;" Corp",Y$1)/100, ""),"")</f>
        <v>5.8365465323641959E-2</v>
      </c>
      <c r="Z289" s="17" cm="1">
        <f t="array" ref="Z289">IF($C289="","",IF(_xll.BDP($C289&amp;" Corp",Z$1)="#N/A N/A","",_xll.BDP($C289&amp;" Corp",Z$1)))</f>
        <v>-9.8399999999969623E-3</v>
      </c>
      <c r="AA289" s="14" cm="1">
        <f t="array" ref="AA289">IF($C289="","",IF(_xll.BDP($C289&amp;" Corp",AA$1)="#N/A N/A","",_xll.BDP($C289&amp;" Corp",AA$1)))</f>
        <v>6.6829999999995948E-2</v>
      </c>
      <c r="AB289" s="14" cm="1">
        <f t="array" ref="AB289">IF($C289="","",IF(_xll.BDP($C289&amp;" Corp",AB$1)="#N/A N/A","",_xll.BDP($C289&amp;" Corp",AB$1)))</f>
        <v>1.6310000000004266E-2</v>
      </c>
      <c r="AC289" s="18" cm="1">
        <f t="array" ref="AC289">IF($C289="","",IF(_xll.BDP($C289&amp;" Corp",AC$1)="#N/A N/A","",_xll.BDP($C289&amp;" Corp",AC$1)))</f>
        <v>0.12151000000000067</v>
      </c>
      <c r="AD289" s="18" cm="1">
        <f t="array" ref="AD289">IF($C289="","",IF(_xll.BDP($C289&amp;" Corp",AD$1)="#N/A N/A","",_xll.BDP($C289&amp;" Corp",AD$1)))</f>
        <v>0.31002999999999759</v>
      </c>
      <c r="AE289" s="32" cm="1">
        <f t="array" ref="AE289">IF($C289="","",IF(_xll.BDP($C289&amp;" Corp",AE$1)="#N/A N/A","",_xll.BDP($C289&amp;" Corp",AE$1)/100))</f>
        <v>-9.8419880815894432E-5</v>
      </c>
      <c r="AF289" s="32" cm="1">
        <f t="array" ref="AF289">IF($C289="","",IF(_xll.BDP($C289&amp;" Corp",AF$1)="#N/A N/A","",_xll.BDP($C289&amp;" Corp",AF$1)/100))</f>
        <v>6.6894800993718556E-4</v>
      </c>
      <c r="AG289" s="32" cm="1">
        <f t="array" ref="AG289">IF($C289="","",IF(_xll.BDP($C289&amp;" Corp",AG$1)="#N/A N/A","",_xll.BDP($C289&amp;" Corp",AG$1)/100))</f>
        <v>1.6317563190543086E-4</v>
      </c>
      <c r="AH289" s="32" cm="1">
        <f t="array" ref="AH289">IF($C289="","",IF(_xll.BDP($C289&amp;" Corp",AH$1)="#N/A N/A","",_xll.BDP($C289&amp;" Corp",AH$1)/100))</f>
        <v>1.2169442790549146E-3</v>
      </c>
      <c r="AI289" s="32" cm="1">
        <f t="array" ref="AI289">IF($C289="","",IF(_xll.BDP($C289&amp;" Corp",AI$1)="#N/A N/A","",_xll.BDP($C289&amp;" Corp",AI$1)/100))</f>
        <v>3.1108791667824533E-3</v>
      </c>
      <c r="AJ289" s="8" cm="1">
        <f t="array" ref="AJ289">IF($C289="","",IF(_xll.BDP($C289&amp;" Corp",AJ$1)="#N/A Field Not Applicable","",_xll.BDP($C289&amp;" Corp",AJ$1)))</f>
        <v>98.76</v>
      </c>
      <c r="AK289" s="8" cm="1">
        <f t="array" ref="AK289">IF($C289="","",IF(_xll.BDP($C289&amp;" Corp",AK$1)="#N/A Field Not Applicable","",_xll.BDP($C289&amp;" Corp",AK$1)))</f>
        <v>100.179</v>
      </c>
      <c r="AL289" s="9" t="s">
        <v>1008</v>
      </c>
      <c r="AM289" s="9" t="s">
        <v>85</v>
      </c>
      <c r="AN289" s="10">
        <v>47714</v>
      </c>
      <c r="AO289" s="11">
        <v>500.00864999999999</v>
      </c>
      <c r="AP289" s="12">
        <v>1.011283930865497E-4</v>
      </c>
      <c r="AQ289" s="9" t="s">
        <v>86</v>
      </c>
      <c r="AR289" s="10">
        <v>43466</v>
      </c>
      <c r="AS289" s="11">
        <v>1.6741666666666668</v>
      </c>
      <c r="AT289" s="9" t="s">
        <v>1008</v>
      </c>
      <c r="AU289" s="34">
        <f t="shared" si="8"/>
        <v>0.29727978153629164</v>
      </c>
    </row>
    <row r="290" spans="2:47" s="2" customFormat="1" x14ac:dyDescent="0.3">
      <c r="B290" s="22">
        <v>67262</v>
      </c>
      <c r="C290" s="23" t="s">
        <v>1011</v>
      </c>
      <c r="D290" s="24" t="str" cm="1">
        <f t="array" ref="D290">IF($C290="","",IFERROR(_xll.BDP($C290&amp;" Corp","ID_BB_GLOBAL"),""))</f>
        <v>BBG01HMK10M6</v>
      </c>
      <c r="E290" s="23" t="s">
        <v>1010</v>
      </c>
      <c r="F290" s="7" t="s">
        <v>75</v>
      </c>
      <c r="G290" s="16" t="s">
        <v>579</v>
      </c>
      <c r="H290" s="16" t="s">
        <v>214</v>
      </c>
      <c r="I290" s="16" t="s">
        <v>135</v>
      </c>
      <c r="J290" s="44" t="str" cm="1">
        <f t="array" ref="J290">IF(OR(_xll.BDP($C290&amp;" Corp",$J$1)="#N/A N/A",_xll.BDP($C290&amp;" Corp",$J$1)="#N/A Field Not Applicable"),"",_xll.BDP($C290&amp;" Corp",$J$1))</f>
        <v/>
      </c>
      <c r="K290" s="16" t="str" cm="1">
        <f t="array" ref="K290">IFERROR(_xll.BDP($C290&amp;" Corp",$K$1),"")</f>
        <v>Dialysis Centers</v>
      </c>
      <c r="L290" s="28" cm="1">
        <f t="array" ref="L290">IF($C290="","",IFERROR(_xll.BDP($C290&amp;" Corp",L$1),""))</f>
        <v>86.62</v>
      </c>
      <c r="M290" s="28" cm="1">
        <f t="array" ref="M290">IF($C290="","",IFERROR(_xll.BDP($C290&amp;" Corp",M$1),""))</f>
        <v>87.013000000000005</v>
      </c>
      <c r="N290" s="28" cm="1">
        <f t="array" ref="N290">IF($C290="","",IFERROR(_xll.BDP($C290&amp;" Corp",N$1),""))</f>
        <v>15.686266808080711</v>
      </c>
      <c r="O290" s="28" cm="1">
        <f t="array" ref="O290">IF($C290="","",IFERROR(_xll.BDP($C290&amp;" Corp",O$1),""))</f>
        <v>15.686266808080711</v>
      </c>
      <c r="P290" s="28" cm="1">
        <f t="array" ref="P290">IF($C290="","",IFERROR(_xll.BDP($C290&amp;" Corp",P$1),""))</f>
        <v>1153.0445992267873</v>
      </c>
      <c r="Q290" s="28">
        <f t="shared" si="9"/>
        <v>86.816500000000005</v>
      </c>
      <c r="R290"/>
      <c r="S290"/>
      <c r="T290"/>
      <c r="U290"/>
      <c r="V290" s="24" t="str" cm="1">
        <f t="array" ref="V290">IF($C290="","",IFERROR(_xll.BDP($C290&amp;" Corp",V$1),""))</f>
        <v>Y</v>
      </c>
      <c r="W290" s="40" cm="1">
        <f t="array" ref="W290">IF($V290="Y",IFERROR(_xll.BDP($C290&amp;" Corp",W$1)*1,""),"")</f>
        <v>45698</v>
      </c>
      <c r="X290" s="41" cm="1">
        <f t="array" ref="X290">IF($V290="Y",IFERROR(_xll.BDP($C290&amp;" Corp",X$1),""),"")</f>
        <v>100</v>
      </c>
      <c r="Y290" s="42" cm="1">
        <f t="array" ref="Y290">IF($V290="Y",IFERROR(_xll.BDP($C290&amp;" Corp",Y$1)/100, ""),"")</f>
        <v>6.0593662167705729</v>
      </c>
      <c r="Z290" s="17" cm="1">
        <f t="array" ref="Z290">IF($C290="","",IF(_xll.BDP($C290&amp;" Corp",Z$1)="#N/A N/A","",_xll.BDP($C290&amp;" Corp",Z$1)))</f>
        <v>-6.761999999999091E-2</v>
      </c>
      <c r="AA290" s="14" cm="1">
        <f t="array" ref="AA290">IF($C290="","",IF(_xll.BDP($C290&amp;" Corp",AA$1)="#N/A N/A","",_xll.BDP($C290&amp;" Corp",AA$1)))</f>
        <v>4.1296600000000012</v>
      </c>
      <c r="AB290" s="14" cm="1">
        <f t="array" ref="AB290">IF($C290="","",IF(_xll.BDP($C290&amp;" Corp",AB$1)="#N/A N/A","",_xll.BDP($C290&amp;" Corp",AB$1)))</f>
        <v>3.6567399999999992</v>
      </c>
      <c r="AC290" s="18" cm="1">
        <f t="array" ref="AC290">IF($C290="","",IF(_xll.BDP($C290&amp;" Corp",AC$1)="#N/A N/A","",_xll.BDP($C290&amp;" Corp",AC$1)))</f>
        <v>1.0745000000000005</v>
      </c>
      <c r="AD290" s="18" cm="1">
        <f t="array" ref="AD290">IF($C290="","",IF(_xll.BDP($C290&amp;" Corp",AD$1)="#N/A N/A","",_xll.BDP($C290&amp;" Corp",AD$1)))</f>
        <v>7.350980000000007</v>
      </c>
      <c r="AE290" s="32" cm="1">
        <f t="array" ref="AE290">IF($C290="","",IF(_xll.BDP($C290&amp;" Corp",AE$1)="#N/A N/A","",_xll.BDP($C290&amp;" Corp",AE$1)/100))</f>
        <v>-7.7827800983644555E-4</v>
      </c>
      <c r="AF290" s="32" cm="1">
        <f t="array" ref="AF290">IF($C290="","",IF(_xll.BDP($C290&amp;" Corp",AF$1)="#N/A N/A","",_xll.BDP($C290&amp;" Corp",AF$1)/100))</f>
        <v>4.9943376721132422E-2</v>
      </c>
      <c r="AG290" s="32" cm="1">
        <f t="array" ref="AG290">IF($C290="","",IF(_xll.BDP($C290&amp;" Corp",AG$1)="#N/A N/A","",_xll.BDP($C290&amp;" Corp",AG$1)/100))</f>
        <v>4.3972469377015988E-2</v>
      </c>
      <c r="AH290" s="32" cm="1">
        <f t="array" ref="AH290">IF($C290="","",IF(_xll.BDP($C290&amp;" Corp",AH$1)="#N/A N/A","",_xll.BDP($C290&amp;" Corp",AH$1)/100))</f>
        <v>1.2531781390683682E-2</v>
      </c>
      <c r="AI290" s="32" cm="1">
        <f t="array" ref="AI290">IF($C290="","",IF(_xll.BDP($C290&amp;" Corp",AI$1)="#N/A N/A","",_xll.BDP($C290&amp;" Corp",AI$1)/100))</f>
        <v>9.2505277760719457E-2</v>
      </c>
      <c r="AJ290" s="8" cm="1">
        <f t="array" ref="AJ290">IF($C290="","",IF(_xll.BDP($C290&amp;" Corp",AJ$1)="#N/A Field Not Applicable","",_xll.BDP($C290&amp;" Corp",AJ$1)))</f>
        <v>79.438000000000002</v>
      </c>
      <c r="AK290" s="8" cm="1">
        <f t="array" ref="AK290">IF($C290="","",IF(_xll.BDP($C290&amp;" Corp",AK$1)="#N/A Field Not Applicable","",_xll.BDP($C290&amp;" Corp",AK$1)))</f>
        <v>91.861000000000004</v>
      </c>
      <c r="AL290" s="9" t="s">
        <v>76</v>
      </c>
      <c r="AM290" s="9" t="s">
        <v>85</v>
      </c>
      <c r="AN290" s="10">
        <v>22259</v>
      </c>
      <c r="AO290" s="11">
        <v>102.4313325</v>
      </c>
      <c r="AP290" s="12">
        <v>2.0717073709502974E-5</v>
      </c>
      <c r="AQ290" s="9" t="s">
        <v>86</v>
      </c>
      <c r="AR290" s="10">
        <v>18231</v>
      </c>
      <c r="AS290" s="11">
        <v>4.3090277777777777</v>
      </c>
      <c r="AT290" s="9" t="s">
        <v>1</v>
      </c>
      <c r="AU290" s="34">
        <f t="shared" si="8"/>
        <v>0.84872631650969976</v>
      </c>
    </row>
    <row r="291" spans="2:47" s="2" customFormat="1" x14ac:dyDescent="0.3">
      <c r="B291" s="22">
        <v>64064</v>
      </c>
      <c r="C291" s="23" t="s">
        <v>1013</v>
      </c>
      <c r="D291" s="24" t="str" cm="1">
        <f t="array" ref="D291">IF($C291="","",IFERROR(_xll.BDP($C291&amp;" Corp","ID_BB_GLOBAL"),""))</f>
        <v>BBG015H3LLL9</v>
      </c>
      <c r="E291" s="23" t="s">
        <v>1012</v>
      </c>
      <c r="F291" s="7" t="s">
        <v>879</v>
      </c>
      <c r="G291" s="16" t="s">
        <v>262</v>
      </c>
      <c r="H291" s="16" t="s">
        <v>90</v>
      </c>
      <c r="I291" s="16" t="s">
        <v>91</v>
      </c>
      <c r="J291" s="44" cm="1">
        <f t="array" ref="J291">IF(OR(_xll.BDP($C291&amp;" Corp",$J$1)="#N/A N/A",_xll.BDP($C291&amp;" Corp",$J$1)="#N/A Field Not Applicable"),"",_xll.BDP($C291&amp;" Corp",$J$1))</f>
        <v>5.1215127618078524</v>
      </c>
      <c r="K291" s="16" t="str" cm="1">
        <f t="array" ref="K291">IFERROR(_xll.BDP($C291&amp;" Corp",$K$1),"")</f>
        <v>Medical-Biomedical/Gene</v>
      </c>
      <c r="L291" s="28" cm="1">
        <f t="array" ref="L291">IF($C291="","",IFERROR(_xll.BDP($C291&amp;" Corp",L$1),""))</f>
        <v>78.158000000000001</v>
      </c>
      <c r="M291" s="28" cm="1">
        <f t="array" ref="M291">IF($C291="","",IFERROR(_xll.BDP($C291&amp;" Corp",M$1),""))</f>
        <v>78.816000000000003</v>
      </c>
      <c r="N291" s="28" cm="1">
        <f t="array" ref="N291">IF($C291="","",IFERROR(_xll.BDP($C291&amp;" Corp",N$1),""))</f>
        <v>5.753366667686743</v>
      </c>
      <c r="O291" s="28" cm="1">
        <f t="array" ref="O291">IF($C291="","",IFERROR(_xll.BDP($C291&amp;" Corp",O$1),""))</f>
        <v>5.753366667686743</v>
      </c>
      <c r="P291" s="28" cm="1">
        <f t="array" ref="P291">IF($C291="","",IFERROR(_xll.BDP($C291&amp;" Corp",P$1),""))</f>
        <v>101.68941084884177</v>
      </c>
      <c r="Q291" s="28">
        <f t="shared" si="9"/>
        <v>78.486999999999995</v>
      </c>
      <c r="R291"/>
      <c r="S291"/>
      <c r="T291"/>
      <c r="U291"/>
      <c r="V291" s="24" t="str" cm="1">
        <f t="array" ref="V291">IF($C291="","",IFERROR(_xll.BDP($C291&amp;" Corp",V$1),""))</f>
        <v>Y</v>
      </c>
      <c r="W291" s="40" cm="1">
        <f t="array" ref="W291">IF($V291="Y",IFERROR(_xll.BDP($C291&amp;" Corp",W$1)*1,""),"")</f>
        <v>55387</v>
      </c>
      <c r="X291" s="41" cm="1">
        <f t="array" ref="X291">IF($V291="Y",IFERROR(_xll.BDP($C291&amp;" Corp",X$1),""),"")</f>
        <v>100</v>
      </c>
      <c r="Y291" s="42" cm="1">
        <f t="array" ref="Y291">IF($V291="Y",IFERROR(_xll.BDP($C291&amp;" Corp",Y$1)/100, ""),"")</f>
        <v>5.7680440282014356E-2</v>
      </c>
      <c r="Z291" s="17" cm="1">
        <f t="array" ref="Z291">IF($C291="","",IF(_xll.BDP($C291&amp;" Corp",Z$1)="#N/A N/A","",_xll.BDP($C291&amp;" Corp",Z$1)))</f>
        <v>0.31489999999999441</v>
      </c>
      <c r="AA291" s="14" cm="1">
        <f t="array" ref="AA291">IF($C291="","",IF(_xll.BDP($C291&amp;" Corp",AA$1)="#N/A N/A","",_xll.BDP($C291&amp;" Corp",AA$1)))</f>
        <v>0.59984000000000037</v>
      </c>
      <c r="AB291" s="14" cm="1">
        <f t="array" ref="AB291">IF($C291="","",IF(_xll.BDP($C291&amp;" Corp",AB$1)="#N/A N/A","",_xll.BDP($C291&amp;" Corp",AB$1)))</f>
        <v>0.53409999999999513</v>
      </c>
      <c r="AC291" s="18" cm="1">
        <f t="array" ref="AC291">IF($C291="","",IF(_xll.BDP($C291&amp;" Corp",AC$1)="#N/A N/A","",_xll.BDP($C291&amp;" Corp",AC$1)))</f>
        <v>-2.561310000000006</v>
      </c>
      <c r="AD291" s="18" cm="1">
        <f t="array" ref="AD291">IF($C291="","",IF(_xll.BDP($C291&amp;" Corp",AD$1)="#N/A N/A","",_xll.BDP($C291&amp;" Corp",AD$1)))</f>
        <v>-4.2468099999999964</v>
      </c>
      <c r="AE291" s="32" cm="1">
        <f t="array" ref="AE291">IF($C291="","",IF(_xll.BDP($C291&amp;" Corp",AE$1)="#N/A N/A","",_xll.BDP($C291&amp;" Corp",AE$1)/100))</f>
        <v>4.0282357708870788E-3</v>
      </c>
      <c r="AF291" s="32" cm="1">
        <f t="array" ref="AF291">IF($C291="","",IF(_xll.BDP($C291&amp;" Corp",AF$1)="#N/A N/A","",_xll.BDP($C291&amp;" Corp",AF$1)/100))</f>
        <v>7.7012909779448132E-3</v>
      </c>
      <c r="AG291" s="32" cm="1">
        <f t="array" ref="AG291">IF($C291="","",IF(_xll.BDP($C291&amp;" Corp",AG$1)="#N/A N/A","",_xll.BDP($C291&amp;" Corp",AG$1)/100))</f>
        <v>6.8514782696149079E-3</v>
      </c>
      <c r="AH291" s="32" cm="1">
        <f t="array" ref="AH291">IF($C291="","",IF(_xll.BDP($C291&amp;" Corp",AH$1)="#N/A N/A","",_xll.BDP($C291&amp;" Corp",AH$1)/100))</f>
        <v>-3.1601841790542852E-2</v>
      </c>
      <c r="AI291" s="32" cm="1">
        <f t="array" ref="AI291">IF($C291="","",IF(_xll.BDP($C291&amp;" Corp",AI$1)="#N/A N/A","",_xll.BDP($C291&amp;" Corp",AI$1)/100))</f>
        <v>-5.1330339594335556E-2</v>
      </c>
      <c r="AJ291" s="8" cm="1">
        <f t="array" ref="AJ291">IF($C291="","",IF(_xll.BDP($C291&amp;" Corp",AJ$1)="#N/A Field Not Applicable","",_xll.BDP($C291&amp;" Corp",AJ$1)))</f>
        <v>75.025999999999996</v>
      </c>
      <c r="AK291" s="8" cm="1">
        <f t="array" ref="AK291">IF($C291="","",IF(_xll.BDP($C291&amp;" Corp",AK$1)="#N/A Field Not Applicable","",_xll.BDP($C291&amp;" Corp",AK$1)))</f>
        <v>87.423000000000002</v>
      </c>
      <c r="AL291" s="9" t="s">
        <v>880</v>
      </c>
      <c r="AM291" s="9" t="s">
        <v>85</v>
      </c>
      <c r="AN291" s="10">
        <v>20473</v>
      </c>
      <c r="AO291" s="11">
        <v>729.32817413350006</v>
      </c>
      <c r="AP291" s="12">
        <v>1.475090206596789E-4</v>
      </c>
      <c r="AQ291" s="9" t="s">
        <v>86</v>
      </c>
      <c r="AR291" s="10">
        <v>16445</v>
      </c>
      <c r="AS291" s="11">
        <v>1.2716666666666665</v>
      </c>
      <c r="AT291" s="9" t="s">
        <v>1</v>
      </c>
      <c r="AU291" s="34">
        <f t="shared" si="8"/>
        <v>0.81091871501169654</v>
      </c>
    </row>
    <row r="292" spans="2:47" s="2" customFormat="1" x14ac:dyDescent="0.3">
      <c r="B292" s="22">
        <v>64297</v>
      </c>
      <c r="C292" s="23" t="s">
        <v>1015</v>
      </c>
      <c r="D292" s="24" t="str" cm="1">
        <f t="array" ref="D292">IF($C292="","",IFERROR(_xll.BDP($C292&amp;" Corp","ID_BB_GLOBAL"),""))</f>
        <v>BBG01H0DVLC8</v>
      </c>
      <c r="E292" s="23" t="s">
        <v>1014</v>
      </c>
      <c r="F292" s="7" t="s">
        <v>34</v>
      </c>
      <c r="G292" s="16" t="s">
        <v>318</v>
      </c>
      <c r="H292" s="16" t="s">
        <v>83</v>
      </c>
      <c r="I292" s="16" t="s">
        <v>84</v>
      </c>
      <c r="J292" s="44" cm="1">
        <f t="array" ref="J292">IF(OR(_xll.BDP($C292&amp;" Corp",$J$1)="#N/A N/A",_xll.BDP($C292&amp;" Corp",$J$1)="#N/A Field Not Applicable"),"",_xll.BDP($C292&amp;" Corp",$J$1))</f>
        <v>3.2393390576520673</v>
      </c>
      <c r="K292" s="16" t="str" cm="1">
        <f t="array" ref="K292">IFERROR(_xll.BDP($C292&amp;" Corp",$K$1),"")</f>
        <v>Medical-Hospitals</v>
      </c>
      <c r="L292" s="28" cm="1">
        <f t="array" ref="L292">IF($C292="","",IFERROR(_xll.BDP($C292&amp;" Corp",L$1),""))</f>
        <v>93.183999999999997</v>
      </c>
      <c r="M292" s="28" cm="1">
        <f t="array" ref="M292">IF($C292="","",IFERROR(_xll.BDP($C292&amp;" Corp",M$1),""))</f>
        <v>93.418000000000006</v>
      </c>
      <c r="N292" s="28" cm="1">
        <f t="array" ref="N292">IF($C292="","",IFERROR(_xll.BDP($C292&amp;" Corp",N$1),""))</f>
        <v>5.1671722819806707</v>
      </c>
      <c r="O292" s="28" cm="1">
        <f t="array" ref="O292">IF($C292="","",IFERROR(_xll.BDP($C292&amp;" Corp",O$1),""))</f>
        <v>5.1671722819806707</v>
      </c>
      <c r="P292" s="28" cm="1">
        <f t="array" ref="P292">IF($C292="","",IFERROR(_xll.BDP($C292&amp;" Corp",P$1),""))</f>
        <v>91.686861345588639</v>
      </c>
      <c r="Q292" s="28">
        <f t="shared" si="9"/>
        <v>93.301000000000002</v>
      </c>
      <c r="R292"/>
      <c r="S292"/>
      <c r="T292"/>
      <c r="U292"/>
      <c r="V292" s="24" t="str" cm="1">
        <f t="array" ref="V292">IF($C292="","",IFERROR(_xll.BDP($C292&amp;" Corp",V$1),""))</f>
        <v>Y</v>
      </c>
      <c r="W292" s="40" cm="1">
        <f t="array" ref="W292">IF($V292="Y",IFERROR(_xll.BDP($C292&amp;" Corp",W$1)*1,""),"")</f>
        <v>47133</v>
      </c>
      <c r="X292" s="41" cm="1">
        <f t="array" ref="X292">IF($V292="Y",IFERROR(_xll.BDP($C292&amp;" Corp",X$1),""),"")</f>
        <v>100</v>
      </c>
      <c r="Y292" s="42" cm="1">
        <f t="array" ref="Y292">IF($V292="Y",IFERROR(_xll.BDP($C292&amp;" Corp",Y$1)/100, ""),"")</f>
        <v>5.2389538204554532E-2</v>
      </c>
      <c r="Z292" s="17" cm="1">
        <f t="array" ref="Z292">IF($C292="","",IF(_xll.BDP($C292&amp;" Corp",Z$1)="#N/A N/A","",_xll.BDP($C292&amp;" Corp",Z$1)))</f>
        <v>2.6340000000004693E-2</v>
      </c>
      <c r="AA292" s="14" cm="1">
        <f t="array" ref="AA292">IF($C292="","",IF(_xll.BDP($C292&amp;" Corp",AA$1)="#N/A N/A","",_xll.BDP($C292&amp;" Corp",AA$1)))</f>
        <v>0.5407600000000059</v>
      </c>
      <c r="AB292" s="14" cm="1">
        <f t="array" ref="AB292">IF($C292="","",IF(_xll.BDP($C292&amp;" Corp",AB$1)="#N/A N/A","",_xll.BDP($C292&amp;" Corp",AB$1)))</f>
        <v>0.34942999999999813</v>
      </c>
      <c r="AC292" s="18" cm="1">
        <f t="array" ref="AC292">IF($C292="","",IF(_xll.BDP($C292&amp;" Corp",AC$1)="#N/A N/A","",_xll.BDP($C292&amp;" Corp",AC$1)))</f>
        <v>-0.47735999999999024</v>
      </c>
      <c r="AD292" s="18" cm="1">
        <f t="array" ref="AD292">IF($C292="","",IF(_xll.BDP($C292&amp;" Corp",AD$1)="#N/A N/A","",_xll.BDP($C292&amp;" Corp",AD$1)))</f>
        <v>1.3704299999999989</v>
      </c>
      <c r="AE292" s="32" cm="1">
        <f t="array" ref="AE292">IF($C292="","",IF(_xll.BDP($C292&amp;" Corp",AE$1)="#N/A N/A","",_xll.BDP($C292&amp;" Corp",AE$1)/100))</f>
        <v>2.8238066843818934E-4</v>
      </c>
      <c r="AF292" s="32" cm="1">
        <f t="array" ref="AF292">IF($C292="","",IF(_xll.BDP($C292&amp;" Corp",AF$1)="#N/A N/A","",_xll.BDP($C292&amp;" Corp",AF$1)/100))</f>
        <v>5.8294216113334348E-3</v>
      </c>
      <c r="AG292" s="32" cm="1">
        <f t="array" ref="AG292">IF($C292="","",IF(_xll.BDP($C292&amp;" Corp",AG$1)="#N/A N/A","",_xll.BDP($C292&amp;" Corp",AG$1)/100))</f>
        <v>3.7591206521417359E-3</v>
      </c>
      <c r="AH292" s="32" cm="1">
        <f t="array" ref="AH292">IF($C292="","",IF(_xll.BDP($C292&amp;" Corp",AH$1)="#N/A N/A","",_xll.BDP($C292&amp;" Corp",AH$1)/100))</f>
        <v>-5.0901004072847027E-3</v>
      </c>
      <c r="AI292" s="32" cm="1">
        <f t="array" ref="AI292">IF($C292="","",IF(_xll.BDP($C292&amp;" Corp",AI$1)="#N/A N/A","",_xll.BDP($C292&amp;" Corp",AI$1)/100))</f>
        <v>1.4906631641635177E-2</v>
      </c>
      <c r="AJ292" s="8" cm="1">
        <f t="array" ref="AJ292">IF($C292="","",IF(_xll.BDP($C292&amp;" Corp",AJ$1)="#N/A Field Not Applicable","",_xll.BDP($C292&amp;" Corp",AJ$1)))</f>
        <v>89.745999999999995</v>
      </c>
      <c r="AK292" s="8" cm="1">
        <f t="array" ref="AK292">IF($C292="","",IF(_xll.BDP($C292&amp;" Corp",AK$1)="#N/A Field Not Applicable","",_xll.BDP($C292&amp;" Corp",AK$1)))</f>
        <v>95.965999999999994</v>
      </c>
      <c r="AL292" s="9" t="s">
        <v>35</v>
      </c>
      <c r="AM292" s="9" t="s">
        <v>85</v>
      </c>
      <c r="AN292" s="10">
        <v>2892</v>
      </c>
      <c r="AO292" s="11">
        <v>469.55725000000001</v>
      </c>
      <c r="AP292" s="12">
        <v>9.4969497336974654E-5</v>
      </c>
      <c r="AQ292" s="9" t="s">
        <v>86</v>
      </c>
      <c r="AR292" s="10">
        <v>2838</v>
      </c>
      <c r="AS292" s="11">
        <v>0.80625000000000002</v>
      </c>
      <c r="AT292" s="9" t="s">
        <v>35</v>
      </c>
      <c r="AU292" s="34">
        <f t="shared" si="8"/>
        <v>0.80965839228295811</v>
      </c>
    </row>
    <row r="293" spans="2:47" s="2" customFormat="1" x14ac:dyDescent="0.3">
      <c r="B293" s="22">
        <v>64298</v>
      </c>
      <c r="C293" s="23" t="s">
        <v>1017</v>
      </c>
      <c r="D293" s="24" t="str" cm="1">
        <f t="array" ref="D293">IF($C293="","",IFERROR(_xll.BDP($C293&amp;" Corp","ID_BB_GLOBAL"),""))</f>
        <v>BBG011K30R07</v>
      </c>
      <c r="E293" s="23" t="s">
        <v>1016</v>
      </c>
      <c r="F293" s="7" t="s">
        <v>34</v>
      </c>
      <c r="G293" s="16" t="s">
        <v>237</v>
      </c>
      <c r="H293" s="16" t="s">
        <v>83</v>
      </c>
      <c r="I293" s="16" t="s">
        <v>84</v>
      </c>
      <c r="J293" s="44" cm="1">
        <f t="array" ref="J293">IF(OR(_xll.BDP($C293&amp;" Corp",$J$1)="#N/A N/A",_xll.BDP($C293&amp;" Corp",$J$1)="#N/A Field Not Applicable"),"",_xll.BDP($C293&amp;" Corp",$J$1))</f>
        <v>3.2393390576520673</v>
      </c>
      <c r="K293" s="16" t="str" cm="1">
        <f t="array" ref="K293">IFERROR(_xll.BDP($C293&amp;" Corp",$K$1),"")</f>
        <v>Medical-Hospitals</v>
      </c>
      <c r="L293" s="28" cm="1">
        <f t="array" ref="L293">IF($C293="","",IFERROR(_xll.BDP($C293&amp;" Corp",L$1),""))</f>
        <v>65.921999999999997</v>
      </c>
      <c r="M293" s="28" cm="1">
        <f t="array" ref="M293">IF($C293="","",IFERROR(_xll.BDP($C293&amp;" Corp",M$1),""))</f>
        <v>66.234999999999999</v>
      </c>
      <c r="N293" s="28" cm="1">
        <f t="array" ref="N293">IF($C293="","",IFERROR(_xll.BDP($C293&amp;" Corp",N$1),""))</f>
        <v>6.0830268345518128</v>
      </c>
      <c r="O293" s="28" cm="1">
        <f t="array" ref="O293">IF($C293="","",IFERROR(_xll.BDP($C293&amp;" Corp",O$1),""))</f>
        <v>6.0830268345518128</v>
      </c>
      <c r="P293" s="28" cm="1">
        <f t="array" ref="P293">IF($C293="","",IFERROR(_xll.BDP($C293&amp;" Corp",P$1),""))</f>
        <v>133.12926653381621</v>
      </c>
      <c r="Q293" s="28">
        <f t="shared" si="9"/>
        <v>66.078499999999991</v>
      </c>
      <c r="R293"/>
      <c r="S293"/>
      <c r="T293"/>
      <c r="U293"/>
      <c r="V293" s="24" t="str" cm="1">
        <f t="array" ref="V293">IF($C293="","",IFERROR(_xll.BDP($C293&amp;" Corp",V$1),""))</f>
        <v>Y</v>
      </c>
      <c r="W293" s="40" cm="1">
        <f t="array" ref="W293">IF($V293="Y",IFERROR(_xll.BDP($C293&amp;" Corp",W$1)*1,""),"")</f>
        <v>55168</v>
      </c>
      <c r="X293" s="41" cm="1">
        <f t="array" ref="X293">IF($V293="Y",IFERROR(_xll.BDP($C293&amp;" Corp",X$1),""),"")</f>
        <v>100</v>
      </c>
      <c r="Y293" s="42" cm="1">
        <f t="array" ref="Y293">IF($V293="Y",IFERROR(_xll.BDP($C293&amp;" Corp",Y$1)/100, ""),"")</f>
        <v>6.1103270462301962E-2</v>
      </c>
      <c r="Z293" s="17" cm="1">
        <f t="array" ref="Z293">IF($C293="","",IF(_xll.BDP($C293&amp;" Corp",Z$1)="#N/A N/A","",_xll.BDP($C293&amp;" Corp",Z$1)))</f>
        <v>-0.13544000000000267</v>
      </c>
      <c r="AA293" s="14" cm="1">
        <f t="array" ref="AA293">IF($C293="","",IF(_xll.BDP($C293&amp;" Corp",AA$1)="#N/A N/A","",_xll.BDP($C293&amp;" Corp",AA$1)))</f>
        <v>0.48784999999999457</v>
      </c>
      <c r="AB293" s="14" cm="1">
        <f t="array" ref="AB293">IF($C293="","",IF(_xll.BDP($C293&amp;" Corp",AB$1)="#N/A N/A","",_xll.BDP($C293&amp;" Corp",AB$1)))</f>
        <v>0.92211000000000354</v>
      </c>
      <c r="AC293" s="18" cm="1">
        <f t="array" ref="AC293">IF($C293="","",IF(_xll.BDP($C293&amp;" Corp",AC$1)="#N/A N/A","",_xll.BDP($C293&amp;" Corp",AC$1)))</f>
        <v>-1.9495799999999974</v>
      </c>
      <c r="AD293" s="18" cm="1">
        <f t="array" ref="AD293">IF($C293="","",IF(_xll.BDP($C293&amp;" Corp",AD$1)="#N/A N/A","",_xll.BDP($C293&amp;" Corp",AD$1)))</f>
        <v>-3.6425800000000095</v>
      </c>
      <c r="AE293" s="32" cm="1">
        <f t="array" ref="AE293">IF($C293="","",IF(_xll.BDP($C293&amp;" Corp",AE$1)="#N/A N/A","",_xll.BDP($C293&amp;" Corp",AE$1)/100))</f>
        <v>-2.0454749680772501E-3</v>
      </c>
      <c r="AF293" s="32" cm="1">
        <f t="array" ref="AF293">IF($C293="","",IF(_xll.BDP($C293&amp;" Corp",AF$1)="#N/A N/A","",_xll.BDP($C293&amp;" Corp",AF$1)/100))</f>
        <v>7.4377400857065894E-3</v>
      </c>
      <c r="AG293" s="32" cm="1">
        <f t="array" ref="AG293">IF($C293="","",IF(_xll.BDP($C293&amp;" Corp",AG$1)="#N/A N/A","",_xll.BDP($C293&amp;" Corp",AG$1)/100))</f>
        <v>1.4152146587698365E-2</v>
      </c>
      <c r="AH293" s="32" cm="1">
        <f t="array" ref="AH293">IF($C293="","",IF(_xll.BDP($C293&amp;" Corp",AH$1)="#N/A N/A","",_xll.BDP($C293&amp;" Corp",AH$1)/100))</f>
        <v>-2.8658245011398849E-2</v>
      </c>
      <c r="AI293" s="32" cm="1">
        <f t="array" ref="AI293">IF($C293="","",IF(_xll.BDP($C293&amp;" Corp",AI$1)="#N/A N/A","",_xll.BDP($C293&amp;" Corp",AI$1)/100))</f>
        <v>-5.2244649039128468E-2</v>
      </c>
      <c r="AJ293" s="8" cm="1">
        <f t="array" ref="AJ293">IF($C293="","",IF(_xll.BDP($C293&amp;" Corp",AJ$1)="#N/A Field Not Applicable","",_xll.BDP($C293&amp;" Corp",AJ$1)))</f>
        <v>63.055</v>
      </c>
      <c r="AK293" s="8" cm="1">
        <f t="array" ref="AK293">IF($C293="","",IF(_xll.BDP($C293&amp;" Corp",AK$1)="#N/A Field Not Applicable","",_xll.BDP($C293&amp;" Corp",AK$1)))</f>
        <v>73.655000000000001</v>
      </c>
      <c r="AL293" s="9" t="s">
        <v>35</v>
      </c>
      <c r="AM293" s="9" t="s">
        <v>85</v>
      </c>
      <c r="AN293" s="10">
        <v>2892</v>
      </c>
      <c r="AO293" s="11">
        <v>1034.4961499999999</v>
      </c>
      <c r="AP293" s="12">
        <v>2.0923024692417279E-4</v>
      </c>
      <c r="AQ293" s="9" t="s">
        <v>86</v>
      </c>
      <c r="AR293" s="10">
        <v>2838</v>
      </c>
      <c r="AS293" s="11">
        <v>1.4194444444444445</v>
      </c>
      <c r="AT293" s="9" t="s">
        <v>35</v>
      </c>
      <c r="AU293" s="34">
        <f t="shared" si="8"/>
        <v>0.67421179245283025</v>
      </c>
    </row>
    <row r="294" spans="2:47" s="2" customFormat="1" x14ac:dyDescent="0.3">
      <c r="B294" s="22">
        <v>66008</v>
      </c>
      <c r="C294" s="23" t="s">
        <v>1019</v>
      </c>
      <c r="D294" s="24" t="str" cm="1">
        <f t="array" ref="D294">IF($C294="","",IFERROR(_xll.BDP($C294&amp;" Corp","ID_BB_GLOBAL"),""))</f>
        <v>BBG01FNWDH25</v>
      </c>
      <c r="E294" s="23" t="s">
        <v>1018</v>
      </c>
      <c r="F294" s="7" t="s">
        <v>389</v>
      </c>
      <c r="G294" s="16" t="s">
        <v>112</v>
      </c>
      <c r="H294" s="16" t="s">
        <v>158</v>
      </c>
      <c r="I294" s="16" t="s">
        <v>2</v>
      </c>
      <c r="J294" s="44" cm="1">
        <f t="array" ref="J294">IF(OR(_xll.BDP($C294&amp;" Corp",$J$1)="#N/A N/A",_xll.BDP($C294&amp;" Corp",$J$1)="#N/A Field Not Applicable"),"",_xll.BDP($C294&amp;" Corp",$J$1))</f>
        <v>12.516233766233766</v>
      </c>
      <c r="K294" s="16" t="str" cm="1">
        <f t="array" ref="K294">IFERROR(_xll.BDP($C294&amp;" Corp",$K$1),"")</f>
        <v>Medical-Drugs</v>
      </c>
      <c r="L294" s="28" cm="1">
        <f t="array" ref="L294">IF($C294="","",IFERROR(_xll.BDP($C294&amp;" Corp",L$1),""))</f>
        <v>113.59099999999999</v>
      </c>
      <c r="M294" s="28" cm="1">
        <f t="array" ref="M294">IF($C294="","",IFERROR(_xll.BDP($C294&amp;" Corp",M$1),""))</f>
        <v>114.31699999999999</v>
      </c>
      <c r="N294" s="28" cm="1">
        <f t="array" ref="N294">IF($C294="","",IFERROR(_xll.BDP($C294&amp;" Corp",N$1),""))</f>
        <v>3.7871376799999998</v>
      </c>
      <c r="O294" s="28" cm="1">
        <f t="array" ref="O294">IF($C294="","",IFERROR(_xll.BDP($C294&amp;" Corp",O$1),""))</f>
        <v>3.950469980221146</v>
      </c>
      <c r="P294" s="28" cm="1">
        <f t="array" ref="P294">IF($C294="","",IFERROR(_xll.BDP($C294&amp;" Corp",P$1),""))</f>
        <v>145.85723669903507</v>
      </c>
      <c r="Q294" s="28">
        <f t="shared" si="9"/>
        <v>113.95399999999999</v>
      </c>
      <c r="R294"/>
      <c r="S294"/>
      <c r="T294"/>
      <c r="U294"/>
      <c r="V294" s="24" t="str" cm="1">
        <f t="array" ref="V294">IF($C294="","",IFERROR(_xll.BDP($C294&amp;" Corp",V$1),""))</f>
        <v>Y</v>
      </c>
      <c r="W294" s="40" cm="1">
        <f t="array" ref="W294">IF($V294="Y",IFERROR(_xll.BDP($C294&amp;" Corp",W$1)*1,""),"")</f>
        <v>47284</v>
      </c>
      <c r="X294" s="41" cm="1">
        <f t="array" ref="X294">IF($V294="Y",IFERROR(_xll.BDP($C294&amp;" Corp",X$1),""),"")</f>
        <v>100</v>
      </c>
      <c r="Y294" s="42" cm="1">
        <f t="array" ref="Y294">IF($V294="Y",IFERROR(_xll.BDP($C294&amp;" Corp",Y$1)/100, ""),"")</f>
        <v>3.7871376819798637E-2</v>
      </c>
      <c r="Z294" s="17" cm="1">
        <f t="array" ref="Z294">IF($C294="","",IF(_xll.BDP($C294&amp;" Corp",Z$1)="#N/A N/A","",_xll.BDP($C294&amp;" Corp",Z$1)))</f>
        <v>5.2999999999997272E-2</v>
      </c>
      <c r="AA294" s="14" cm="1">
        <f t="array" ref="AA294">IF($C294="","",IF(_xll.BDP($C294&amp;" Corp",AA$1)="#N/A N/A","",_xll.BDP($C294&amp;" Corp",AA$1)))</f>
        <v>-9.7000000000008413E-2</v>
      </c>
      <c r="AB294" s="14" cm="1">
        <f t="array" ref="AB294">IF($C294="","",IF(_xll.BDP($C294&amp;" Corp",AB$1)="#N/A N/A","",_xll.BDP($C294&amp;" Corp",AB$1)))</f>
        <v>-1.3980000000000103</v>
      </c>
      <c r="AC294" s="18" cm="1">
        <f t="array" ref="AC294">IF($C294="","",IF(_xll.BDP($C294&amp;" Corp",AC$1)="#N/A N/A","",_xll.BDP($C294&amp;" Corp",AC$1)))</f>
        <v>0.59099999999999397</v>
      </c>
      <c r="AD294" s="18" cm="1">
        <f t="array" ref="AD294">IF($C294="","",IF(_xll.BDP($C294&amp;" Corp",AD$1)="#N/A N/A","",_xll.BDP($C294&amp;" Corp",AD$1)))</f>
        <v>5.1149999999999949</v>
      </c>
      <c r="AE294" s="32" cm="1">
        <f t="array" ref="AE294">IF($C294="","",IF(_xll.BDP($C294&amp;" Corp",AE$1)="#N/A N/A","",_xll.BDP($C294&amp;" Corp",AE$1)/100))</f>
        <v>4.6531637123464477E-4</v>
      </c>
      <c r="AF294" s="32" cm="1">
        <f t="array" ref="AF294">IF($C294="","",IF(_xll.BDP($C294&amp;" Corp",AF$1)="#N/A N/A","",_xll.BDP($C294&amp;" Corp",AF$1)/100))</f>
        <v>-8.5049670761333453E-4</v>
      </c>
      <c r="AG294" s="32" cm="1">
        <f t="array" ref="AG294">IF($C294="","",IF(_xll.BDP($C294&amp;" Corp",AG$1)="#N/A N/A","",_xll.BDP($C294&amp;" Corp",AG$1)/100))</f>
        <v>-1.2119425757680926E-2</v>
      </c>
      <c r="AH294" s="32" cm="1">
        <f t="array" ref="AH294">IF($C294="","",IF(_xll.BDP($C294&amp;" Corp",AH$1)="#N/A N/A","",_xll.BDP($C294&amp;" Corp",AH$1)/100))</f>
        <v>5.2133412136234399E-3</v>
      </c>
      <c r="AI294" s="32" cm="1">
        <f t="array" ref="AI294">IF($C294="","",IF(_xll.BDP($C294&amp;" Corp",AI$1)="#N/A N/A","",_xll.BDP($C294&amp;" Corp",AI$1)/100))</f>
        <v>4.6996021646652349E-2</v>
      </c>
      <c r="AJ294" s="8" cm="1">
        <f t="array" ref="AJ294">IF($C294="","",IF(_xll.BDP($C294&amp;" Corp",AJ$1)="#N/A Field Not Applicable","",_xll.BDP($C294&amp;" Corp",AJ$1)))</f>
        <v>108.70699999999999</v>
      </c>
      <c r="AK294" s="8" cm="1">
        <f t="array" ref="AK294">IF($C294="","",IF(_xll.BDP($C294&amp;" Corp",AK$1)="#N/A Field Not Applicable","",_xll.BDP($C294&amp;" Corp",AK$1)))</f>
        <v>116.02200000000001</v>
      </c>
      <c r="AL294" s="9" t="s">
        <v>390</v>
      </c>
      <c r="AM294" s="9" t="s">
        <v>171</v>
      </c>
      <c r="AN294" s="10">
        <v>31567</v>
      </c>
      <c r="AO294" s="11">
        <v>925</v>
      </c>
      <c r="AP294" s="12">
        <v>1.8708429065188867E-4</v>
      </c>
      <c r="AQ294" s="9" t="s">
        <v>86</v>
      </c>
      <c r="AR294" s="10">
        <v>27559</v>
      </c>
      <c r="AS294" s="11">
        <v>1.7822916666666668</v>
      </c>
      <c r="AT294" s="9" t="s">
        <v>390</v>
      </c>
      <c r="AU294" s="34">
        <f t="shared" si="8"/>
        <v>1.0044387286397816</v>
      </c>
    </row>
    <row r="295" spans="2:47" s="2" customFormat="1" x14ac:dyDescent="0.3">
      <c r="B295" s="22">
        <v>64541</v>
      </c>
      <c r="C295" s="23" t="s">
        <v>1023</v>
      </c>
      <c r="D295" s="24" t="str" cm="1">
        <f t="array" ref="D295">IF($C295="","",IFERROR(_xll.BDP($C295&amp;" Corp","ID_BB_GLOBAL"),""))</f>
        <v>BBG019WPJZS0</v>
      </c>
      <c r="E295" s="23" t="s">
        <v>1020</v>
      </c>
      <c r="F295" s="7" t="s">
        <v>1021</v>
      </c>
      <c r="G295" s="16" t="s">
        <v>294</v>
      </c>
      <c r="H295" s="16" t="s">
        <v>90</v>
      </c>
      <c r="I295" s="16" t="s">
        <v>91</v>
      </c>
      <c r="J295" s="44" t="str" cm="1">
        <f t="array" ref="J295">IF(OR(_xll.BDP($C295&amp;" Corp",$J$1)="#N/A N/A",_xll.BDP($C295&amp;" Corp",$J$1)="#N/A Field Not Applicable"),"",_xll.BDP($C295&amp;" Corp",$J$1))</f>
        <v/>
      </c>
      <c r="K295" s="16" t="str" cm="1">
        <f t="array" ref="K295">IFERROR(_xll.BDP($C295&amp;" Corp",$K$1),"")</f>
        <v>Cosmetics&amp;Toiletries</v>
      </c>
      <c r="L295" s="28" cm="1">
        <f t="array" ref="L295">IF($C295="","",IFERROR(_xll.BDP($C295&amp;" Corp",L$1),""))</f>
        <v>99.736000000000004</v>
      </c>
      <c r="M295" s="28" cm="1">
        <f t="array" ref="M295">IF($C295="","",IFERROR(_xll.BDP($C295&amp;" Corp",M$1),""))</f>
        <v>99.802000000000007</v>
      </c>
      <c r="N295" s="28" cm="1">
        <f t="array" ref="N295">IF($C295="","",IFERROR(_xll.BDP($C295&amp;" Corp",N$1),""))</f>
        <v>4.4055373987506021</v>
      </c>
      <c r="O295" s="28" cm="1">
        <f t="array" ref="O295">IF($C295="","",IFERROR(_xll.BDP($C295&amp;" Corp",O$1),""))</f>
        <v>4.4055373987506021</v>
      </c>
      <c r="P295" s="28" cm="1">
        <f t="array" ref="P295">IF($C295="","",IFERROR(_xll.BDP($C295&amp;" Corp",P$1),""))</f>
        <v>66.063980551628504</v>
      </c>
      <c r="Q295" s="28">
        <f t="shared" si="9"/>
        <v>99.769000000000005</v>
      </c>
      <c r="R295"/>
      <c r="S295"/>
      <c r="T295"/>
      <c r="U295"/>
      <c r="V295" s="24" t="str" cm="1">
        <f t="array" ref="V295">IF($C295="","",IFERROR(_xll.BDP($C295&amp;" Corp",V$1),""))</f>
        <v>N</v>
      </c>
      <c r="W295" s="40" t="str" cm="1">
        <f t="array" ref="W295">IF($V295="Y",IFERROR(_xll.BDP($C295&amp;" Corp",W$1)*1,""),"")</f>
        <v/>
      </c>
      <c r="X295" s="41" t="str" cm="1">
        <f t="array" ref="X295">IF($V295="Y",IFERROR(_xll.BDP($C295&amp;" Corp",X$1),""),"")</f>
        <v/>
      </c>
      <c r="Y295" s="42" t="str" cm="1">
        <f t="array" ref="Y295">IF($V295="Y",IFERROR(_xll.BDP($C295&amp;" Corp",Y$1)/100, ""),"")</f>
        <v/>
      </c>
      <c r="Z295" s="17" cm="1">
        <f t="array" ref="Z295">IF($C295="","",IF(_xll.BDP($C295&amp;" Corp",Z$1)="#N/A N/A","",_xll.BDP($C295&amp;" Corp",Z$1)))</f>
        <v>0</v>
      </c>
      <c r="AA295" s="14" cm="1">
        <f t="array" ref="AA295">IF($C295="","",IF(_xll.BDP($C295&amp;" Corp",AA$1)="#N/A N/A","",_xll.BDP($C295&amp;" Corp",AA$1)))</f>
        <v>1.8940000000000623E-2</v>
      </c>
      <c r="AB295" s="14" cm="1">
        <f t="array" ref="AB295">IF($C295="","",IF(_xll.BDP($C295&amp;" Corp",AB$1)="#N/A N/A","",_xll.BDP($C295&amp;" Corp",AB$1)))</f>
        <v>0.16921999999999571</v>
      </c>
      <c r="AC295" s="18" cm="1">
        <f t="array" ref="AC295">IF($C295="","",IF(_xll.BDP($C295&amp;" Corp",AC$1)="#N/A N/A","",_xll.BDP($C295&amp;" Corp",AC$1)))</f>
        <v>0.44528999999999996</v>
      </c>
      <c r="AD295" s="18" cm="1">
        <f t="array" ref="AD295">IF($C295="","",IF(_xll.BDP($C295&amp;" Corp",AD$1)="#N/A N/A","",_xll.BDP($C295&amp;" Corp",AD$1)))</f>
        <v>2.0436299999999932</v>
      </c>
      <c r="AE295" s="32" cm="1">
        <f t="array" ref="AE295">IF($C295="","",IF(_xll.BDP($C295&amp;" Corp",AE$1)="#N/A N/A","",_xll.BDP($C295&amp;" Corp",AE$1)/100))</f>
        <v>0</v>
      </c>
      <c r="AF295" s="32" cm="1">
        <f t="array" ref="AF295">IF($C295="","",IF(_xll.BDP($C295&amp;" Corp",AF$1)="#N/A N/A","",_xll.BDP($C295&amp;" Corp",AF$1)/100))</f>
        <v>1.8988112078384837E-4</v>
      </c>
      <c r="AG295" s="32" cm="1">
        <f t="array" ref="AG295">IF($C295="","",IF(_xll.BDP($C295&amp;" Corp",AG$1)="#N/A N/A","",_xll.BDP($C295&amp;" Corp",AG$1)/100))</f>
        <v>1.6990584192149603E-3</v>
      </c>
      <c r="AH295" s="32" cm="1">
        <f t="array" ref="AH295">IF($C295="","",IF(_xll.BDP($C295&amp;" Corp",AH$1)="#N/A N/A","",_xll.BDP($C295&amp;" Corp",AH$1)/100))</f>
        <v>4.483374843825938E-3</v>
      </c>
      <c r="AI295" s="32" cm="1">
        <f t="array" ref="AI295">IF($C295="","",IF(_xll.BDP($C295&amp;" Corp",AI$1)="#N/A N/A","",_xll.BDP($C295&amp;" Corp",AI$1)/100))</f>
        <v>2.0912706083475771E-2</v>
      </c>
      <c r="AJ295" s="8" cm="1">
        <f t="array" ref="AJ295">IF($C295="","",IF(_xll.BDP($C295&amp;" Corp",AJ$1)="#N/A Field Not Applicable","",_xll.BDP($C295&amp;" Corp",AJ$1)))</f>
        <v>97.47</v>
      </c>
      <c r="AK295" s="8" cm="1">
        <f t="array" ref="AK295">IF($C295="","",IF(_xll.BDP($C295&amp;" Corp",AK$1)="#N/A Field Not Applicable","",_xll.BDP($C295&amp;" Corp",AK$1)))</f>
        <v>99.768000000000001</v>
      </c>
      <c r="AL295" s="9" t="s">
        <v>1022</v>
      </c>
      <c r="AM295" s="9" t="s">
        <v>85</v>
      </c>
      <c r="AN295" s="10">
        <v>46763</v>
      </c>
      <c r="AO295" s="11">
        <v>1741.23425</v>
      </c>
      <c r="AP295" s="12">
        <v>3.5217035083245771E-4</v>
      </c>
      <c r="AQ295" s="9" t="s">
        <v>86</v>
      </c>
      <c r="AR295" s="10">
        <v>42575</v>
      </c>
      <c r="AS295" s="11">
        <v>0.66840277777777779</v>
      </c>
      <c r="AT295" s="9" t="s">
        <v>1</v>
      </c>
      <c r="AU295" s="34">
        <f t="shared" si="8"/>
        <v>0.56352421235857297</v>
      </c>
    </row>
    <row r="296" spans="2:47" s="2" customFormat="1" x14ac:dyDescent="0.3">
      <c r="B296" s="22">
        <v>66338</v>
      </c>
      <c r="C296" s="23" t="s">
        <v>1025</v>
      </c>
      <c r="D296" s="24" t="str" cm="1">
        <f t="array" ref="D296">IF($C296="","",IFERROR(_xll.BDP($C296&amp;" Corp","ID_BB_GLOBAL"),""))</f>
        <v>BBG01GHTZ486</v>
      </c>
      <c r="E296" s="23" t="s">
        <v>1024</v>
      </c>
      <c r="F296" s="7" t="s">
        <v>148</v>
      </c>
      <c r="G296" s="16" t="s">
        <v>118</v>
      </c>
      <c r="H296" s="16" t="s">
        <v>121</v>
      </c>
      <c r="I296" s="16" t="s">
        <v>122</v>
      </c>
      <c r="J296" s="44" cm="1">
        <f t="array" ref="J296">IF(OR(_xll.BDP($C296&amp;" Corp",$J$1)="#N/A N/A",_xll.BDP($C296&amp;" Corp",$J$1)="#N/A Field Not Applicable"),"",_xll.BDP($C296&amp;" Corp",$J$1))</f>
        <v>1.993649318463445</v>
      </c>
      <c r="K296" s="16" t="str" cm="1">
        <f t="array" ref="K296">IFERROR(_xll.BDP($C296&amp;" Corp",$K$1),"")</f>
        <v>Medical-Hospitals</v>
      </c>
      <c r="L296" s="28" cm="1">
        <f t="array" ref="L296">IF($C296="","",IFERROR(_xll.BDP($C296&amp;" Corp",L$1),""))</f>
        <v>102.027</v>
      </c>
      <c r="M296" s="28" cm="1">
        <f t="array" ref="M296">IF($C296="","",IFERROR(_xll.BDP($C296&amp;" Corp",M$1),""))</f>
        <v>102.17400000000001</v>
      </c>
      <c r="N296" s="28" cm="1">
        <f t="array" ref="N296">IF($C296="","",IFERROR(_xll.BDP($C296&amp;" Corp",N$1),""))</f>
        <v>6.0075538599999998</v>
      </c>
      <c r="O296" s="28" cm="1">
        <f t="array" ref="O296">IF($C296="","",IFERROR(_xll.BDP($C296&amp;" Corp",O$1),""))</f>
        <v>6.3231694487336503</v>
      </c>
      <c r="P296" s="28" cm="1">
        <f t="array" ref="P296">IF($C296="","",IFERROR(_xll.BDP($C296&amp;" Corp",P$1),""))</f>
        <v>125.07422161660793</v>
      </c>
      <c r="Q296" s="28">
        <f t="shared" si="9"/>
        <v>102.10050000000001</v>
      </c>
      <c r="R296"/>
      <c r="S296"/>
      <c r="T296"/>
      <c r="U296"/>
      <c r="V296" s="24" t="str" cm="1">
        <f t="array" ref="V296">IF($C296="","",IFERROR(_xll.BDP($C296&amp;" Corp",V$1),""))</f>
        <v>Y</v>
      </c>
      <c r="W296" s="40" cm="1">
        <f t="array" ref="W296">IF($V296="Y",IFERROR(_xll.BDP($C296&amp;" Corp",W$1)*1,""),"")</f>
        <v>46157</v>
      </c>
      <c r="X296" s="41" cm="1">
        <f t="array" ref="X296">IF($V296="Y",IFERROR(_xll.BDP($C296&amp;" Corp",X$1),""),"")</f>
        <v>103.375</v>
      </c>
      <c r="Y296" s="42" cm="1">
        <f t="array" ref="Y296">IF($V296="Y",IFERROR(_xll.BDP($C296&amp;" Corp",Y$1)/100, ""),"")</f>
        <v>7.4798023656890977E-2</v>
      </c>
      <c r="Z296" s="17" cm="1">
        <f t="array" ref="Z296">IF($C296="","",IF(_xll.BDP($C296&amp;" Corp",Z$1)="#N/A N/A","",_xll.BDP($C296&amp;" Corp",Z$1)))</f>
        <v>9.8500000000001364E-2</v>
      </c>
      <c r="AA296" s="14" cm="1">
        <f t="array" ref="AA296">IF($C296="","",IF(_xll.BDP($C296&amp;" Corp",AA$1)="#N/A N/A","",_xll.BDP($C296&amp;" Corp",AA$1)))</f>
        <v>0.23560000000000514</v>
      </c>
      <c r="AB296" s="14" cm="1">
        <f t="array" ref="AB296">IF($C296="","",IF(_xll.BDP($C296&amp;" Corp",AB$1)="#N/A N/A","",_xll.BDP($C296&amp;" Corp",AB$1)))</f>
        <v>0.86419999999999675</v>
      </c>
      <c r="AC296" s="18" cm="1">
        <f t="array" ref="AC296">IF($C296="","",IF(_xll.BDP($C296&amp;" Corp",AC$1)="#N/A N/A","",_xll.BDP($C296&amp;" Corp",AC$1)))</f>
        <v>-0.45830000000000837</v>
      </c>
      <c r="AD296" s="18" cm="1">
        <f t="array" ref="AD296">IF($C296="","",IF(_xll.BDP($C296&amp;" Corp",AD$1)="#N/A N/A","",_xll.BDP($C296&amp;" Corp",AD$1)))</f>
        <v>-0.25100000000000477</v>
      </c>
      <c r="AE296" s="32" cm="1">
        <f t="array" ref="AE296">IF($C296="","",IF(_xll.BDP($C296&amp;" Corp",AE$1)="#N/A N/A","",_xll.BDP($C296&amp;" Corp",AE$1)/100))</f>
        <v>9.6563041941692945E-4</v>
      </c>
      <c r="AF296" s="32" cm="1">
        <f t="array" ref="AF296">IF($C296="","",IF(_xll.BDP($C296&amp;" Corp",AF$1)="#N/A N/A","",_xll.BDP($C296&amp;" Corp",AF$1)/100))</f>
        <v>2.3127787899730355E-3</v>
      </c>
      <c r="AG296" s="32" cm="1">
        <f t="array" ref="AG296">IF($C296="","",IF(_xll.BDP($C296&amp;" Corp",AG$1)="#N/A N/A","",_xll.BDP($C296&amp;" Corp",AG$1)/100))</f>
        <v>8.5361348555217861E-3</v>
      </c>
      <c r="AH296" s="32" cm="1">
        <f t="array" ref="AH296">IF($C296="","",IF(_xll.BDP($C296&amp;" Corp",AH$1)="#N/A N/A","",_xll.BDP($C296&amp;" Corp",AH$1)/100))</f>
        <v>-4.4684861065475883E-3</v>
      </c>
      <c r="AI296" s="32" cm="1">
        <f t="array" ref="AI296">IF($C296="","",IF(_xll.BDP($C296&amp;" Corp",AI$1)="#N/A N/A","",_xll.BDP($C296&amp;" Corp",AI$1)/100))</f>
        <v>-2.4522399404428566E-3</v>
      </c>
      <c r="AJ296" s="8" cm="1">
        <f t="array" ref="AJ296">IF($C296="","",IF(_xll.BDP($C296&amp;" Corp",AJ$1)="#N/A Field Not Applicable","",_xll.BDP($C296&amp;" Corp",AJ$1)))</f>
        <v>99.691000000000003</v>
      </c>
      <c r="AK296" s="8" cm="1">
        <f t="array" ref="AK296">IF($C296="","",IF(_xll.BDP($C296&amp;" Corp",AK$1)="#N/A Field Not Applicable","",_xll.BDP($C296&amp;" Corp",AK$1)))</f>
        <v>104.628</v>
      </c>
      <c r="AL296" s="9" t="s">
        <v>149</v>
      </c>
      <c r="AM296" s="9" t="s">
        <v>85</v>
      </c>
      <c r="AN296" s="10">
        <v>2276</v>
      </c>
      <c r="AO296" s="11">
        <v>1380.375</v>
      </c>
      <c r="AP296" s="12">
        <v>2.791853813065955E-4</v>
      </c>
      <c r="AQ296" s="9" t="s">
        <v>86</v>
      </c>
      <c r="AR296" s="10">
        <v>2307</v>
      </c>
      <c r="AS296" s="11">
        <v>0.48749999999999999</v>
      </c>
      <c r="AT296" s="9" t="s">
        <v>149</v>
      </c>
      <c r="AU296" s="34">
        <f t="shared" si="8"/>
        <v>0.83947323475794999</v>
      </c>
    </row>
    <row r="297" spans="2:47" s="2" customFormat="1" x14ac:dyDescent="0.3">
      <c r="B297" s="22">
        <v>66749</v>
      </c>
      <c r="C297" s="23" t="s">
        <v>1027</v>
      </c>
      <c r="D297" s="24" t="str" cm="1">
        <f t="array" ref="D297">IF($C297="","",IFERROR(_xll.BDP($C297&amp;" Corp","ID_BB_GLOBAL"),""))</f>
        <v>BBG01F89J5N0</v>
      </c>
      <c r="E297" s="23" t="s">
        <v>1026</v>
      </c>
      <c r="F297" s="7" t="s">
        <v>879</v>
      </c>
      <c r="G297" s="16" t="s">
        <v>225</v>
      </c>
      <c r="H297" s="16" t="s">
        <v>90</v>
      </c>
      <c r="I297" s="16" t="s">
        <v>91</v>
      </c>
      <c r="J297" s="44" cm="1">
        <f t="array" ref="J297">IF(OR(_xll.BDP($C297&amp;" Corp",$J$1)="#N/A N/A",_xll.BDP($C297&amp;" Corp",$J$1)="#N/A Field Not Applicable"),"",_xll.BDP($C297&amp;" Corp",$J$1))</f>
        <v>5.1215127618078524</v>
      </c>
      <c r="K297" s="16" t="str" cm="1">
        <f t="array" ref="K297">IFERROR(_xll.BDP($C297&amp;" Corp",$K$1),"")</f>
        <v>Medical-Biomedical/Gene</v>
      </c>
      <c r="L297" s="28">
        <f>IF($C297="","",IFERROR(_xll.BDP($C297&amp;" Corp",L$1),""))</f>
        <v>101.119</v>
      </c>
      <c r="M297" s="28">
        <f>IF($C297="","",IFERROR(_xll.BDP($C297&amp;" Corp",M$1),""))</f>
        <v>101.199</v>
      </c>
      <c r="N297" s="28">
        <f>IF($C297="","",IFERROR(_xll.BDP($C297&amp;" Corp",N$1),""))</f>
        <v>4.7168388400000003</v>
      </c>
      <c r="O297" s="28">
        <f>IF($C297="","",IFERROR(_xll.BDP($C297&amp;" Corp",O$1),""))</f>
        <v>4.7263839867082389</v>
      </c>
      <c r="P297" s="28">
        <f>IF($C297="","",IFERROR(_xll.BDP($C297&amp;" Corp",P$1),""))</f>
        <v>47.08427816718752</v>
      </c>
      <c r="Q297" s="28">
        <f t="shared" si="9"/>
        <v>101.15899999999999</v>
      </c>
      <c r="R297"/>
      <c r="S297"/>
      <c r="T297"/>
      <c r="U297"/>
      <c r="V297" s="24" t="str" cm="1">
        <f t="array" ref="V297">IF($C297="","",IFERROR(_xll.BDP($C297&amp;" Corp",V$1),""))</f>
        <v>Y</v>
      </c>
      <c r="W297" s="40" cm="1">
        <f t="array" ref="W297">IF($V297="Y",IFERROR(_xll.BDP($C297&amp;" Corp",W$1)*1,""),"")</f>
        <v>46785</v>
      </c>
      <c r="X297" s="41" cm="1">
        <f t="array" ref="X297">IF($V297="Y",IFERROR(_xll.BDP($C297&amp;" Corp",X$1),""),"")</f>
        <v>100</v>
      </c>
      <c r="Y297" s="42" cm="1">
        <f t="array" ref="Y297">IF($V297="Y",IFERROR(_xll.BDP($C297&amp;" Corp",Y$1)/100, ""),"")</f>
        <v>4.7168388362777307E-2</v>
      </c>
      <c r="Z297" s="17" cm="1">
        <f t="array" ref="Z297">IF($C297="","",IF(_xll.BDP($C297&amp;" Corp",Z$1)="#N/A N/A","",_xll.BDP($C297&amp;" Corp",Z$1)))</f>
        <v>1.0900000000006571E-2</v>
      </c>
      <c r="AA297" s="14" cm="1">
        <f t="array" ref="AA297">IF($C297="","",IF(_xll.BDP($C297&amp;" Corp",AA$1)="#N/A N/A","",_xll.BDP($C297&amp;" Corp",AA$1)))</f>
        <v>0.34740000000000748</v>
      </c>
      <c r="AB297" s="14" cm="1">
        <f t="array" ref="AB297">IF($C297="","",IF(_xll.BDP($C297&amp;" Corp",AB$1)="#N/A N/A","",_xll.BDP($C297&amp;" Corp",AB$1)))</f>
        <v>0.30580000000000496</v>
      </c>
      <c r="AC297" s="18" cm="1">
        <f t="array" ref="AC297">IF($C297="","",IF(_xll.BDP($C297&amp;" Corp",AC$1)="#N/A N/A","",_xll.BDP($C297&amp;" Corp",AC$1)))</f>
        <v>-0.25359999999999161</v>
      </c>
      <c r="AD297" s="18" cm="1">
        <f t="array" ref="AD297">IF($C297="","",IF(_xll.BDP($C297&amp;" Corp",AD$1)="#N/A N/A","",_xll.BDP($C297&amp;" Corp",AD$1)))</f>
        <v>-0.31049999999999045</v>
      </c>
      <c r="AE297" s="32" cm="1">
        <f t="array" ref="AE297">IF($C297="","",IF(_xll.BDP($C297&amp;" Corp",AE$1)="#N/A N/A","",_xll.BDP($C297&amp;" Corp",AE$1)/100))</f>
        <v>1.0776330827430973E-4</v>
      </c>
      <c r="AF297" s="32" cm="1">
        <f t="array" ref="AF297">IF($C297="","",IF(_xll.BDP($C297&amp;" Corp",AF$1)="#N/A N/A","",_xll.BDP($C297&amp;" Corp",AF$1)/100))</f>
        <v>3.4460490957841702E-3</v>
      </c>
      <c r="AG297" s="32" cm="1">
        <f t="array" ref="AG297">IF($C297="","",IF(_xll.BDP($C297&amp;" Corp",AG$1)="#N/A N/A","",_xll.BDP($C297&amp;" Corp",AG$1)/100))</f>
        <v>3.0321449004340486E-3</v>
      </c>
      <c r="AH297" s="32" cm="1">
        <f t="array" ref="AH297">IF($C297="","",IF(_xll.BDP($C297&amp;" Corp",AH$1)="#N/A N/A","",_xll.BDP($C297&amp;" Corp",AH$1)/100))</f>
        <v>-2.5006877877491109E-3</v>
      </c>
      <c r="AI297" s="32" cm="1">
        <f t="array" ref="AI297">IF($C297="","",IF(_xll.BDP($C297&amp;" Corp",AI$1)="#N/A N/A","",_xll.BDP($C297&amp;" Corp",AI$1)/100))</f>
        <v>-3.0600478964017629E-3</v>
      </c>
      <c r="AJ297" s="8" cm="1">
        <f t="array" ref="AJ297">IF($C297="","",IF(_xll.BDP($C297&amp;" Corp",AJ$1)="#N/A Field Not Applicable","",_xll.BDP($C297&amp;" Corp",AJ$1)))</f>
        <v>98.858000000000004</v>
      </c>
      <c r="AK297" s="8" cm="1">
        <f t="array" ref="AK297">IF($C297="","",IF(_xll.BDP($C297&amp;" Corp",AK$1)="#N/A Field Not Applicable","",_xll.BDP($C297&amp;" Corp",AK$1)))</f>
        <v>103.42400000000001</v>
      </c>
      <c r="AL297" s="9" t="s">
        <v>880</v>
      </c>
      <c r="AM297" s="9" t="s">
        <v>85</v>
      </c>
      <c r="AN297" s="10">
        <v>20473</v>
      </c>
      <c r="AO297" s="11">
        <v>3803.5211250000002</v>
      </c>
      <c r="AP297" s="12">
        <v>7.6927465043253901E-4</v>
      </c>
      <c r="AQ297" s="9" t="s">
        <v>86</v>
      </c>
      <c r="AR297" s="10">
        <v>16445</v>
      </c>
      <c r="AS297" s="11">
        <v>1.4162500000000002</v>
      </c>
      <c r="AT297" s="9" t="s">
        <v>1</v>
      </c>
      <c r="AU297" s="34">
        <f t="shared" si="8"/>
        <v>0.8126915987735438</v>
      </c>
    </row>
    <row r="298" spans="2:47" s="2" customFormat="1" x14ac:dyDescent="0.3">
      <c r="B298" s="22">
        <v>64742</v>
      </c>
      <c r="C298" s="23" t="s">
        <v>1030</v>
      </c>
      <c r="D298" s="24" t="str" cm="1">
        <f t="array" ref="D298">IF($C298="","",IFERROR(_xll.BDP($C298&amp;" Corp","ID_BB_GLOBAL"),""))</f>
        <v>BBG00B2ZXKB2</v>
      </c>
      <c r="E298" s="23" t="s">
        <v>1028</v>
      </c>
      <c r="F298" s="7" t="s">
        <v>957</v>
      </c>
      <c r="G298" s="16" t="s">
        <v>1029</v>
      </c>
      <c r="H298" s="16" t="s">
        <v>158</v>
      </c>
      <c r="I298" s="16" t="s">
        <v>2</v>
      </c>
      <c r="J298" s="44" t="str" cm="1">
        <f t="array" ref="J298">IF(OR(_xll.BDP($C298&amp;" Corp",$J$1)="#N/A N/A",_xll.BDP($C298&amp;" Corp",$J$1)="#N/A Field Not Applicable"),"",_xll.BDP($C298&amp;" Corp",$J$1))</f>
        <v/>
      </c>
      <c r="K298" s="16" t="str" cm="1">
        <f t="array" ref="K298">IFERROR(_xll.BDP($C298&amp;" Corp",$K$1),"")</f>
        <v>Phys Practice Mgmnt</v>
      </c>
      <c r="L298" s="28" cm="1">
        <f t="array" ref="L298">IF($C298="","",IFERROR(_xll.BDP($C298&amp;" Corp",L$1),""))</f>
        <v>73.611000000000004</v>
      </c>
      <c r="M298" s="28" cm="1">
        <f t="array" ref="M298">IF($C298="","",IFERROR(_xll.BDP($C298&amp;" Corp",M$1),""))</f>
        <v>74.790999999999997</v>
      </c>
      <c r="N298" s="28" cm="1">
        <f t="array" ref="N298">IF($C298="","",IFERROR(_xll.BDP($C298&amp;" Corp",N$1),""))</f>
        <v>7.3691941230459781</v>
      </c>
      <c r="O298" s="28" cm="1">
        <f t="array" ref="O298">IF($C298="","",IFERROR(_xll.BDP($C298&amp;" Corp",O$1),""))</f>
        <v>7.3691941230459781</v>
      </c>
      <c r="P298" s="28" cm="1">
        <f t="array" ref="P298">IF($C298="","",IFERROR(_xll.BDP($C298&amp;" Corp",P$1),""))</f>
        <v>266.34312526262835</v>
      </c>
      <c r="Q298" s="28">
        <f t="shared" si="9"/>
        <v>74.200999999999993</v>
      </c>
      <c r="R298"/>
      <c r="S298"/>
      <c r="T298"/>
      <c r="U298"/>
      <c r="V298" s="24" t="str" cm="1">
        <f t="array" ref="V298">IF($C298="","",IFERROR(_xll.BDP($C298&amp;" Corp",V$1),""))</f>
        <v>Y</v>
      </c>
      <c r="W298" s="40" cm="1">
        <f t="array" ref="W298">IF($V298="Y",IFERROR(_xll.BDP($C298&amp;" Corp",W$1)*1,""),"")</f>
        <v>53097</v>
      </c>
      <c r="X298" s="41" cm="1">
        <f t="array" ref="X298">IF($V298="Y",IFERROR(_xll.BDP($C298&amp;" Corp",X$1),""),"")</f>
        <v>100</v>
      </c>
      <c r="Y298" s="42" cm="1">
        <f t="array" ref="Y298">IF($V298="Y",IFERROR(_xll.BDP($C298&amp;" Corp",Y$1)/100, ""),"")</f>
        <v>7.4003847194241967E-2</v>
      </c>
      <c r="Z298" s="17" cm="1">
        <f t="array" ref="Z298">IF($C298="","",IF(_xll.BDP($C298&amp;" Corp",Z$1)="#N/A N/A","",_xll.BDP($C298&amp;" Corp",Z$1)))</f>
        <v>9.4369999999997844E-2</v>
      </c>
      <c r="AA298" s="14" cm="1">
        <f t="array" ref="AA298">IF($C298="","",IF(_xll.BDP($C298&amp;" Corp",AA$1)="#N/A N/A","",_xll.BDP($C298&amp;" Corp",AA$1)))</f>
        <v>0.1215699999999913</v>
      </c>
      <c r="AB298" s="14" cm="1">
        <f t="array" ref="AB298">IF($C298="","",IF(_xll.BDP($C298&amp;" Corp",AB$1)="#N/A N/A","",_xll.BDP($C298&amp;" Corp",AB$1)))</f>
        <v>0.91031999999999869</v>
      </c>
      <c r="AC298" s="18" cm="1">
        <f t="array" ref="AC298">IF($C298="","",IF(_xll.BDP($C298&amp;" Corp",AC$1)="#N/A N/A","",_xll.BDP($C298&amp;" Corp",AC$1)))</f>
        <v>-1.5913000000000039</v>
      </c>
      <c r="AD298" s="18" cm="1">
        <f t="array" ref="AD298">IF($C298="","",IF(_xll.BDP($C298&amp;" Corp",AD$1)="#N/A N/A","",_xll.BDP($C298&amp;" Corp",AD$1)))</f>
        <v>4.9384699999999953</v>
      </c>
      <c r="AE298" s="32" cm="1">
        <f t="array" ref="AE298">IF($C298="","",IF(_xll.BDP($C298&amp;" Corp",AE$1)="#N/A N/A","",_xll.BDP($C298&amp;" Corp",AE$1)/100))</f>
        <v>1.2745084930992981E-3</v>
      </c>
      <c r="AF298" s="32" cm="1">
        <f t="array" ref="AF298">IF($C298="","",IF(_xll.BDP($C298&amp;" Corp",AF$1)="#N/A N/A","",_xll.BDP($C298&amp;" Corp",AF$1)/100))</f>
        <v>1.6424598501181592E-3</v>
      </c>
      <c r="AG298" s="32" cm="1">
        <f t="array" ref="AG298">IF($C298="","",IF(_xll.BDP($C298&amp;" Corp",AG$1)="#N/A N/A","",_xll.BDP($C298&amp;" Corp",AG$1)/100))</f>
        <v>1.2431262894608459E-2</v>
      </c>
      <c r="AH298" s="32" cm="1">
        <f t="array" ref="AH298">IF($C298="","",IF(_xll.BDP($C298&amp;" Corp",AH$1)="#N/A N/A","",_xll.BDP($C298&amp;" Corp",AH$1)/100))</f>
        <v>-2.1012836409397134E-2</v>
      </c>
      <c r="AI298" s="32" cm="1">
        <f t="array" ref="AI298">IF($C298="","",IF(_xll.BDP($C298&amp;" Corp",AI$1)="#N/A N/A","",_xll.BDP($C298&amp;" Corp",AI$1)/100))</f>
        <v>7.136503934313411E-2</v>
      </c>
      <c r="AJ298" s="8" cm="1">
        <f t="array" ref="AJ298">IF($C298="","",IF(_xll.BDP($C298&amp;" Corp",AJ$1)="#N/A Field Not Applicable","",_xll.BDP($C298&amp;" Corp",AJ$1)))</f>
        <v>66.858999999999995</v>
      </c>
      <c r="AK298" s="8" cm="1">
        <f t="array" ref="AK298">IF($C298="","",IF(_xll.BDP($C298&amp;" Corp",AK$1)="#N/A Field Not Applicable","",_xll.BDP($C298&amp;" Corp",AK$1)))</f>
        <v>80.201999999999998</v>
      </c>
      <c r="AL298" s="9" t="s">
        <v>959</v>
      </c>
      <c r="AM298" s="9" t="s">
        <v>85</v>
      </c>
      <c r="AN298" s="10">
        <v>47354</v>
      </c>
      <c r="AO298" s="11">
        <v>206.79750000000001</v>
      </c>
      <c r="AP298" s="12">
        <v>4.1825474157928592E-5</v>
      </c>
      <c r="AQ298" s="9" t="s">
        <v>86</v>
      </c>
      <c r="AR298" s="10">
        <v>43126</v>
      </c>
      <c r="AS298" s="11">
        <v>0.35981111111111108</v>
      </c>
      <c r="AT298" s="9" t="s">
        <v>1</v>
      </c>
      <c r="AU298" s="34">
        <f t="shared" si="8"/>
        <v>0.7464095675635164</v>
      </c>
    </row>
    <row r="299" spans="2:47" s="2" customFormat="1" x14ac:dyDescent="0.3">
      <c r="B299" s="22">
        <v>67504</v>
      </c>
      <c r="C299" s="23" t="s">
        <v>1032</v>
      </c>
      <c r="D299" s="24" t="str" cm="1">
        <f t="array" ref="D299">IF($C299="","",IFERROR(_xll.BDP($C299&amp;" Corp","ID_BB_GLOBAL"),""))</f>
        <v>BBG01KJCV6F3</v>
      </c>
      <c r="E299" s="23" t="s">
        <v>1031</v>
      </c>
      <c r="F299" s="7" t="s">
        <v>551</v>
      </c>
      <c r="G299" s="16" t="s">
        <v>716</v>
      </c>
      <c r="H299" s="16" t="s">
        <v>214</v>
      </c>
      <c r="I299" s="16" t="s">
        <v>137</v>
      </c>
      <c r="J299" s="44" cm="1">
        <f t="array" ref="J299">IF(OR(_xll.BDP($C299&amp;" Corp",$J$1)="#N/A N/A",_xll.BDP($C299&amp;" Corp",$J$1)="#N/A Field Not Applicable"),"",_xll.BDP($C299&amp;" Corp",$J$1))</f>
        <v>9.656847133757962</v>
      </c>
      <c r="K299" s="16" t="str" cm="1">
        <f t="array" ref="K299">IFERROR(_xll.BDP($C299&amp;" Corp",$K$1),"")</f>
        <v>Medical-Hospitals</v>
      </c>
      <c r="L299" s="28" cm="1">
        <f t="array" ref="L299">IF($C299="","",IFERROR(_xll.BDP($C299&amp;" Corp",L$1),""))</f>
        <v>102.622</v>
      </c>
      <c r="M299" s="28" cm="1">
        <f t="array" ref="M299">IF($C299="","",IFERROR(_xll.BDP($C299&amp;" Corp",M$1),""))</f>
        <v>102.873</v>
      </c>
      <c r="N299" s="28" cm="1">
        <f t="array" ref="N299">IF($C299="","",IFERROR(_xll.BDP($C299&amp;" Corp",N$1),""))</f>
        <v>9.9902038900000001</v>
      </c>
      <c r="O299" s="28" cm="1">
        <f t="array" ref="O299">IF($C299="","",IFERROR(_xll.BDP($C299&amp;" Corp",O$1),""))</f>
        <v>10.28652879551518</v>
      </c>
      <c r="P299" s="28" cm="1">
        <f t="array" ref="P299">IF($C299="","",IFERROR(_xll.BDP($C299&amp;" Corp",P$1),""))</f>
        <v>540.13003544713808</v>
      </c>
      <c r="Q299" s="28">
        <f t="shared" si="9"/>
        <v>102.7475</v>
      </c>
      <c r="R299"/>
      <c r="S299"/>
      <c r="T299"/>
      <c r="U299"/>
      <c r="V299" s="24" t="str" cm="1">
        <f t="array" ref="V299">IF($C299="","",IFERROR(_xll.BDP($C299&amp;" Corp",V$1),""))</f>
        <v>Y</v>
      </c>
      <c r="W299" s="40" cm="1">
        <f t="array" ref="W299">IF($V299="Y",IFERROR(_xll.BDP($C299&amp;" Corp",W$1)*1,""),"")</f>
        <v>46433</v>
      </c>
      <c r="X299" s="41" cm="1">
        <f t="array" ref="X299">IF($V299="Y",IFERROR(_xll.BDP($C299&amp;" Corp",X$1),""),"")</f>
        <v>105.438</v>
      </c>
      <c r="Y299" s="42" cm="1">
        <f t="array" ref="Y299">IF($V299="Y",IFERROR(_xll.BDP($C299&amp;" Corp",Y$1)/100, ""),"")</f>
        <v>0.11683399734689054</v>
      </c>
      <c r="Z299" s="17" cm="1">
        <f t="array" ref="Z299">IF($C299="","",IF(_xll.BDP($C299&amp;" Corp",Z$1)="#N/A N/A","",_xll.BDP($C299&amp;" Corp",Z$1)))</f>
        <v>-0.3896000000000015</v>
      </c>
      <c r="AA299" s="14" cm="1">
        <f t="array" ref="AA299">IF($C299="","",IF(_xll.BDP($C299&amp;" Corp",AA$1)="#N/A N/A","",_xll.BDP($C299&amp;" Corp",AA$1)))</f>
        <v>-1.689399999999992</v>
      </c>
      <c r="AB299" s="14" cm="1">
        <f t="array" ref="AB299">IF($C299="","",IF(_xll.BDP($C299&amp;" Corp",AB$1)="#N/A N/A","",_xll.BDP($C299&amp;" Corp",AB$1)))</f>
        <v>-0.60699999999999932</v>
      </c>
      <c r="AC299" s="18" cm="1">
        <f t="array" ref="AC299">IF($C299="","",IF(_xll.BDP($C299&amp;" Corp",AC$1)="#N/A N/A","",_xll.BDP($C299&amp;" Corp",AC$1)))</f>
        <v>-4.5566999999999922</v>
      </c>
      <c r="AD299" s="18" cm="1">
        <f t="array" ref="AD299">IF($C299="","",IF(_xll.BDP($C299&amp;" Corp",AD$1)="#N/A N/A","",_xll.BDP($C299&amp;" Corp",AD$1)))</f>
        <v>-2.6254999999999882</v>
      </c>
      <c r="AE299" s="32" cm="1">
        <f t="array" ref="AE299">IF($C299="","",IF(_xll.BDP($C299&amp;" Corp",AE$1)="#N/A N/A","",_xll.BDP($C299&amp;" Corp",AE$1)/100))</f>
        <v>-3.7778221669727725E-3</v>
      </c>
      <c r="AF299" s="32" cm="1">
        <f t="array" ref="AF299">IF($C299="","",IF(_xll.BDP($C299&amp;" Corp",AF$1)="#N/A N/A","",_xll.BDP($C299&amp;" Corp",AF$1)/100))</f>
        <v>-1.6177653502891867E-2</v>
      </c>
      <c r="AG299" s="32" cm="1">
        <f t="array" ref="AG299">IF($C299="","",IF(_xll.BDP($C299&amp;" Corp",AG$1)="#N/A N/A","",_xll.BDP($C299&amp;" Corp",AG$1)/100))</f>
        <v>-5.8734963075350987E-3</v>
      </c>
      <c r="AH299" s="32" cm="1">
        <f t="array" ref="AH299">IF($C299="","",IF(_xll.BDP($C299&amp;" Corp",AH$1)="#N/A N/A","",_xll.BDP($C299&amp;" Corp",AH$1)/100))</f>
        <v>-4.2468775426323352E-2</v>
      </c>
      <c r="AI299" s="32" cm="1">
        <f t="array" ref="AI299">IF($C299="","",IF(_xll.BDP($C299&amp;" Corp",AI$1)="#N/A N/A","",_xll.BDP($C299&amp;" Corp",AI$1)/100))</f>
        <v>-2.4918354543910008E-2</v>
      </c>
      <c r="AJ299" s="8" cm="1">
        <f t="array" ref="AJ299">IF($C299="","",IF(_xll.BDP($C299&amp;" Corp",AJ$1)="#N/A Field Not Applicable","",_xll.BDP($C299&amp;" Corp",AJ$1)))</f>
        <v>99.51</v>
      </c>
      <c r="AK299" s="8" cm="1">
        <f t="array" ref="AK299">IF($C299="","",IF(_xll.BDP($C299&amp;" Corp",AK$1)="#N/A Field Not Applicable","",_xll.BDP($C299&amp;" Corp",AK$1)))</f>
        <v>110.551</v>
      </c>
      <c r="AL299" s="9" t="s">
        <v>552</v>
      </c>
      <c r="AM299" s="9" t="s">
        <v>85</v>
      </c>
      <c r="AN299" s="10">
        <v>558</v>
      </c>
      <c r="AO299" s="11">
        <v>2336.1610000000001</v>
      </c>
      <c r="AP299" s="12">
        <v>4.724962416579534E-4</v>
      </c>
      <c r="AQ299" s="9" t="s">
        <v>86</v>
      </c>
      <c r="AR299" s="10">
        <v>569</v>
      </c>
      <c r="AS299" s="11">
        <v>3.5041666666666664</v>
      </c>
      <c r="AT299" s="9" t="s">
        <v>552</v>
      </c>
      <c r="AU299" s="34">
        <f t="shared" si="8"/>
        <v>1.0124500416628928</v>
      </c>
    </row>
    <row r="300" spans="2:47" s="2" customFormat="1" x14ac:dyDescent="0.3">
      <c r="B300" s="22">
        <v>64800</v>
      </c>
      <c r="C300" s="23" t="s">
        <v>1034</v>
      </c>
      <c r="D300" s="24" t="str" cm="1">
        <f t="array" ref="D300">IF($C300="","",IFERROR(_xll.BDP($C300&amp;" Corp","ID_BB_GLOBAL"),""))</f>
        <v>BBG019Q3N4H2</v>
      </c>
      <c r="E300" s="23" t="s">
        <v>1033</v>
      </c>
      <c r="F300" s="7" t="s">
        <v>12</v>
      </c>
      <c r="G300" s="16" t="s">
        <v>229</v>
      </c>
      <c r="H300" s="16" t="s">
        <v>214</v>
      </c>
      <c r="I300" s="16" t="s">
        <v>137</v>
      </c>
      <c r="J300" s="44" cm="1">
        <f t="array" ref="J300">IF(OR(_xll.BDP($C300&amp;" Corp",$J$1)="#N/A N/A",_xll.BDP($C300&amp;" Corp",$J$1)="#N/A Field Not Applicable"),"",_xll.BDP($C300&amp;" Corp",$J$1))</f>
        <v>8.1496779082985977</v>
      </c>
      <c r="K300" s="16" t="str" cm="1">
        <f t="array" ref="K300">IFERROR(_xll.BDP($C300&amp;" Corp",$K$1),"")</f>
        <v>Medical-Drugs</v>
      </c>
      <c r="L300" s="28" cm="1">
        <f t="array" ref="L300">IF($C300="","",IFERROR(_xll.BDP($C300&amp;" Corp",L$1),""))</f>
        <v>93.56</v>
      </c>
      <c r="M300" s="28" cm="1">
        <f t="array" ref="M300">IF($C300="","",IFERROR(_xll.BDP($C300&amp;" Corp",M$1),""))</f>
        <v>93.875</v>
      </c>
      <c r="N300" s="28" cm="1">
        <f t="array" ref="N300">IF($C300="","",IFERROR(_xll.BDP($C300&amp;" Corp",N$1),""))</f>
        <v>13.144774826811027</v>
      </c>
      <c r="O300" s="28" cm="1">
        <f t="array" ref="O300">IF($C300="","",IFERROR(_xll.BDP($C300&amp;" Corp",O$1),""))</f>
        <v>13.144774826811027</v>
      </c>
      <c r="P300" s="28" cm="1">
        <f t="array" ref="P300">IF($C300="","",IFERROR(_xll.BDP($C300&amp;" Corp",P$1),""))</f>
        <v>896.10887071940556</v>
      </c>
      <c r="Q300" s="28">
        <f t="shared" si="9"/>
        <v>93.717500000000001</v>
      </c>
      <c r="R300"/>
      <c r="S300"/>
      <c r="T300"/>
      <c r="U300"/>
      <c r="V300" s="24" t="str" cm="1">
        <f t="array" ref="V300">IF($C300="","",IFERROR(_xll.BDP($C300&amp;" Corp",V$1),""))</f>
        <v>N</v>
      </c>
      <c r="W300" s="40" t="str" cm="1">
        <f t="array" ref="W300">IF($V300="Y",IFERROR(_xll.BDP($C300&amp;" Corp",W$1)*1,""),"")</f>
        <v/>
      </c>
      <c r="X300" s="41" t="str" cm="1">
        <f t="array" ref="X300">IF($V300="Y",IFERROR(_xll.BDP($C300&amp;" Corp",X$1),""),"")</f>
        <v/>
      </c>
      <c r="Y300" s="42" t="str" cm="1">
        <f t="array" ref="Y300">IF($V300="Y",IFERROR(_xll.BDP($C300&amp;" Corp",Y$1)/100, ""),"")</f>
        <v/>
      </c>
      <c r="Z300" s="17" cm="1">
        <f t="array" ref="Z300">IF($C300="","",IF(_xll.BDP($C300&amp;" Corp",Z$1)="#N/A N/A","",_xll.BDP($C300&amp;" Corp",Z$1)))</f>
        <v>-0.24549999999999272</v>
      </c>
      <c r="AA300" s="14" cm="1">
        <f t="array" ref="AA300">IF($C300="","",IF(_xll.BDP($C300&amp;" Corp",AA$1)="#N/A N/A","",_xll.BDP($C300&amp;" Corp",AA$1)))</f>
        <v>-0.38967999999999847</v>
      </c>
      <c r="AB300" s="14" cm="1">
        <f t="array" ref="AB300">IF($C300="","",IF(_xll.BDP($C300&amp;" Corp",AB$1)="#N/A N/A","",_xll.BDP($C300&amp;" Corp",AB$1)))</f>
        <v>-1.1504300000000001</v>
      </c>
      <c r="AC300" s="18" cm="1">
        <f t="array" ref="AC300">IF($C300="","",IF(_xll.BDP($C300&amp;" Corp",AC$1)="#N/A N/A","",_xll.BDP($C300&amp;" Corp",AC$1)))</f>
        <v>1.8804499999999962</v>
      </c>
      <c r="AD300" s="18" cm="1">
        <f t="array" ref="AD300">IF($C300="","",IF(_xll.BDP($C300&amp;" Corp",AD$1)="#N/A N/A","",_xll.BDP($C300&amp;" Corp",AD$1)))</f>
        <v>24.909040000000005</v>
      </c>
      <c r="AE300" s="32" cm="1">
        <f t="array" ref="AE300">IF($C300="","",IF(_xll.BDP($C300&amp;" Corp",AE$1)="#N/A N/A","",_xll.BDP($C300&amp;" Corp",AE$1)/100))</f>
        <v>-2.6122476427789415E-3</v>
      </c>
      <c r="AF300" s="32" cm="1">
        <f t="array" ref="AF300">IF($C300="","",IF(_xll.BDP($C300&amp;" Corp",AF$1)="#N/A N/A","",_xll.BDP($C300&amp;" Corp",AF$1)/100))</f>
        <v>-4.1400463534752461E-3</v>
      </c>
      <c r="AG300" s="32" cm="1">
        <f t="array" ref="AG300">IF($C300="","",IF(_xll.BDP($C300&amp;" Corp",AG$1)="#N/A N/A","",_xll.BDP($C300&amp;" Corp",AG$1)/100))</f>
        <v>-1.2124428125326053E-2</v>
      </c>
      <c r="AH300" s="32" cm="1">
        <f t="array" ref="AH300">IF($C300="","",IF(_xll.BDP($C300&amp;" Corp",AH$1)="#N/A N/A","",_xll.BDP($C300&amp;" Corp",AH$1)/100))</f>
        <v>2.047206873659423E-2</v>
      </c>
      <c r="AI300" s="32" cm="1">
        <f t="array" ref="AI300">IF($C300="","",IF(_xll.BDP($C300&amp;" Corp",AI$1)="#N/A N/A","",_xll.BDP($C300&amp;" Corp",AI$1)/100))</f>
        <v>0.36191412439196163</v>
      </c>
      <c r="AJ300" s="8" cm="1">
        <f t="array" ref="AJ300">IF($C300="","",IF(_xll.BDP($C300&amp;" Corp",AJ$1)="#N/A Field Not Applicable","",_xll.BDP($C300&amp;" Corp",AJ$1)))</f>
        <v>66.444999999999993</v>
      </c>
      <c r="AK300" s="8" cm="1">
        <f t="array" ref="AK300">IF($C300="","",IF(_xll.BDP($C300&amp;" Corp",AK$1)="#N/A Field Not Applicable","",_xll.BDP($C300&amp;" Corp",AK$1)))</f>
        <v>99.433999999999997</v>
      </c>
      <c r="AL300" s="9" t="s">
        <v>13</v>
      </c>
      <c r="AM300" s="9" t="s">
        <v>85</v>
      </c>
      <c r="AN300" s="10">
        <v>37546</v>
      </c>
      <c r="AO300" s="11">
        <v>1734.1504924999999</v>
      </c>
      <c r="AP300" s="12">
        <v>3.5073763759241718E-4</v>
      </c>
      <c r="AQ300" s="9" t="s">
        <v>86</v>
      </c>
      <c r="AR300" s="10">
        <v>33538</v>
      </c>
      <c r="AS300" s="11">
        <v>2.1694444444444443</v>
      </c>
      <c r="AT300" s="9" t="s">
        <v>379</v>
      </c>
      <c r="AU300" s="34">
        <f t="shared" si="8"/>
        <v>0.96593128800509265</v>
      </c>
    </row>
    <row r="301" spans="2:47" s="2" customFormat="1" x14ac:dyDescent="0.3">
      <c r="B301" s="22">
        <v>67862</v>
      </c>
      <c r="C301" s="23" t="s">
        <v>1036</v>
      </c>
      <c r="D301" s="24" t="str" cm="1">
        <f t="array" ref="D301">IF($C301="","",IFERROR(_xll.BDP($C301&amp;" Corp","ID_BB_GLOBAL"),""))</f>
        <v>BBG01M2RVYB7</v>
      </c>
      <c r="E301" s="23" t="s">
        <v>1035</v>
      </c>
      <c r="F301" s="7" t="s">
        <v>50</v>
      </c>
      <c r="G301" s="16" t="s">
        <v>162</v>
      </c>
      <c r="H301" s="16" t="s">
        <v>121</v>
      </c>
      <c r="I301" s="16" t="s">
        <v>110</v>
      </c>
      <c r="J301" s="44" t="str" cm="1">
        <f t="array" ref="J301">IF(OR(_xll.BDP($C301&amp;" Corp",$J$1)="#N/A N/A",_xll.BDP($C301&amp;" Corp",$J$1)="#N/A Field Not Applicable"),"",_xll.BDP($C301&amp;" Corp",$J$1))</f>
        <v/>
      </c>
      <c r="K301" s="16" t="str" cm="1">
        <f t="array" ref="K301">IFERROR(_xll.BDP($C301&amp;" Corp",$K$1),"")</f>
        <v>Disposable Medical Prod</v>
      </c>
      <c r="L301" s="28" cm="1">
        <f t="array" ref="L301">IF($C301="","",IFERROR(_xll.BDP($C301&amp;" Corp",L$1),""))</f>
        <v>101.63800000000001</v>
      </c>
      <c r="M301" s="28" cm="1">
        <f t="array" ref="M301">IF($C301="","",IFERROR(_xll.BDP($C301&amp;" Corp",M$1),""))</f>
        <v>101.827</v>
      </c>
      <c r="N301" s="28" cm="1">
        <f t="array" ref="N301">IF($C301="","",IFERROR(_xll.BDP($C301&amp;" Corp",N$1),""))</f>
        <v>5.6089099500000001</v>
      </c>
      <c r="O301" s="28" cm="1">
        <f t="array" ref="O301">IF($C301="","",IFERROR(_xll.BDP($C301&amp;" Corp",O$1),""))</f>
        <v>5.7479834681616264</v>
      </c>
      <c r="P301" s="28" cm="1">
        <f t="array" ref="P301">IF($C301="","",IFERROR(_xll.BDP($C301&amp;" Corp",P$1),""))</f>
        <v>114.45080683979413</v>
      </c>
      <c r="Q301" s="28">
        <f t="shared" si="9"/>
        <v>101.7325</v>
      </c>
      <c r="R301"/>
      <c r="S301"/>
      <c r="T301"/>
      <c r="U301"/>
      <c r="V301" s="24" t="str" cm="1">
        <f t="array" ref="V301">IF($C301="","",IFERROR(_xll.BDP($C301&amp;" Corp",V$1),""))</f>
        <v>Y</v>
      </c>
      <c r="W301" s="40" cm="1">
        <f t="array" ref="W301">IF($V301="Y",IFERROR(_xll.BDP($C301&amp;" Corp",W$1)*1,""),"")</f>
        <v>46113</v>
      </c>
      <c r="X301" s="41" cm="1">
        <f t="array" ref="X301">IF($V301="Y",IFERROR(_xll.BDP($C301&amp;" Corp",X$1),""),"")</f>
        <v>103.125</v>
      </c>
      <c r="Y301" s="42" cm="1">
        <f t="array" ref="Y301">IF($V301="Y",IFERROR(_xll.BDP($C301&amp;" Corp",Y$1)/100, ""),"")</f>
        <v>7.1938113028538461E-2</v>
      </c>
      <c r="Z301" s="17" cm="1">
        <f t="array" ref="Z301">IF($C301="","",IF(_xll.BDP($C301&amp;" Corp",Z$1)="#N/A N/A","",_xll.BDP($C301&amp;" Corp",Z$1)))</f>
        <v>-0.23040000000000305</v>
      </c>
      <c r="AA301" s="14" cm="1">
        <f t="array" ref="AA301">IF($C301="","",IF(_xll.BDP($C301&amp;" Corp",AA$1)="#N/A N/A","",_xll.BDP($C301&amp;" Corp",AA$1)))</f>
        <v>-3.9600000000007185E-2</v>
      </c>
      <c r="AB301" s="14" cm="1">
        <f t="array" ref="AB301">IF($C301="","",IF(_xll.BDP($C301&amp;" Corp",AB$1)="#N/A N/A","",_xll.BDP($C301&amp;" Corp",AB$1)))</f>
        <v>0.62859999999999161</v>
      </c>
      <c r="AC301" s="18" cm="1">
        <f t="array" ref="AC301">IF($C301="","",IF(_xll.BDP($C301&amp;" Corp",AC$1)="#N/A N/A","",_xll.BDP($C301&amp;" Corp",AC$1)))</f>
        <v>-0.36710000000000775</v>
      </c>
      <c r="AD301" s="18" t="str" cm="1">
        <f t="array" ref="AD301">IF($C301="","",IF(_xll.BDP($C301&amp;" Corp",AD$1)="#N/A N/A","",_xll.BDP($C301&amp;" Corp",AD$1)))</f>
        <v/>
      </c>
      <c r="AE301" s="32" cm="1">
        <f t="array" ref="AE301">IF($C301="","",IF(_xll.BDP($C301&amp;" Corp",AE$1)="#N/A N/A","",_xll.BDP($C301&amp;" Corp",AE$1)/100))</f>
        <v>-2.2596010980249384E-3</v>
      </c>
      <c r="AF301" s="32" cm="1">
        <f t="array" ref="AF301">IF($C301="","",IF(_xll.BDP($C301&amp;" Corp",AF$1)="#N/A N/A","",_xll.BDP($C301&amp;" Corp",AF$1)/100))</f>
        <v>-3.8909702959797417E-4</v>
      </c>
      <c r="AG301" s="32" cm="1">
        <f t="array" ref="AG301">IF($C301="","",IF(_xll.BDP($C301&amp;" Corp",AG$1)="#N/A N/A","",_xll.BDP($C301&amp;" Corp",AG$1)/100))</f>
        <v>6.2172435040882042E-3</v>
      </c>
      <c r="AH301" s="32" cm="1">
        <f t="array" ref="AH301">IF($C301="","",IF(_xll.BDP($C301&amp;" Corp",AH$1)="#N/A N/A","",_xll.BDP($C301&amp;" Corp",AH$1)/100))</f>
        <v>-3.5954382693318006E-3</v>
      </c>
      <c r="AI301" s="32" t="str" cm="1">
        <f t="array" ref="AI301">IF($C301="","",IF(_xll.BDP($C301&amp;" Corp",AI$1)="#N/A N/A","",_xll.BDP($C301&amp;" Corp",AI$1)/100))</f>
        <v/>
      </c>
      <c r="AJ301" s="8" cm="1">
        <f t="array" ref="AJ301">IF($C301="","",IF(_xll.BDP($C301&amp;" Corp",AJ$1)="#N/A Field Not Applicable","",_xll.BDP($C301&amp;" Corp",AJ$1)))</f>
        <v>98.668999999999997</v>
      </c>
      <c r="AK301" s="8" cm="1">
        <f t="array" ref="AK301">IF($C301="","",IF(_xll.BDP($C301&amp;" Corp",AK$1)="#N/A Field Not Applicable","",_xll.BDP($C301&amp;" Corp",AK$1)))</f>
        <v>103.532</v>
      </c>
      <c r="AL301" s="9" t="s">
        <v>51</v>
      </c>
      <c r="AM301" s="9" t="s">
        <v>85</v>
      </c>
      <c r="AN301" s="10">
        <v>45590</v>
      </c>
      <c r="AO301" s="11">
        <v>1524.75</v>
      </c>
      <c r="AP301" s="12">
        <v>3.0838569964482948E-4</v>
      </c>
      <c r="AQ301" s="9" t="s">
        <v>86</v>
      </c>
      <c r="AR301" s="10">
        <v>41442</v>
      </c>
      <c r="AS301" s="11">
        <v>1.2152777777777779</v>
      </c>
      <c r="AT301" s="9" t="s">
        <v>1</v>
      </c>
      <c r="AU301" s="34">
        <f t="shared" si="8"/>
        <v>0.82612300226197821</v>
      </c>
    </row>
    <row r="302" spans="2:47" s="2" customFormat="1" x14ac:dyDescent="0.3">
      <c r="B302" s="22">
        <v>68105</v>
      </c>
      <c r="C302" s="23" t="s">
        <v>1038</v>
      </c>
      <c r="D302" s="24" t="str" cm="1">
        <f t="array" ref="D302">IF($C302="","",IFERROR(_xll.BDP($C302&amp;" Corp","ID_BB_GLOBAL"),""))</f>
        <v>BBG01LFS4CW8</v>
      </c>
      <c r="E302" s="23" t="s">
        <v>1037</v>
      </c>
      <c r="F302" s="7" t="s">
        <v>971</v>
      </c>
      <c r="G302" s="16" t="s">
        <v>133</v>
      </c>
      <c r="H302" s="16" t="s">
        <v>88</v>
      </c>
      <c r="I302" s="16" t="s">
        <v>88</v>
      </c>
      <c r="J302" s="44" t="str" cm="1">
        <f t="array" ref="J302">IF(OR(_xll.BDP($C302&amp;" Corp",$J$1)="#N/A N/A",_xll.BDP($C302&amp;" Corp",$J$1)="#N/A Field Not Applicable"),"",_xll.BDP($C302&amp;" Corp",$J$1))</f>
        <v/>
      </c>
      <c r="K302" s="16" t="str" cm="1">
        <f t="array" ref="K302">IFERROR(_xll.BDP($C302&amp;" Corp",$K$1),"")</f>
        <v>MRI/Medical Diag Imaging</v>
      </c>
      <c r="L302" s="28" cm="1">
        <f t="array" ref="L302">IF($C302="","",IFERROR(_xll.BDP($C302&amp;" Corp",L$1),""))</f>
        <v>81.027000000000001</v>
      </c>
      <c r="M302" s="28" cm="1">
        <f t="array" ref="M302">IF($C302="","",IFERROR(_xll.BDP($C302&amp;" Corp",M$1),""))</f>
        <v>81.489999999999995</v>
      </c>
      <c r="N302" s="28" cm="1">
        <f t="array" ref="N302">IF($C302="","",IFERROR(_xll.BDP($C302&amp;" Corp",N$1),""))</f>
        <v>14.987931406431391</v>
      </c>
      <c r="O302" s="28" cm="1">
        <f t="array" ref="O302">IF($C302="","",IFERROR(_xll.BDP($C302&amp;" Corp",O$1),""))</f>
        <v>14.987931406431391</v>
      </c>
      <c r="P302" s="28" cm="1">
        <f t="array" ref="P302">IF($C302="","",IFERROR(_xll.BDP($C302&amp;" Corp",P$1),""))</f>
        <v>1083.2573618199617</v>
      </c>
      <c r="Q302" s="28">
        <f t="shared" si="9"/>
        <v>81.258499999999998</v>
      </c>
      <c r="R302"/>
      <c r="S302"/>
      <c r="T302"/>
      <c r="U302"/>
      <c r="V302" s="24" t="str" cm="1">
        <f t="array" ref="V302">IF($C302="","",IFERROR(_xll.BDP($C302&amp;" Corp",V$1),""))</f>
        <v>Y</v>
      </c>
      <c r="W302" s="40" cm="1">
        <f t="array" ref="W302">IF($V302="Y",IFERROR(_xll.BDP($C302&amp;" Corp",W$1)*1,""),"")</f>
        <v>45698</v>
      </c>
      <c r="X302" s="41" cm="1">
        <f t="array" ref="X302">IF($V302="Y",IFERROR(_xll.BDP($C302&amp;" Corp",X$1),""),"")</f>
        <v>103.75</v>
      </c>
      <c r="Y302" s="42" cm="1">
        <f t="array" ref="Y302">IF($V302="Y",IFERROR(_xll.BDP($C302&amp;" Corp",Y$1)/100, ""),"")</f>
        <v>258.27563393618124</v>
      </c>
      <c r="Z302" s="17" cm="1">
        <f t="array" ref="Z302">IF($C302="","",IF(_xll.BDP($C302&amp;" Corp",Z$1)="#N/A N/A","",_xll.BDP($C302&amp;" Corp",Z$1)))</f>
        <v>-0.24796999999999514</v>
      </c>
      <c r="AA302" s="14" cm="1">
        <f t="array" ref="AA302">IF($C302="","",IF(_xll.BDP($C302&amp;" Corp",AA$1)="#N/A N/A","",_xll.BDP($C302&amp;" Corp",AA$1)))</f>
        <v>-1.2442800000000034</v>
      </c>
      <c r="AB302" s="14" cm="1">
        <f t="array" ref="AB302">IF($C302="","",IF(_xll.BDP($C302&amp;" Corp",AB$1)="#N/A N/A","",_xll.BDP($C302&amp;" Corp",AB$1)))</f>
        <v>-1.1754799999999932</v>
      </c>
      <c r="AC302" s="18" cm="1">
        <f t="array" ref="AC302">IF($C302="","",IF(_xll.BDP($C302&amp;" Corp",AC$1)="#N/A N/A","",_xll.BDP($C302&amp;" Corp",AC$1)))</f>
        <v>-0.11524000000000001</v>
      </c>
      <c r="AD302" s="18" t="str" cm="1">
        <f t="array" ref="AD302">IF($C302="","",IF(_xll.BDP($C302&amp;" Corp",AD$1)="#N/A N/A","",_xll.BDP($C302&amp;" Corp",AD$1)))</f>
        <v/>
      </c>
      <c r="AE302" s="32" cm="1">
        <f t="array" ref="AE302">IF($C302="","",IF(_xll.BDP($C302&amp;" Corp",AE$1)="#N/A N/A","",_xll.BDP($C302&amp;" Corp",AE$1)/100))</f>
        <v>-3.0423515904282805E-3</v>
      </c>
      <c r="AF302" s="32" cm="1">
        <f t="array" ref="AF302">IF($C302="","",IF(_xll.BDP($C302&amp;" Corp",AF$1)="#N/A N/A","",_xll.BDP($C302&amp;" Corp",AF$1)/100))</f>
        <v>-1.5081754044794404E-2</v>
      </c>
      <c r="AG302" s="32" cm="1">
        <f t="array" ref="AG302">IF($C302="","",IF(_xll.BDP($C302&amp;" Corp",AG$1)="#N/A N/A","",_xll.BDP($C302&amp;" Corp",AG$1)/100))</f>
        <v>-1.4259729716811789E-2</v>
      </c>
      <c r="AH302" s="32" cm="1">
        <f t="array" ref="AH302">IF($C302="","",IF(_xll.BDP($C302&amp;" Corp",AH$1)="#N/A N/A","",_xll.BDP($C302&amp;" Corp",AH$1)/100))</f>
        <v>-1.4161893397465755E-3</v>
      </c>
      <c r="AI302" s="32" t="str" cm="1">
        <f t="array" ref="AI302">IF($C302="","",IF(_xll.BDP($C302&amp;" Corp",AI$1)="#N/A N/A","",_xll.BDP($C302&amp;" Corp",AI$1)/100))</f>
        <v/>
      </c>
      <c r="AJ302" s="8" cm="1">
        <f t="array" ref="AJ302">IF($C302="","",IF(_xll.BDP($C302&amp;" Corp",AJ$1)="#N/A Field Not Applicable","",_xll.BDP($C302&amp;" Corp",AJ$1)))</f>
        <v>76.375</v>
      </c>
      <c r="AK302" s="8" cm="1">
        <f t="array" ref="AK302">IF($C302="","",IF(_xll.BDP($C302&amp;" Corp",AK$1)="#N/A Field Not Applicable","",_xll.BDP($C302&amp;" Corp",AK$1)))</f>
        <v>84.480999999999995</v>
      </c>
      <c r="AL302" s="9" t="s">
        <v>973</v>
      </c>
      <c r="AM302" s="9" t="s">
        <v>85</v>
      </c>
      <c r="AN302" s="10">
        <v>40068</v>
      </c>
      <c r="AO302" s="11">
        <v>288.98514499999999</v>
      </c>
      <c r="AP302" s="12">
        <v>5.8448195525684531E-5</v>
      </c>
      <c r="AQ302" s="9" t="s">
        <v>86</v>
      </c>
      <c r="AR302" s="10">
        <v>36060</v>
      </c>
      <c r="AS302" s="11">
        <v>2.8888888888888888</v>
      </c>
      <c r="AT302" s="9" t="s">
        <v>975</v>
      </c>
      <c r="AU302" s="34">
        <f t="shared" si="8"/>
        <v>0.74456511966444594</v>
      </c>
    </row>
    <row r="303" spans="2:47" s="2" customFormat="1" x14ac:dyDescent="0.3">
      <c r="B303" s="22">
        <v>68113</v>
      </c>
      <c r="C303" s="23" t="s">
        <v>1042</v>
      </c>
      <c r="D303" s="24" t="str" cm="1">
        <f t="array" ref="D303">IF($C303="","",IFERROR(_xll.BDP($C303&amp;" Corp","ID_BB_GLOBAL"),""))</f>
        <v>BBG01MNMH310</v>
      </c>
      <c r="E303" s="23" t="s">
        <v>1039</v>
      </c>
      <c r="F303" s="7" t="s">
        <v>1040</v>
      </c>
      <c r="G303" s="16" t="s">
        <v>520</v>
      </c>
      <c r="H303" s="16" t="s">
        <v>127</v>
      </c>
      <c r="I303" s="16" t="s">
        <v>137</v>
      </c>
      <c r="J303" s="44" t="str" cm="1">
        <f t="array" ref="J303">IF(OR(_xll.BDP($C303&amp;" Corp",$J$1)="#N/A N/A",_xll.BDP($C303&amp;" Corp",$J$1)="#N/A Field Not Applicable"),"",_xll.BDP($C303&amp;" Corp",$J$1))</f>
        <v/>
      </c>
      <c r="K303" s="16" t="str" cm="1">
        <f t="array" ref="K303">IFERROR(_xll.BDP($C303&amp;" Corp",$K$1),"")</f>
        <v>Medical Labs&amp;Testing Srv</v>
      </c>
      <c r="L303" s="28" cm="1">
        <f t="array" ref="L303">IF($C303="","",IFERROR(_xll.BDP($C303&amp;" Corp",L$1),""))</f>
        <v>102.03400000000001</v>
      </c>
      <c r="M303" s="28" cm="1">
        <f t="array" ref="M303">IF($C303="","",IFERROR(_xll.BDP($C303&amp;" Corp",M$1),""))</f>
        <v>102.25700000000001</v>
      </c>
      <c r="N303" s="28" cm="1">
        <f t="array" ref="N303">IF($C303="","",IFERROR(_xll.BDP($C303&amp;" Corp",N$1),""))</f>
        <v>8.9336145800000004</v>
      </c>
      <c r="O303" s="28" cm="1">
        <f t="array" ref="O303">IF($C303="","",IFERROR(_xll.BDP($C303&amp;" Corp",O$1),""))</f>
        <v>9.0951560401320659</v>
      </c>
      <c r="P303" s="28" cm="1">
        <f t="array" ref="P303">IF($C303="","",IFERROR(_xll.BDP($C303&amp;" Corp",P$1),""))</f>
        <v>457.61817888391965</v>
      </c>
      <c r="Q303" s="28">
        <f t="shared" si="9"/>
        <v>102.1455</v>
      </c>
      <c r="R303"/>
      <c r="S303"/>
      <c r="T303"/>
      <c r="U303"/>
      <c r="V303" s="24" t="str" cm="1">
        <f t="array" ref="V303">IF($C303="","",IFERROR(_xll.BDP($C303&amp;" Corp",V$1),""))</f>
        <v>Y</v>
      </c>
      <c r="W303" s="40" cm="1">
        <f t="array" ref="W303">IF($V303="Y",IFERROR(_xll.BDP($C303&amp;" Corp",W$1)*1,""),"")</f>
        <v>46157</v>
      </c>
      <c r="X303" s="41" cm="1">
        <f t="array" ref="X303">IF($V303="Y",IFERROR(_xll.BDP($C303&amp;" Corp",X$1),""),"")</f>
        <v>104.875</v>
      </c>
      <c r="Y303" s="42" cm="1">
        <f t="array" ref="Y303">IF($V303="Y",IFERROR(_xll.BDP($C303&amp;" Corp",Y$1)/100, ""),"")</f>
        <v>0.11407177326568356</v>
      </c>
      <c r="Z303" s="17" cm="1">
        <f t="array" ref="Z303">IF($C303="","",IF(_xll.BDP($C303&amp;" Corp",Z$1)="#N/A N/A","",_xll.BDP($C303&amp;" Corp",Z$1)))</f>
        <v>0.11479999999998824</v>
      </c>
      <c r="AA303" s="14" cm="1">
        <f t="array" ref="AA303">IF($C303="","",IF(_xll.BDP($C303&amp;" Corp",AA$1)="#N/A N/A","",_xll.BDP($C303&amp;" Corp",AA$1)))</f>
        <v>-0.49130000000000962</v>
      </c>
      <c r="AB303" s="14" cm="1">
        <f t="array" ref="AB303">IF($C303="","",IF(_xll.BDP($C303&amp;" Corp",AB$1)="#N/A N/A","",_xll.BDP($C303&amp;" Corp",AB$1)))</f>
        <v>-9.9400000000002819E-2</v>
      </c>
      <c r="AC303" s="18" cm="1">
        <f t="array" ref="AC303">IF($C303="","",IF(_xll.BDP($C303&amp;" Corp",AC$1)="#N/A N/A","",_xll.BDP($C303&amp;" Corp",AC$1)))</f>
        <v>-0.67079999999999984</v>
      </c>
      <c r="AD303" s="18" t="str" cm="1">
        <f t="array" ref="AD303">IF($C303="","",IF(_xll.BDP($C303&amp;" Corp",AD$1)="#N/A N/A","",_xll.BDP($C303&amp;" Corp",AD$1)))</f>
        <v/>
      </c>
      <c r="AE303" s="32" cm="1">
        <f t="array" ref="AE303">IF($C303="","",IF(_xll.BDP($C303&amp;" Corp",AE$1)="#N/A N/A","",_xll.BDP($C303&amp;" Corp",AE$1)/100))</f>
        <v>1.1251769115264794E-3</v>
      </c>
      <c r="AF303" s="32" cm="1">
        <f t="array" ref="AF303">IF($C303="","",IF(_xll.BDP($C303&amp;" Corp",AF$1)="#N/A N/A","",_xll.BDP($C303&amp;" Corp",AF$1)/100))</f>
        <v>-4.786889398789E-3</v>
      </c>
      <c r="AG303" s="32" cm="1">
        <f t="array" ref="AG303">IF($C303="","",IF(_xll.BDP($C303&amp;" Corp",AG$1)="#N/A N/A","",_xll.BDP($C303&amp;" Corp",AG$1)/100))</f>
        <v>-9.7219749888992281E-4</v>
      </c>
      <c r="AH303" s="32" cm="1">
        <f t="array" ref="AH303">IF($C303="","",IF(_xll.BDP($C303&amp;" Corp",AH$1)="#N/A N/A","",_xll.BDP($C303&amp;" Corp",AH$1)/100))</f>
        <v>-6.5244032913805506E-3</v>
      </c>
      <c r="AI303" s="32" t="str" cm="1">
        <f t="array" ref="AI303">IF($C303="","",IF(_xll.BDP($C303&amp;" Corp",AI$1)="#N/A N/A","",_xll.BDP($C303&amp;" Corp",AI$1)/100))</f>
        <v/>
      </c>
      <c r="AJ303" s="8" cm="1">
        <f t="array" ref="AJ303">IF($C303="","",IF(_xll.BDP($C303&amp;" Corp",AJ$1)="#N/A Field Not Applicable","",_xll.BDP($C303&amp;" Corp",AJ$1)))</f>
        <v>94.802000000000007</v>
      </c>
      <c r="AK303" s="8" cm="1">
        <f t="array" ref="AK303">IF($C303="","",IF(_xll.BDP($C303&amp;" Corp",AK$1)="#N/A Field Not Applicable","",_xll.BDP($C303&amp;" Corp",AK$1)))</f>
        <v>104.39100000000001</v>
      </c>
      <c r="AL303" s="9" t="s">
        <v>1041</v>
      </c>
      <c r="AM303" s="9" t="s">
        <v>85</v>
      </c>
      <c r="AN303" s="10">
        <v>37992</v>
      </c>
      <c r="AO303" s="11">
        <v>1030</v>
      </c>
      <c r="AP303" s="12">
        <v>2.0832088580696794E-4</v>
      </c>
      <c r="AQ303" s="9" t="s">
        <v>86</v>
      </c>
      <c r="AR303" s="10">
        <v>33984</v>
      </c>
      <c r="AS303" s="11">
        <v>0.70416666666666661</v>
      </c>
      <c r="AT303" s="9" t="s">
        <v>1</v>
      </c>
      <c r="AU303" s="34">
        <f t="shared" si="8"/>
        <v>0.93738637918448231</v>
      </c>
    </row>
    <row r="304" spans="2:47" s="2" customFormat="1" x14ac:dyDescent="0.3">
      <c r="B304" s="22">
        <v>68089</v>
      </c>
      <c r="C304" s="23" t="s">
        <v>1046</v>
      </c>
      <c r="D304" s="24" t="str" cm="1">
        <f t="array" ref="D304">IF($C304="","",IFERROR(_xll.BDP($C304&amp;" Corp","ID_BB_GLOBAL"),""))</f>
        <v>BBG01LGVJCM5</v>
      </c>
      <c r="E304" s="23" t="s">
        <v>1043</v>
      </c>
      <c r="F304" s="7" t="s">
        <v>1044</v>
      </c>
      <c r="G304" s="16" t="s">
        <v>244</v>
      </c>
      <c r="H304" s="16" t="s">
        <v>115</v>
      </c>
      <c r="I304" s="16" t="s">
        <v>116</v>
      </c>
      <c r="J304" s="44" cm="1">
        <f t="array" ref="J304">IF(OR(_xll.BDP($C304&amp;" Corp",$J$1)="#N/A N/A",_xll.BDP($C304&amp;" Corp",$J$1)="#N/A Field Not Applicable"),"",_xll.BDP($C304&amp;" Corp",$J$1))</f>
        <v>14.598125532519171</v>
      </c>
      <c r="K304" s="16" t="str" cm="1">
        <f t="array" ref="K304">IFERROR(_xll.BDP($C304&amp;" Corp",$K$1),"")</f>
        <v>Medical-Drugs</v>
      </c>
      <c r="L304" s="28" cm="1">
        <f t="array" ref="L304">IF($C304="","",IFERROR(_xll.BDP($C304&amp;" Corp",L$1),""))</f>
        <v>100.8</v>
      </c>
      <c r="M304" s="28" cm="1">
        <f t="array" ref="M304">IF($C304="","",IFERROR(_xll.BDP($C304&amp;" Corp",M$1),""))</f>
        <v>100.86799999999999</v>
      </c>
      <c r="N304" s="28" cm="1">
        <f t="array" ref="N304">IF($C304="","",IFERROR(_xll.BDP($C304&amp;" Corp",N$1),""))</f>
        <v>4.4364667100000004</v>
      </c>
      <c r="O304" s="28" cm="1">
        <f t="array" ref="O304">IF($C304="","",IFERROR(_xll.BDP($C304&amp;" Corp",O$1),""))</f>
        <v>4.4525743499849106</v>
      </c>
      <c r="P304" s="28" cm="1">
        <f t="array" ref="P304">IF($C304="","",IFERROR(_xll.BDP($C304&amp;" Corp",P$1),""))</f>
        <v>22.947898206780483</v>
      </c>
      <c r="Q304" s="28">
        <f t="shared" si="9"/>
        <v>100.834</v>
      </c>
      <c r="R304"/>
      <c r="S304"/>
      <c r="T304"/>
      <c r="U304"/>
      <c r="V304" s="24" t="str" cm="1">
        <f t="array" ref="V304">IF($C304="","",IFERROR(_xll.BDP($C304&amp;" Corp",V$1),""))</f>
        <v>Y</v>
      </c>
      <c r="W304" s="40" cm="1">
        <f t="array" ref="W304">IF($V304="Y",IFERROR(_xll.BDP($C304&amp;" Corp",W$1)*1,""),"")</f>
        <v>46409</v>
      </c>
      <c r="X304" s="41" cm="1">
        <f t="array" ref="X304">IF($V304="Y",IFERROR(_xll.BDP($C304&amp;" Corp",X$1),""),"")</f>
        <v>100</v>
      </c>
      <c r="Y304" s="42" cm="1">
        <f t="array" ref="Y304">IF($V304="Y",IFERROR(_xll.BDP($C304&amp;" Corp",Y$1)/100, ""),"")</f>
        <v>4.4364667114106957E-2</v>
      </c>
      <c r="Z304" s="17" cm="1">
        <f t="array" ref="Z304">IF($C304="","",IF(_xll.BDP($C304&amp;" Corp",Z$1)="#N/A N/A","",_xll.BDP($C304&amp;" Corp",Z$1)))</f>
        <v>-3.4300000000001774E-2</v>
      </c>
      <c r="AA304" s="14" cm="1">
        <f t="array" ref="AA304">IF($C304="","",IF(_xll.BDP($C304&amp;" Corp",AA$1)="#N/A N/A","",_xll.BDP($C304&amp;" Corp",AA$1)))</f>
        <v>6.6400000000001569E-2</v>
      </c>
      <c r="AB304" s="14" cm="1">
        <f t="array" ref="AB304">IF($C304="","",IF(_xll.BDP($C304&amp;" Corp",AB$1)="#N/A N/A","",_xll.BDP($C304&amp;" Corp",AB$1)))</f>
        <v>-2.0700000000005048E-2</v>
      </c>
      <c r="AC304" s="18" cm="1">
        <f t="array" ref="AC304">IF($C304="","",IF(_xll.BDP($C304&amp;" Corp",AC$1)="#N/A N/A","",_xll.BDP($C304&amp;" Corp",AC$1)))</f>
        <v>-0.16519999999999868</v>
      </c>
      <c r="AD304" s="18" t="str" cm="1">
        <f t="array" ref="AD304">IF($C304="","",IF(_xll.BDP($C304&amp;" Corp",AD$1)="#N/A N/A","",_xll.BDP($C304&amp;" Corp",AD$1)))</f>
        <v/>
      </c>
      <c r="AE304" s="32" cm="1">
        <f t="array" ref="AE304">IF($C304="","",IF(_xll.BDP($C304&amp;" Corp",AE$1)="#N/A N/A","",_xll.BDP($C304&amp;" Corp",AE$1)/100))</f>
        <v>-3.40044671757771E-4</v>
      </c>
      <c r="AF304" s="32" cm="1">
        <f t="array" ref="AF304">IF($C304="","",IF(_xll.BDP($C304&amp;" Corp",AF$1)="#N/A N/A","",_xll.BDP($C304&amp;" Corp",AF$1)/100))</f>
        <v>6.5893673016542459E-4</v>
      </c>
      <c r="AG304" s="32" cm="1">
        <f t="array" ref="AG304">IF($C304="","",IF(_xll.BDP($C304&amp;" Corp",AG$1)="#N/A N/A","",_xll.BDP($C304&amp;" Corp",AG$1)/100))</f>
        <v>-2.0524413641303697E-4</v>
      </c>
      <c r="AH304" s="32" cm="1">
        <f t="array" ref="AH304">IF($C304="","",IF(_xll.BDP($C304&amp;" Corp",AH$1)="#N/A N/A","",_xll.BDP($C304&amp;" Corp",AH$1)/100))</f>
        <v>-1.6356435643564225E-3</v>
      </c>
      <c r="AI304" s="32" t="str" cm="1">
        <f t="array" ref="AI304">IF($C304="","",IF(_xll.BDP($C304&amp;" Corp",AI$1)="#N/A N/A","",_xll.BDP($C304&amp;" Corp",AI$1)/100))</f>
        <v/>
      </c>
      <c r="AJ304" s="8" cm="1">
        <f t="array" ref="AJ304">IF($C304="","",IF(_xll.BDP($C304&amp;" Corp",AJ$1)="#N/A Field Not Applicable","",_xll.BDP($C304&amp;" Corp",AJ$1)))</f>
        <v>99.137</v>
      </c>
      <c r="AK304" s="8" cm="1">
        <f t="array" ref="AK304">IF($C304="","",IF(_xll.BDP($C304&amp;" Corp",AK$1)="#N/A Field Not Applicable","",_xll.BDP($C304&amp;" Corp",AK$1)))</f>
        <v>102.495</v>
      </c>
      <c r="AL304" s="9" t="s">
        <v>1045</v>
      </c>
      <c r="AM304" s="9" t="s">
        <v>85</v>
      </c>
      <c r="AN304" s="10">
        <v>41145</v>
      </c>
      <c r="AO304" s="11">
        <v>1010.9263999999999</v>
      </c>
      <c r="AP304" s="12">
        <v>2.0446318750839726E-4</v>
      </c>
      <c r="AQ304" s="9" t="s">
        <v>86</v>
      </c>
      <c r="AR304" s="10">
        <v>37137</v>
      </c>
      <c r="AS304" s="11">
        <v>1.483611111111111</v>
      </c>
      <c r="AT304" s="9" t="s">
        <v>1</v>
      </c>
      <c r="AU304" s="34">
        <f t="shared" si="8"/>
        <v>0.72467007147111417</v>
      </c>
    </row>
    <row r="305" spans="2:47" s="2" customFormat="1" x14ac:dyDescent="0.3">
      <c r="B305" s="22">
        <v>67970</v>
      </c>
      <c r="C305" s="23" t="s">
        <v>1048</v>
      </c>
      <c r="D305" s="24" t="str" cm="1">
        <f t="array" ref="D305">IF($C305="","",IFERROR(_xll.BDP($C305&amp;" Corp","ID_BB_GLOBAL"),""))</f>
        <v>BBG01LM16BQ6</v>
      </c>
      <c r="E305" s="23" t="s">
        <v>1047</v>
      </c>
      <c r="F305" s="7" t="s">
        <v>34</v>
      </c>
      <c r="G305" s="16" t="s">
        <v>230</v>
      </c>
      <c r="H305" s="16" t="s">
        <v>83</v>
      </c>
      <c r="I305" s="16" t="s">
        <v>84</v>
      </c>
      <c r="J305" s="44" cm="1">
        <f t="array" ref="J305">IF(OR(_xll.BDP($C305&amp;" Corp",$J$1)="#N/A N/A",_xll.BDP($C305&amp;" Corp",$J$1)="#N/A Field Not Applicable"),"",_xll.BDP($C305&amp;" Corp",$J$1))</f>
        <v>3.2393390576520673</v>
      </c>
      <c r="K305" s="16" t="str" cm="1">
        <f t="array" ref="K305">IFERROR(_xll.BDP($C305&amp;" Corp",$K$1),"")</f>
        <v>Medical-Hospitals</v>
      </c>
      <c r="L305" s="28" cm="1">
        <f t="array" ref="L305">IF($C305="","",IFERROR(_xll.BDP($C305&amp;" Corp",L$1),""))</f>
        <v>100.40600000000001</v>
      </c>
      <c r="M305" s="28" cm="1">
        <f t="array" ref="M305">IF($C305="","",IFERROR(_xll.BDP($C305&amp;" Corp",M$1),""))</f>
        <v>100.578</v>
      </c>
      <c r="N305" s="28" cm="1">
        <f t="array" ref="N305">IF($C305="","",IFERROR(_xll.BDP($C305&amp;" Corp",N$1),""))</f>
        <v>5.3357304000000001</v>
      </c>
      <c r="O305" s="28" cm="1">
        <f t="array" ref="O305">IF($C305="","",IFERROR(_xll.BDP($C305&amp;" Corp",O$1),""))</f>
        <v>5.3372301774124917</v>
      </c>
      <c r="P305" s="28" cm="1">
        <f t="array" ref="P305">IF($C305="","",IFERROR(_xll.BDP($C305&amp;" Corp",P$1),""))</f>
        <v>96.778552393069049</v>
      </c>
      <c r="Q305" s="28">
        <f t="shared" si="9"/>
        <v>100.492</v>
      </c>
      <c r="R305"/>
      <c r="S305"/>
      <c r="T305"/>
      <c r="U305"/>
      <c r="V305" s="24" t="str" cm="1">
        <f t="array" ref="V305">IF($C305="","",IFERROR(_xll.BDP($C305&amp;" Corp",V$1),""))</f>
        <v>Y</v>
      </c>
      <c r="W305" s="40" cm="1">
        <f t="array" ref="W305">IF($V305="Y",IFERROR(_xll.BDP($C305&amp;" Corp",W$1)*1,""),"")</f>
        <v>47880</v>
      </c>
      <c r="X305" s="41" cm="1">
        <f t="array" ref="X305">IF($V305="Y",IFERROR(_xll.BDP($C305&amp;" Corp",X$1),""),"")</f>
        <v>100</v>
      </c>
      <c r="Y305" s="42" cm="1">
        <f t="array" ref="Y305">IF($V305="Y",IFERROR(_xll.BDP($C305&amp;" Corp",Y$1)/100, ""),"")</f>
        <v>5.3357303989808695E-2</v>
      </c>
      <c r="Z305" s="17" cm="1">
        <f t="array" ref="Z305">IF($C305="","",IF(_xll.BDP($C305&amp;" Corp",Z$1)="#N/A N/A","",_xll.BDP($C305&amp;" Corp",Z$1)))</f>
        <v>4.0900000000007708E-2</v>
      </c>
      <c r="AA305" s="14" cm="1">
        <f t="array" ref="AA305">IF($C305="","",IF(_xll.BDP($C305&amp;" Corp",AA$1)="#N/A N/A","",_xll.BDP($C305&amp;" Corp",AA$1)))</f>
        <v>0.79198000000000945</v>
      </c>
      <c r="AB305" s="14" cm="1">
        <f t="array" ref="AB305">IF($C305="","",IF(_xll.BDP($C305&amp;" Corp",AB$1)="#N/A N/A","",_xll.BDP($C305&amp;" Corp",AB$1)))</f>
        <v>0.44870000000000232</v>
      </c>
      <c r="AC305" s="18" cm="1">
        <f t="array" ref="AC305">IF($C305="","",IF(_xll.BDP($C305&amp;" Corp",AC$1)="#N/A N/A","",_xll.BDP($C305&amp;" Corp",AC$1)))</f>
        <v>-0.82459999999998956</v>
      </c>
      <c r="AD305" s="18" t="str" cm="1">
        <f t="array" ref="AD305">IF($C305="","",IF(_xll.BDP($C305&amp;" Corp",AD$1)="#N/A N/A","",_xll.BDP($C305&amp;" Corp",AD$1)))</f>
        <v/>
      </c>
      <c r="AE305" s="32" cm="1">
        <f t="array" ref="AE305">IF($C305="","",IF(_xll.BDP($C305&amp;" Corp",AE$1)="#N/A N/A","",_xll.BDP($C305&amp;" Corp",AE$1)/100))</f>
        <v>4.0718922949650613E-4</v>
      </c>
      <c r="AF305" s="32" cm="1">
        <f t="array" ref="AF305">IF($C305="","",IF(_xll.BDP($C305&amp;" Corp",AF$1)="#N/A N/A","",_xll.BDP($C305&amp;" Corp",AF$1)/100))</f>
        <v>7.9441392538460286E-3</v>
      </c>
      <c r="AG305" s="32" cm="1">
        <f t="array" ref="AG305">IF($C305="","",IF(_xll.BDP($C305&amp;" Corp",AG$1)="#N/A N/A","",_xll.BDP($C305&amp;" Corp",AG$1)/100))</f>
        <v>4.4853449077290712E-3</v>
      </c>
      <c r="AH305" s="32" cm="1">
        <f t="array" ref="AH305">IF($C305="","",IF(_xll.BDP($C305&amp;" Corp",AH$1)="#N/A N/A","",_xll.BDP($C305&amp;" Corp",AH$1)/100))</f>
        <v>-8.1393581297834732E-3</v>
      </c>
      <c r="AI305" s="32" t="str" cm="1">
        <f t="array" ref="AI305">IF($C305="","",IF(_xll.BDP($C305&amp;" Corp",AI$1)="#N/A N/A","",_xll.BDP($C305&amp;" Corp",AI$1)/100))</f>
        <v/>
      </c>
      <c r="AJ305" s="8" cm="1">
        <f t="array" ref="AJ305">IF($C305="","",IF(_xll.BDP($C305&amp;" Corp",AJ$1)="#N/A Field Not Applicable","",_xll.BDP($C305&amp;" Corp",AJ$1)))</f>
        <v>97.703000000000003</v>
      </c>
      <c r="AK305" s="8" cm="1">
        <f t="array" ref="AK305">IF($C305="","",IF(_xll.BDP($C305&amp;" Corp",AK$1)="#N/A Field Not Applicable","",_xll.BDP($C305&amp;" Corp",AK$1)))</f>
        <v>104.643</v>
      </c>
      <c r="AL305" s="9" t="s">
        <v>35</v>
      </c>
      <c r="AM305" s="9" t="s">
        <v>85</v>
      </c>
      <c r="AN305" s="10">
        <v>2892</v>
      </c>
      <c r="AO305" s="11">
        <v>1778.1617000000001</v>
      </c>
      <c r="AP305" s="12">
        <v>3.5963904898254754E-4</v>
      </c>
      <c r="AQ305" s="9" t="s">
        <v>86</v>
      </c>
      <c r="AR305" s="10">
        <v>2838</v>
      </c>
      <c r="AS305" s="11">
        <v>1.0597222222222222</v>
      </c>
      <c r="AT305" s="9" t="s">
        <v>35</v>
      </c>
      <c r="AU305" s="34">
        <f t="shared" si="8"/>
        <v>0.90162884726224779</v>
      </c>
    </row>
    <row r="306" spans="2:47" s="2" customFormat="1" x14ac:dyDescent="0.3">
      <c r="B306" s="22">
        <v>66923</v>
      </c>
      <c r="C306" s="23" t="s">
        <v>1050</v>
      </c>
      <c r="D306" s="24" t="str" cm="1">
        <f t="array" ref="D306">IF($C306="","",IFERROR(_xll.BDP($C306&amp;" Corp","ID_BB_GLOBAL"),""))</f>
        <v>BBG01F89J514</v>
      </c>
      <c r="E306" s="23" t="s">
        <v>1049</v>
      </c>
      <c r="F306" s="7" t="s">
        <v>879</v>
      </c>
      <c r="G306" s="16" t="s">
        <v>186</v>
      </c>
      <c r="H306" s="16" t="s">
        <v>90</v>
      </c>
      <c r="I306" s="16" t="s">
        <v>91</v>
      </c>
      <c r="J306" s="44" cm="1">
        <f t="array" ref="J306">IF(OR(_xll.BDP($C306&amp;" Corp",$J$1)="#N/A N/A",_xll.BDP($C306&amp;" Corp",$J$1)="#N/A Field Not Applicable"),"",_xll.BDP($C306&amp;" Corp",$J$1))</f>
        <v>5.1215127618078524</v>
      </c>
      <c r="K306" s="16" t="str" cm="1">
        <f t="array" ref="K306">IFERROR(_xll.BDP($C306&amp;" Corp",$K$1),"")</f>
        <v>Medical-Biomedical/Gene</v>
      </c>
      <c r="L306" s="28" cm="1">
        <f t="array" ref="L306">IF($C306="","",IFERROR(_xll.BDP($C306&amp;" Corp",L$1),""))</f>
        <v>100.02500000000001</v>
      </c>
      <c r="M306" s="28" cm="1">
        <f t="array" ref="M306">IF($C306="","",IFERROR(_xll.BDP($C306&amp;" Corp",M$1),""))</f>
        <v>100.053</v>
      </c>
      <c r="N306" s="28" cm="1">
        <f t="array" ref="N306">IF($C306="","",IFERROR(_xll.BDP($C306&amp;" Corp",N$1),""))</f>
        <v>4.5336019281141162</v>
      </c>
      <c r="O306" s="28" cm="1">
        <f t="array" ref="O306">IF($C306="","",IFERROR(_xll.BDP($C306&amp;" Corp",O$1),""))</f>
        <v>4.5336019281141162</v>
      </c>
      <c r="P306" s="28" cm="1">
        <f t="array" ref="P306">IF($C306="","",IFERROR(_xll.BDP($C306&amp;" Corp",P$1),""))</f>
        <v>71.631695769058268</v>
      </c>
      <c r="Q306" s="28">
        <f t="shared" si="9"/>
        <v>100.039</v>
      </c>
      <c r="R306"/>
      <c r="S306"/>
      <c r="T306"/>
      <c r="U306"/>
      <c r="V306" s="24" t="str" cm="1">
        <f t="array" ref="V306">IF($C306="","",IFERROR(_xll.BDP($C306&amp;" Corp",V$1),""))</f>
        <v>N</v>
      </c>
      <c r="W306" s="40" t="str" cm="1">
        <f t="array" ref="W306">IF($V306="Y",IFERROR(_xll.BDP($C306&amp;" Corp",W$1)*1,""),"")</f>
        <v/>
      </c>
      <c r="X306" s="41" t="str" cm="1">
        <f t="array" ref="X306">IF($V306="Y",IFERROR(_xll.BDP($C306&amp;" Corp",X$1),""),"")</f>
        <v/>
      </c>
      <c r="Y306" s="42" t="str" cm="1">
        <f t="array" ref="Y306">IF($V306="Y",IFERROR(_xll.BDP($C306&amp;" Corp",Y$1)/100, ""),"")</f>
        <v/>
      </c>
      <c r="Z306" s="17" cm="1">
        <f t="array" ref="Z306">IF($C306="","",IF(_xll.BDP($C306&amp;" Corp",Z$1)="#N/A N/A","",_xll.BDP($C306&amp;" Corp",Z$1)))</f>
        <v>-5.2999999999912006E-3</v>
      </c>
      <c r="AA306" s="14" cm="1">
        <f t="array" ref="AA306">IF($C306="","",IF(_xll.BDP($C306&amp;" Corp",AA$1)="#N/A N/A","",_xll.BDP($C306&amp;" Corp",AA$1)))</f>
        <v>-3.4399999999990882E-2</v>
      </c>
      <c r="AB306" s="14" cm="1">
        <f t="array" ref="AB306">IF($C306="","",IF(_xll.BDP($C306&amp;" Corp",AB$1)="#N/A N/A","",_xll.BDP($C306&amp;" Corp",AB$1)))</f>
        <v>-1.2999999999863121E-3</v>
      </c>
      <c r="AC306" s="18" cm="1">
        <f t="array" ref="AC306">IF($C306="","",IF(_xll.BDP($C306&amp;" Corp",AC$1)="#N/A N/A","",_xll.BDP($C306&amp;" Corp",AC$1)))</f>
        <v>-4.5999999999992269E-2</v>
      </c>
      <c r="AD306" s="18" cm="1">
        <f t="array" ref="AD306">IF($C306="","",IF(_xll.BDP($C306&amp;" Corp",AD$1)="#N/A N/A","",_xll.BDP($C306&amp;" Corp",AD$1)))</f>
        <v>-0.1267999999999887</v>
      </c>
      <c r="AE306" s="32" cm="1">
        <f t="array" ref="AE306">IF($C306="","",IF(_xll.BDP($C306&amp;" Corp",AE$1)="#N/A N/A","",_xll.BDP($C306&amp;" Corp",AE$1)/100))</f>
        <v>-5.2976902070609232E-5</v>
      </c>
      <c r="AF306" s="32" cm="1">
        <f t="array" ref="AF306">IF($C306="","",IF(_xll.BDP($C306&amp;" Corp",AF$1)="#N/A N/A","",_xll.BDP($C306&amp;" Corp",AF$1)/100))</f>
        <v>-3.4375009368180215E-4</v>
      </c>
      <c r="AG306" s="32" cm="1">
        <f t="array" ref="AG306">IF($C306="","",IF(_xll.BDP($C306&amp;" Corp",AG$1)="#N/A N/A","",_xll.BDP($C306&amp;" Corp",AG$1)/100))</f>
        <v>-1.2994854037664207E-5</v>
      </c>
      <c r="AH306" s="32" cm="1">
        <f t="array" ref="AH306">IF($C306="","",IF(_xll.BDP($C306&amp;" Corp",AH$1)="#N/A N/A","",_xll.BDP($C306&amp;" Corp",AH$1)/100))</f>
        <v>-4.5961254662311941E-4</v>
      </c>
      <c r="AI306" s="32" cm="1">
        <f t="array" ref="AI306">IF($C306="","",IF(_xll.BDP($C306&amp;" Corp",AI$1)="#N/A N/A","",_xll.BDP($C306&amp;" Corp",AI$1)/100))</f>
        <v>-1.2659099826185837E-3</v>
      </c>
      <c r="AJ306" s="8" cm="1">
        <f t="array" ref="AJ306">IF($C306="","",IF(_xll.BDP($C306&amp;" Corp",AJ$1)="#N/A Field Not Applicable","",_xll.BDP($C306&amp;" Corp",AJ$1)))</f>
        <v>99.581999999999994</v>
      </c>
      <c r="AK306" s="8" cm="1">
        <f t="array" ref="AK306">IF($C306="","",IF(_xll.BDP($C306&amp;" Corp",AK$1)="#N/A Field Not Applicable","",_xll.BDP($C306&amp;" Corp",AK$1)))</f>
        <v>100.322</v>
      </c>
      <c r="AL306" s="9" t="s">
        <v>880</v>
      </c>
      <c r="AM306" s="9" t="s">
        <v>85</v>
      </c>
      <c r="AN306" s="10">
        <v>20473</v>
      </c>
      <c r="AO306" s="11">
        <v>2001.1089999999999</v>
      </c>
      <c r="AP306" s="12">
        <v>4.0473087327795706E-4</v>
      </c>
      <c r="AQ306" s="9" t="s">
        <v>86</v>
      </c>
      <c r="AR306" s="10">
        <v>16445</v>
      </c>
      <c r="AS306" s="11">
        <v>1.4437500000000001</v>
      </c>
      <c r="AT306" s="9" t="s">
        <v>1</v>
      </c>
      <c r="AU306" s="34">
        <f t="shared" si="8"/>
        <v>-0.34865837837836183</v>
      </c>
    </row>
    <row r="307" spans="2:47" s="2" customFormat="1" x14ac:dyDescent="0.3">
      <c r="B307" s="22">
        <v>68526</v>
      </c>
      <c r="C307" s="23" t="s">
        <v>1054</v>
      </c>
      <c r="D307" s="24" t="str" cm="1">
        <f t="array" ref="D307">IF($C307="","",IFERROR(_xll.BDP($C307&amp;" Corp","ID_BB_GLOBAL"),""))</f>
        <v>BBG01NJ05MX7</v>
      </c>
      <c r="E307" s="23" t="s">
        <v>1051</v>
      </c>
      <c r="F307" s="7" t="s">
        <v>1052</v>
      </c>
      <c r="G307" s="16" t="s">
        <v>111</v>
      </c>
      <c r="H307" s="16" t="s">
        <v>143</v>
      </c>
      <c r="I307" s="16" t="s">
        <v>0</v>
      </c>
      <c r="J307" s="44" t="str" cm="1">
        <f t="array" ref="J307">IF(OR(_xll.BDP($C307&amp;" Corp",$J$1)="#N/A N/A",_xll.BDP($C307&amp;" Corp",$J$1)="#N/A Field Not Applicable"),"",_xll.BDP($C307&amp;" Corp",$J$1))</f>
        <v/>
      </c>
      <c r="K307" s="16" t="str" cm="1">
        <f t="array" ref="K307">IFERROR(_xll.BDP($C307&amp;" Corp",$K$1),"")</f>
        <v>Phys Therapy/Rehab Cntrs</v>
      </c>
      <c r="L307" s="28" cm="1">
        <f t="array" ref="L307">IF($C307="","",IFERROR(_xll.BDP($C307&amp;" Corp",L$1),""))</f>
        <v>103.05500000000001</v>
      </c>
      <c r="M307" s="28" cm="1">
        <f t="array" ref="M307">IF($C307="","",IFERROR(_xll.BDP($C307&amp;" Corp",M$1),""))</f>
        <v>103.286</v>
      </c>
      <c r="N307" s="28" cm="1">
        <f t="array" ref="N307">IF($C307="","",IFERROR(_xll.BDP($C307&amp;" Corp",N$1),""))</f>
        <v>6.0220821000000004</v>
      </c>
      <c r="O307" s="28" cm="1">
        <f t="array" ref="O307">IF($C307="","",IFERROR(_xll.BDP($C307&amp;" Corp",O$1),""))</f>
        <v>6.3148592873690852</v>
      </c>
      <c r="P307" s="28" cm="1">
        <f t="array" ref="P307">IF($C307="","",IFERROR(_xll.BDP($C307&amp;" Corp",P$1),""))</f>
        <v>125.58379299962051</v>
      </c>
      <c r="Q307" s="28">
        <f t="shared" si="9"/>
        <v>103.1705</v>
      </c>
      <c r="R307"/>
      <c r="S307"/>
      <c r="T307"/>
      <c r="U307"/>
      <c r="V307" s="24" t="str" cm="1">
        <f t="array" ref="V307">IF($C307="","",IFERROR(_xll.BDP($C307&amp;" Corp",V$1),""))</f>
        <v>Y</v>
      </c>
      <c r="W307" s="40" cm="1">
        <f t="array" ref="W307">IF($V307="Y",IFERROR(_xll.BDP($C307&amp;" Corp",W$1)*1,""),"")</f>
        <v>46583</v>
      </c>
      <c r="X307" s="41" cm="1">
        <f t="array" ref="X307">IF($V307="Y",IFERROR(_xll.BDP($C307&amp;" Corp",X$1),""),"")</f>
        <v>103.438</v>
      </c>
      <c r="Y307" s="42" cm="1">
        <f t="array" ref="Y307">IF($V307="Y",IFERROR(_xll.BDP($C307&amp;" Corp",Y$1)/100, ""),"")</f>
        <v>6.710415789250368E-2</v>
      </c>
      <c r="Z307" s="17" cm="1">
        <f t="array" ref="Z307">IF($C307="","",IF(_xll.BDP($C307&amp;" Corp",Z$1)="#N/A N/A","",_xll.BDP($C307&amp;" Corp",Z$1)))</f>
        <v>0.12470000000000425</v>
      </c>
      <c r="AA307" s="14" cm="1">
        <f t="array" ref="AA307">IF($C307="","",IF(_xll.BDP($C307&amp;" Corp",AA$1)="#N/A N/A","",_xll.BDP($C307&amp;" Corp",AA$1)))</f>
        <v>0.92620000000000857</v>
      </c>
      <c r="AB307" s="14" cm="1">
        <f t="array" ref="AB307">IF($C307="","",IF(_xll.BDP($C307&amp;" Corp",AB$1)="#N/A N/A","",_xll.BDP($C307&amp;" Corp",AB$1)))</f>
        <v>1.1269000000000062</v>
      </c>
      <c r="AC307" s="18" cm="1">
        <f t="array" ref="AC307">IF($C307="","",IF(_xll.BDP($C307&amp;" Corp",AC$1)="#N/A N/A","",_xll.BDP($C307&amp;" Corp",AC$1)))</f>
        <v>0.65900000000000603</v>
      </c>
      <c r="AD307" s="18" t="str" cm="1">
        <f t="array" ref="AD307">IF($C307="","",IF(_xll.BDP($C307&amp;" Corp",AD$1)="#N/A N/A","",_xll.BDP($C307&amp;" Corp",AD$1)))</f>
        <v/>
      </c>
      <c r="AE307" s="32" cm="1">
        <f t="array" ref="AE307">IF($C307="","",IF(_xll.BDP($C307&amp;" Corp",AE$1)="#N/A N/A","",_xll.BDP($C307&amp;" Corp",AE$1)/100))</f>
        <v>1.2101614745531695E-3</v>
      </c>
      <c r="AF307" s="32" cm="1">
        <f t="array" ref="AF307">IF($C307="","",IF(_xll.BDP($C307&amp;" Corp",AF$1)="#N/A N/A","",_xll.BDP($C307&amp;" Corp",AF$1)/100))</f>
        <v>9.0588463125938559E-3</v>
      </c>
      <c r="AG307" s="32" cm="1">
        <f t="array" ref="AG307">IF($C307="","",IF(_xll.BDP($C307&amp;" Corp",AG$1)="#N/A N/A","",_xll.BDP($C307&amp;" Corp",AG$1)/100))</f>
        <v>1.1043502718001197E-2</v>
      </c>
      <c r="AH307" s="32" cm="1">
        <f t="array" ref="AH307">IF($C307="","",IF(_xll.BDP($C307&amp;" Corp",AH$1)="#N/A N/A","",_xll.BDP($C307&amp;" Corp",AH$1)/100))</f>
        <v>6.4286536506754088E-3</v>
      </c>
      <c r="AI307" s="32" t="str" cm="1">
        <f t="array" ref="AI307">IF($C307="","",IF(_xll.BDP($C307&amp;" Corp",AI$1)="#N/A N/A","",_xll.BDP($C307&amp;" Corp",AI$1)/100))</f>
        <v/>
      </c>
      <c r="AJ307" s="8" cm="1">
        <f t="array" ref="AJ307">IF($C307="","",IF(_xll.BDP($C307&amp;" Corp",AJ$1)="#N/A Field Not Applicable","",_xll.BDP($C307&amp;" Corp",AJ$1)))</f>
        <v>99.06</v>
      </c>
      <c r="AK307" s="8" cm="1">
        <f t="array" ref="AK307">IF($C307="","",IF(_xll.BDP($C307&amp;" Corp",AK$1)="#N/A Field Not Applicable","",_xll.BDP($C307&amp;" Corp",AK$1)))</f>
        <v>105.77200000000001</v>
      </c>
      <c r="AL307" s="9" t="s">
        <v>1053</v>
      </c>
      <c r="AM307" s="9" t="s">
        <v>85</v>
      </c>
      <c r="AN307" s="10">
        <v>49582</v>
      </c>
      <c r="AO307" s="11">
        <v>668.01149999999996</v>
      </c>
      <c r="AP307" s="12">
        <v>1.3510752175654501E-4</v>
      </c>
      <c r="AQ307" s="9" t="s">
        <v>86</v>
      </c>
      <c r="AR307" s="10">
        <v>45334</v>
      </c>
      <c r="AS307" s="11">
        <v>2.8645833333333335</v>
      </c>
      <c r="AT307" s="9" t="s">
        <v>1055</v>
      </c>
      <c r="AU307" s="34">
        <f t="shared" si="8"/>
        <v>0.90400948152562588</v>
      </c>
    </row>
    <row r="308" spans="2:47" s="2" customFormat="1" x14ac:dyDescent="0.3">
      <c r="B308" s="22">
        <v>68683</v>
      </c>
      <c r="C308" s="23" t="s">
        <v>1059</v>
      </c>
      <c r="D308" s="24" t="str" cm="1">
        <f t="array" ref="D308">IF($C308="","",IFERROR(_xll.BDP($C308&amp;" Corp","ID_BB_GLOBAL"),""))</f>
        <v>BBG01N696HX2</v>
      </c>
      <c r="E308" s="23" t="s">
        <v>1056</v>
      </c>
      <c r="F308" s="7" t="s">
        <v>1057</v>
      </c>
      <c r="G308" s="16" t="s">
        <v>224</v>
      </c>
      <c r="H308" s="16" t="s">
        <v>106</v>
      </c>
      <c r="I308" s="16" t="s">
        <v>107</v>
      </c>
      <c r="J308" s="44" t="str" cm="1">
        <f t="array" ref="J308">IF(OR(_xll.BDP($C308&amp;" Corp",$J$1)="#N/A N/A",_xll.BDP($C308&amp;" Corp",$J$1)="#N/A Field Not Applicable"),"",_xll.BDP($C308&amp;" Corp",$J$1))</f>
        <v/>
      </c>
      <c r="K308" s="16" t="str" cm="1">
        <f t="array" ref="K308">IFERROR(_xll.BDP($C308&amp;" Corp",$K$1),"")</f>
        <v>Medical-HMO</v>
      </c>
      <c r="L308" s="28" cm="1">
        <f t="array" ref="L308">IF($C308="","",IFERROR(_xll.BDP($C308&amp;" Corp",L$1),""))</f>
        <v>97.968999999999994</v>
      </c>
      <c r="M308" s="28" cm="1">
        <f t="array" ref="M308">IF($C308="","",IFERROR(_xll.BDP($C308&amp;" Corp",M$1),""))</f>
        <v>98.57</v>
      </c>
      <c r="N308" s="28" cm="1">
        <f t="array" ref="N308">IF($C308="","",IFERROR(_xll.BDP($C308&amp;" Corp",N$1),""))</f>
        <v>5.9783100570153378</v>
      </c>
      <c r="O308" s="28" cm="1">
        <f t="array" ref="O308">IF($C308="","",IFERROR(_xll.BDP($C308&amp;" Corp",O$1),""))</f>
        <v>5.9783100570153378</v>
      </c>
      <c r="P308" s="28" cm="1">
        <f t="array" ref="P308">IF($C308="","",IFERROR(_xll.BDP($C308&amp;" Corp",P$1),""))</f>
        <v>125.62874072738812</v>
      </c>
      <c r="Q308" s="28">
        <f t="shared" si="9"/>
        <v>98.269499999999994</v>
      </c>
      <c r="R308"/>
      <c r="S308"/>
      <c r="T308"/>
      <c r="U308"/>
      <c r="V308" s="24" t="str" cm="1">
        <f t="array" ref="V308">IF($C308="","",IFERROR(_xll.BDP($C308&amp;" Corp",V$1),""))</f>
        <v>Y</v>
      </c>
      <c r="W308" s="40" cm="1">
        <f t="array" ref="W308">IF($V308="Y",IFERROR(_xll.BDP($C308&amp;" Corp",W$1)*1,""),"")</f>
        <v>56233</v>
      </c>
      <c r="X308" s="41" cm="1">
        <f t="array" ref="X308">IF($V308="Y",IFERROR(_xll.BDP($C308&amp;" Corp",X$1),""),"")</f>
        <v>100</v>
      </c>
      <c r="Y308" s="42" cm="1">
        <f t="array" ref="Y308">IF($V308="Y",IFERROR(_xll.BDP($C308&amp;" Corp",Y$1)/100, ""),"")</f>
        <v>5.9789869273525656E-2</v>
      </c>
      <c r="Z308" s="17" cm="1">
        <f t="array" ref="Z308">IF($C308="","",IF(_xll.BDP($C308&amp;" Corp",Z$1)="#N/A N/A","",_xll.BDP($C308&amp;" Corp",Z$1)))</f>
        <v>4.9190000000010059E-2</v>
      </c>
      <c r="AA308" s="14" cm="1">
        <f t="array" ref="AA308">IF($C308="","",IF(_xll.BDP($C308&amp;" Corp",AA$1)="#N/A N/A","",_xll.BDP($C308&amp;" Corp",AA$1)))</f>
        <v>0.70253999999999905</v>
      </c>
      <c r="AB308" s="14" cm="1">
        <f t="array" ref="AB308">IF($C308="","",IF(_xll.BDP($C308&amp;" Corp",AB$1)="#N/A N/A","",_xll.BDP($C308&amp;" Corp",AB$1)))</f>
        <v>0.62891000000000474</v>
      </c>
      <c r="AC308" s="18" cm="1">
        <f t="array" ref="AC308">IF($C308="","",IF(_xll.BDP($C308&amp;" Corp",AC$1)="#N/A N/A","",_xll.BDP($C308&amp;" Corp",AC$1)))</f>
        <v>-1.9926799999999929</v>
      </c>
      <c r="AD308" s="18" t="str" cm="1">
        <f t="array" ref="AD308">IF($C308="","",IF(_xll.BDP($C308&amp;" Corp",AD$1)="#N/A N/A","",_xll.BDP($C308&amp;" Corp",AD$1)))</f>
        <v/>
      </c>
      <c r="AE308" s="32" cm="1">
        <f t="array" ref="AE308">IF($C308="","",IF(_xll.BDP($C308&amp;" Corp",AE$1)="#N/A N/A","",_xll.BDP($C308&amp;" Corp",AE$1)/100))</f>
        <v>5.0082097375938445E-4</v>
      </c>
      <c r="AF308" s="32" cm="1">
        <f t="array" ref="AF308">IF($C308="","",IF(_xll.BDP($C308&amp;" Corp",AF$1)="#N/A N/A","",_xll.BDP($C308&amp;" Corp",AF$1)/100))</f>
        <v>7.2007099239504739E-3</v>
      </c>
      <c r="AG308" s="32" cm="1">
        <f t="array" ref="AG308">IF($C308="","",IF(_xll.BDP($C308&amp;" Corp",AG$1)="#N/A N/A","",_xll.BDP($C308&amp;" Corp",AG$1)/100))</f>
        <v>6.4411755096657041E-3</v>
      </c>
      <c r="AH308" s="32" cm="1">
        <f t="array" ref="AH308">IF($C308="","",IF(_xll.BDP($C308&amp;" Corp",AH$1)="#N/A N/A","",_xll.BDP($C308&amp;" Corp",AH$1)/100))</f>
        <v>-1.987500573505438E-2</v>
      </c>
      <c r="AI308" s="32" t="str" cm="1">
        <f t="array" ref="AI308">IF($C308="","",IF(_xll.BDP($C308&amp;" Corp",AI$1)="#N/A N/A","",_xll.BDP($C308&amp;" Corp",AI$1)/100))</f>
        <v/>
      </c>
      <c r="AJ308" s="8" cm="1">
        <f t="array" ref="AJ308">IF($C308="","",IF(_xll.BDP($C308&amp;" Corp",AJ$1)="#N/A Field Not Applicable","",_xll.BDP($C308&amp;" Corp",AJ$1)))</f>
        <v>94.438000000000002</v>
      </c>
      <c r="AK308" s="8" cm="1">
        <f t="array" ref="AK308">IF($C308="","",IF(_xll.BDP($C308&amp;" Corp",AK$1)="#N/A Field Not Applicable","",_xll.BDP($C308&amp;" Corp",AK$1)))</f>
        <v>107.96299999999999</v>
      </c>
      <c r="AL308" s="9" t="s">
        <v>1058</v>
      </c>
      <c r="AM308" s="9" t="s">
        <v>85</v>
      </c>
      <c r="AN308" s="10">
        <v>11000</v>
      </c>
      <c r="AO308" s="11">
        <v>1022.0103</v>
      </c>
      <c r="AP308" s="12">
        <v>2.0670494271829616E-4</v>
      </c>
      <c r="AQ308" s="9" t="s">
        <v>86</v>
      </c>
      <c r="AR308" s="10">
        <v>7040</v>
      </c>
      <c r="AS308" s="11">
        <v>2.9538194444444441</v>
      </c>
      <c r="AT308" s="9" t="s">
        <v>1</v>
      </c>
      <c r="AU308" s="34">
        <f t="shared" si="8"/>
        <v>1.0069723290203327</v>
      </c>
    </row>
    <row r="309" spans="2:47" s="2" customFormat="1" x14ac:dyDescent="0.3">
      <c r="B309" s="22">
        <v>67614</v>
      </c>
      <c r="C309" s="23" t="s">
        <v>1061</v>
      </c>
      <c r="D309" s="24" t="str" cm="1">
        <f t="array" ref="D309">IF($C309="","",IFERROR(_xll.BDP($C309&amp;" Corp","ID_BB_GLOBAL"),""))</f>
        <v>BBG01K702GP1</v>
      </c>
      <c r="E309" s="23" t="s">
        <v>1060</v>
      </c>
      <c r="F309" s="7" t="s">
        <v>895</v>
      </c>
      <c r="G309" s="16" t="s">
        <v>156</v>
      </c>
      <c r="H309" s="16" t="s">
        <v>94</v>
      </c>
      <c r="I309" s="16" t="s">
        <v>103</v>
      </c>
      <c r="J309" s="44" cm="1">
        <f t="array" ref="J309">IF(OR(_xll.BDP($C309&amp;" Corp",$J$1)="#N/A N/A",_xll.BDP($C309&amp;" Corp",$J$1)="#N/A Field Not Applicable"),"",_xll.BDP($C309&amp;" Corp",$J$1))</f>
        <v>4.3654682362922896</v>
      </c>
      <c r="K309" s="16" t="str" cm="1">
        <f t="array" ref="K309">IFERROR(_xll.BDP($C309&amp;" Corp",$K$1),"")</f>
        <v>Medical-Drugs</v>
      </c>
      <c r="L309" s="28" cm="1">
        <f t="array" ref="L309">IF($C309="","",IFERROR(_xll.BDP($C309&amp;" Corp",L$1),""))</f>
        <v>101.858</v>
      </c>
      <c r="M309" s="28" cm="1">
        <f t="array" ref="M309">IF($C309="","",IFERROR(_xll.BDP($C309&amp;" Corp",M$1),""))</f>
        <v>101.962</v>
      </c>
      <c r="N309" s="28" cm="1">
        <f t="array" ref="N309">IF($C309="","",IFERROR(_xll.BDP($C309&amp;" Corp",N$1),""))</f>
        <v>4.9203814499999998</v>
      </c>
      <c r="O309" s="28" cm="1">
        <f t="array" ref="O309">IF($C309="","",IFERROR(_xll.BDP($C309&amp;" Corp",O$1),""))</f>
        <v>4.9701999127121024</v>
      </c>
      <c r="P309" s="28" cm="1">
        <f t="array" ref="P309">IF($C309="","",IFERROR(_xll.BDP($C309&amp;" Corp",P$1),""))</f>
        <v>76.948824570604245</v>
      </c>
      <c r="Q309" s="28">
        <f t="shared" si="9"/>
        <v>101.91</v>
      </c>
      <c r="R309"/>
      <c r="S309"/>
      <c r="T309"/>
      <c r="U309"/>
      <c r="V309" s="24" t="str" cm="1">
        <f t="array" ref="V309">IF($C309="","",IFERROR(_xll.BDP($C309&amp;" Corp",V$1),""))</f>
        <v>Y</v>
      </c>
      <c r="W309" s="40" cm="1">
        <f t="array" ref="W309">IF($V309="Y",IFERROR(_xll.BDP($C309&amp;" Corp",W$1)*1,""),"")</f>
        <v>46316</v>
      </c>
      <c r="X309" s="41" cm="1">
        <f t="array" ref="X309">IF($V309="Y",IFERROR(_xll.BDP($C309&amp;" Corp",X$1),""),"")</f>
        <v>100</v>
      </c>
      <c r="Y309" s="42" cm="1">
        <f t="array" ref="Y309">IF($V309="Y",IFERROR(_xll.BDP($C309&amp;" Corp",Y$1)/100, ""),"")</f>
        <v>4.9203814515495291E-2</v>
      </c>
      <c r="Z309" s="17" cm="1">
        <f t="array" ref="Z309">IF($C309="","",IF(_xll.BDP($C309&amp;" Corp",Z$1)="#N/A N/A","",_xll.BDP($C309&amp;" Corp",Z$1)))</f>
        <v>-3.4000000000006025E-2</v>
      </c>
      <c r="AA309" s="14" cm="1">
        <f t="array" ref="AA309">IF($C309="","",IF(_xll.BDP($C309&amp;" Corp",AA$1)="#N/A N/A","",_xll.BDP($C309&amp;" Corp",AA$1)))</f>
        <v>0.10979999999999279</v>
      </c>
      <c r="AB309" s="14" cm="1">
        <f t="array" ref="AB309">IF($C309="","",IF(_xll.BDP($C309&amp;" Corp",AB$1)="#N/A N/A","",_xll.BDP($C309&amp;" Corp",AB$1)))</f>
        <v>-5.330000000000723E-2</v>
      </c>
      <c r="AC309" s="18" cm="1">
        <f t="array" ref="AC309">IF($C309="","",IF(_xll.BDP($C309&amp;" Corp",AC$1)="#N/A N/A","",_xll.BDP($C309&amp;" Corp",AC$1)))</f>
        <v>-0.30120000000000857</v>
      </c>
      <c r="AD309" s="18" cm="1">
        <f t="array" ref="AD309">IF($C309="","",IF(_xll.BDP($C309&amp;" Corp",AD$1)="#N/A N/A","",_xll.BDP($C309&amp;" Corp",AD$1)))</f>
        <v>0.66169999999999618</v>
      </c>
      <c r="AE309" s="32" cm="1">
        <f t="array" ref="AE309">IF($C309="","",IF(_xll.BDP($C309&amp;" Corp",AE$1)="#N/A N/A","",_xll.BDP($C309&amp;" Corp",AE$1)/100))</f>
        <v>-3.3351087883065226E-4</v>
      </c>
      <c r="AF309" s="32" cm="1">
        <f t="array" ref="AF309">IF($C309="","",IF(_xll.BDP($C309&amp;" Corp",AF$1)="#N/A N/A","",_xll.BDP($C309&amp;" Corp",AF$1)/100))</f>
        <v>1.0785653312953176E-3</v>
      </c>
      <c r="AG309" s="32" cm="1">
        <f t="array" ref="AG309">IF($C309="","",IF(_xll.BDP($C309&amp;" Corp",AG$1)="#N/A N/A","",_xll.BDP($C309&amp;" Corp",AG$1)/100))</f>
        <v>-5.2272838719175433E-4</v>
      </c>
      <c r="AH309" s="32" cm="1">
        <f t="array" ref="AH309">IF($C309="","",IF(_xll.BDP($C309&amp;" Corp",AH$1)="#N/A N/A","",_xll.BDP($C309&amp;" Corp",AH$1)/100))</f>
        <v>-2.946790473609579E-3</v>
      </c>
      <c r="AI309" s="32" cm="1">
        <f t="array" ref="AI309">IF($C309="","",IF(_xll.BDP($C309&amp;" Corp",AI$1)="#N/A N/A","",_xll.BDP($C309&amp;" Corp",AI$1)/100))</f>
        <v>6.5353086419752708E-3</v>
      </c>
      <c r="AJ309" s="8" cm="1">
        <f t="array" ref="AJ309">IF($C309="","",IF(_xll.BDP($C309&amp;" Corp",AJ$1)="#N/A Field Not Applicable","",_xll.BDP($C309&amp;" Corp",AJ$1)))</f>
        <v>100.105</v>
      </c>
      <c r="AK309" s="8" cm="1">
        <f t="array" ref="AK309">IF($C309="","",IF(_xll.BDP($C309&amp;" Corp",AK$1)="#N/A Field Not Applicable","",_xll.BDP($C309&amp;" Corp",AK$1)))</f>
        <v>103.38800000000001</v>
      </c>
      <c r="AL309" s="9" t="s">
        <v>896</v>
      </c>
      <c r="AM309" s="9" t="s">
        <v>85</v>
      </c>
      <c r="AN309" s="10">
        <v>28836</v>
      </c>
      <c r="AO309" s="11">
        <v>1021.6742</v>
      </c>
      <c r="AP309" s="12">
        <v>2.0663696538847118E-4</v>
      </c>
      <c r="AQ309" s="9" t="s">
        <v>86</v>
      </c>
      <c r="AR309" s="10">
        <v>24808</v>
      </c>
      <c r="AS309" s="11">
        <v>0.34027777777777773</v>
      </c>
      <c r="AT309" s="9" t="s">
        <v>1</v>
      </c>
      <c r="AU309" s="34">
        <f t="shared" si="8"/>
        <v>0.72346269875114244</v>
      </c>
    </row>
    <row r="310" spans="2:47" s="2" customFormat="1" x14ac:dyDescent="0.3">
      <c r="B310" s="22">
        <v>69306</v>
      </c>
      <c r="C310" s="23" t="s">
        <v>1063</v>
      </c>
      <c r="D310" s="24" t="str" cm="1">
        <f t="array" ref="D310">IF($C310="","",IFERROR(_xll.BDP($C310&amp;" Corp","ID_BB_GLOBAL"),""))</f>
        <v>BBG00L77QQ40</v>
      </c>
      <c r="E310" s="23" t="s">
        <v>1062</v>
      </c>
      <c r="F310" s="7" t="s">
        <v>895</v>
      </c>
      <c r="G310" s="16" t="s">
        <v>226</v>
      </c>
      <c r="H310" s="16" t="s">
        <v>94</v>
      </c>
      <c r="I310" s="16" t="s">
        <v>103</v>
      </c>
      <c r="J310" s="44" cm="1">
        <f t="array" ref="J310">IF(OR(_xll.BDP($C310&amp;" Corp",$J$1)="#N/A N/A",_xll.BDP($C310&amp;" Corp",$J$1)="#N/A Field Not Applicable"),"",_xll.BDP($C310&amp;" Corp",$J$1))</f>
        <v>4.3654682362922896</v>
      </c>
      <c r="K310" s="16" t="str" cm="1">
        <f t="array" ref="K310">IFERROR(_xll.BDP($C310&amp;" Corp",$K$1),"")</f>
        <v>Medical-Drugs</v>
      </c>
      <c r="L310" s="28" cm="1">
        <f t="array" ref="L310">IF($C310="","",IFERROR(_xll.BDP($C310&amp;" Corp",L$1),""))</f>
        <v>96.513000000000005</v>
      </c>
      <c r="M310" s="28" cm="1">
        <f t="array" ref="M310">IF($C310="","",IFERROR(_xll.BDP($C310&amp;" Corp",M$1),""))</f>
        <v>96.605000000000004</v>
      </c>
      <c r="N310" s="28" cm="1">
        <f t="array" ref="N310">IF($C310="","",IFERROR(_xll.BDP($C310&amp;" Corp",N$1),""))</f>
        <v>5.3558724040190446</v>
      </c>
      <c r="O310" s="28" cm="1">
        <f t="array" ref="O310">IF($C310="","",IFERROR(_xll.BDP($C310&amp;" Corp",O$1),""))</f>
        <v>5.3558724040190446</v>
      </c>
      <c r="P310" s="28" cm="1">
        <f t="array" ref="P310">IF($C310="","",IFERROR(_xll.BDP($C310&amp;" Corp",P$1),""))</f>
        <v>107.76014851962657</v>
      </c>
      <c r="Q310" s="28">
        <f t="shared" si="9"/>
        <v>96.558999999999997</v>
      </c>
      <c r="R310"/>
      <c r="S310"/>
      <c r="T310"/>
      <c r="U310"/>
      <c r="V310" s="24" t="str" cm="1">
        <f t="array" ref="V310">IF($C310="","",IFERROR(_xll.BDP($C310&amp;" Corp",V$1),""))</f>
        <v>Y</v>
      </c>
      <c r="W310" s="40" cm="1">
        <f t="array" ref="W310">IF($V310="Y",IFERROR(_xll.BDP($C310&amp;" Corp",W$1)*1,""),"")</f>
        <v>47011</v>
      </c>
      <c r="X310" s="41" cm="1">
        <f t="array" ref="X310">IF($V310="Y",IFERROR(_xll.BDP($C310&amp;" Corp",X$1),""),"")</f>
        <v>100</v>
      </c>
      <c r="Y310" s="42" cm="1">
        <f t="array" ref="Y310">IF($V310="Y",IFERROR(_xll.BDP($C310&amp;" Corp",Y$1)/100, ""),"")</f>
        <v>5.4200323201434447E-2</v>
      </c>
      <c r="Z310" s="17" cm="1">
        <f t="array" ref="Z310">IF($C310="","",IF(_xll.BDP($C310&amp;" Corp",Z$1)="#N/A N/A","",_xll.BDP($C310&amp;" Corp",Z$1)))</f>
        <v>-9.1499999999911097E-3</v>
      </c>
      <c r="AA310" s="14" cm="1">
        <f t="array" ref="AA310">IF($C310="","",IF(_xll.BDP($C310&amp;" Corp",AA$1)="#N/A N/A","",_xll.BDP($C310&amp;" Corp",AA$1)))</f>
        <v>0.35649000000000797</v>
      </c>
      <c r="AB310" s="14" cm="1">
        <f t="array" ref="AB310">IF($C310="","",IF(_xll.BDP($C310&amp;" Corp",AB$1)="#N/A N/A","",_xll.BDP($C310&amp;" Corp",AB$1)))</f>
        <v>0.39269000000000176</v>
      </c>
      <c r="AC310" s="18" cm="1">
        <f t="array" ref="AC310">IF($C310="","",IF(_xll.BDP($C310&amp;" Corp",AC$1)="#N/A N/A","",_xll.BDP($C310&amp;" Corp",AC$1)))</f>
        <v>-0.23291999999999291</v>
      </c>
      <c r="AD310" s="18" cm="1">
        <f t="array" ref="AD310">IF($C310="","",IF(_xll.BDP($C310&amp;" Corp",AD$1)="#N/A N/A","",_xll.BDP($C310&amp;" Corp",AD$1)))</f>
        <v>1.7660199999999975</v>
      </c>
      <c r="AE310" s="32" cm="1">
        <f t="array" ref="AE310">IF($C310="","",IF(_xll.BDP($C310&amp;" Corp",AE$1)="#N/A N/A","",_xll.BDP($C310&amp;" Corp",AE$1)/100))</f>
        <v>-9.4748862702903494E-5</v>
      </c>
      <c r="AF310" s="32" cm="1">
        <f t="array" ref="AF310">IF($C310="","",IF(_xll.BDP($C310&amp;" Corp",AF$1)="#N/A N/A","",_xll.BDP($C310&amp;" Corp",AF$1)/100))</f>
        <v>3.7055077134932079E-3</v>
      </c>
      <c r="AG310" s="32" cm="1">
        <f t="array" ref="AG310">IF($C310="","",IF(_xll.BDP($C310&amp;" Corp",AG$1)="#N/A N/A","",_xll.BDP($C310&amp;" Corp",AG$1)/100))</f>
        <v>4.0833222764368494E-3</v>
      </c>
      <c r="AH310" s="32" cm="1">
        <f t="array" ref="AH310">IF($C310="","",IF(_xll.BDP($C310&amp;" Corp",AH$1)="#N/A N/A","",_xll.BDP($C310&amp;" Corp",AH$1)/100))</f>
        <v>-2.4063263696363279E-3</v>
      </c>
      <c r="AI310" s="32" cm="1">
        <f t="array" ref="AI310">IF($C310="","",IF(_xll.BDP($C310&amp;" Corp",AI$1)="#N/A N/A","",_xll.BDP($C310&amp;" Corp",AI$1)/100))</f>
        <v>1.8629706703590876E-2</v>
      </c>
      <c r="AJ310" s="8" cm="1">
        <f t="array" ref="AJ310">IF($C310="","",IF(_xll.BDP($C310&amp;" Corp",AJ$1)="#N/A Field Not Applicable","",_xll.BDP($C310&amp;" Corp",AJ$1)))</f>
        <v>92.587999999999994</v>
      </c>
      <c r="AK310" s="8" cm="1">
        <f t="array" ref="AK310">IF($C310="","",IF(_xll.BDP($C310&amp;" Corp",AK$1)="#N/A Field Not Applicable","",_xll.BDP($C310&amp;" Corp",AK$1)))</f>
        <v>99.05</v>
      </c>
      <c r="AL310" s="9" t="s">
        <v>896</v>
      </c>
      <c r="AM310" s="9" t="s">
        <v>85</v>
      </c>
      <c r="AN310" s="10">
        <v>28836</v>
      </c>
      <c r="AO310" s="11">
        <v>3392.0918499999998</v>
      </c>
      <c r="AP310" s="12">
        <v>6.8606172711708406E-4</v>
      </c>
      <c r="AQ310" s="9" t="s">
        <v>86</v>
      </c>
      <c r="AR310" s="10">
        <v>24808</v>
      </c>
      <c r="AS310" s="11">
        <v>2.1388888888888888</v>
      </c>
      <c r="AT310" s="9" t="s">
        <v>1</v>
      </c>
      <c r="AU310" s="34">
        <f t="shared" si="8"/>
        <v>0.84107412565769124</v>
      </c>
    </row>
    <row r="311" spans="2:47" s="2" customFormat="1" x14ac:dyDescent="0.3">
      <c r="B311" s="22">
        <v>69525</v>
      </c>
      <c r="C311" s="23" t="s">
        <v>1065</v>
      </c>
      <c r="D311" s="24" t="str" cm="1">
        <f t="array" ref="D311">IF($C311="","",IFERROR(_xll.BDP($C311&amp;" Corp","ID_BB_GLOBAL"),""))</f>
        <v>BBG01QXLP3P7</v>
      </c>
      <c r="E311" s="23" t="s">
        <v>1064</v>
      </c>
      <c r="F311" s="7" t="s">
        <v>66</v>
      </c>
      <c r="G311" s="16" t="s">
        <v>162</v>
      </c>
      <c r="H311" s="16" t="s">
        <v>143</v>
      </c>
      <c r="I311" s="16" t="s">
        <v>0</v>
      </c>
      <c r="J311" s="44" cm="1">
        <f t="array" ref="J311">IF(OR(_xll.BDP($C311&amp;" Corp",$J$1)="#N/A N/A",_xll.BDP($C311&amp;" Corp",$J$1)="#N/A Field Not Applicable"),"",_xll.BDP($C311&amp;" Corp",$J$1))</f>
        <v>4.001069192798842</v>
      </c>
      <c r="K311" s="16" t="str" cm="1">
        <f t="array" ref="K311">IFERROR(_xll.BDP($C311&amp;" Corp",$K$1),"")</f>
        <v>Medical-Hospitals</v>
      </c>
      <c r="L311" s="28" cm="1">
        <f t="array" ref="L311">IF($C311="","",IFERROR(_xll.BDP($C311&amp;" Corp",L$1),""))</f>
        <v>98.212999999999994</v>
      </c>
      <c r="M311" s="28" cm="1">
        <f t="array" ref="M311">IF($C311="","",IFERROR(_xll.BDP($C311&amp;" Corp",M$1),""))</f>
        <v>98.632000000000005</v>
      </c>
      <c r="N311" s="28" cm="1">
        <f t="array" ref="N311">IF($C311="","",IFERROR(_xll.BDP($C311&amp;" Corp",N$1),""))</f>
        <v>6.4736987591950728</v>
      </c>
      <c r="O311" s="28" cm="1">
        <f t="array" ref="O311">IF($C311="","",IFERROR(_xll.BDP($C311&amp;" Corp",O$1),""))</f>
        <v>6.4736987591950728</v>
      </c>
      <c r="P311" s="28" cm="1">
        <f t="array" ref="P311">IF($C311="","",IFERROR(_xll.BDP($C311&amp;" Corp",P$1),""))</f>
        <v>174.87134735997543</v>
      </c>
      <c r="Q311" s="28">
        <f t="shared" si="9"/>
        <v>98.422499999999999</v>
      </c>
      <c r="R311"/>
      <c r="S311"/>
      <c r="T311"/>
      <c r="U311"/>
      <c r="V311" s="24" t="str" cm="1">
        <f t="array" ref="V311">IF($C311="","",IFERROR(_xll.BDP($C311&amp;" Corp",V$1),""))</f>
        <v>Y</v>
      </c>
      <c r="W311" s="40" cm="1">
        <f t="array" ref="W311">IF($V311="Y",IFERROR(_xll.BDP($C311&amp;" Corp",W$1)*1,""),"")</f>
        <v>46722</v>
      </c>
      <c r="X311" s="41" cm="1">
        <f t="array" ref="X311">IF($V311="Y",IFERROR(_xll.BDP($C311&amp;" Corp",X$1),""),"")</f>
        <v>103.125</v>
      </c>
      <c r="Y311" s="42" cm="1">
        <f t="array" ref="Y311">IF($V311="Y",IFERROR(_xll.BDP($C311&amp;" Corp",Y$1)/100, ""),"")</f>
        <v>7.7993412926184613E-2</v>
      </c>
      <c r="Z311" s="17" cm="1">
        <f t="array" ref="Z311">IF($C311="","",IF(_xll.BDP($C311&amp;" Corp",Z$1)="#N/A N/A","",_xll.BDP($C311&amp;" Corp",Z$1)))</f>
        <v>6.4980000000005589E-2</v>
      </c>
      <c r="AA311" s="14" cm="1">
        <f t="array" ref="AA311">IF($C311="","",IF(_xll.BDP($C311&amp;" Corp",AA$1)="#N/A N/A","",_xll.BDP($C311&amp;" Corp",AA$1)))</f>
        <v>0.41971000000000913</v>
      </c>
      <c r="AB311" s="14" cm="1">
        <f t="array" ref="AB311">IF($C311="","",IF(_xll.BDP($C311&amp;" Corp",AB$1)="#N/A N/A","",_xll.BDP($C311&amp;" Corp",AB$1)))</f>
        <v>2.3827200000000062</v>
      </c>
      <c r="AC311" s="18" t="str" cm="1">
        <f t="array" ref="AC311">IF($C311="","",IF(_xll.BDP($C311&amp;" Corp",AC$1)="#N/A N/A","",_xll.BDP($C311&amp;" Corp",AC$1)))</f>
        <v/>
      </c>
      <c r="AD311" s="18" t="str" cm="1">
        <f t="array" ref="AD311">IF($C311="","",IF(_xll.BDP($C311&amp;" Corp",AD$1)="#N/A N/A","",_xll.BDP($C311&amp;" Corp",AD$1)))</f>
        <v/>
      </c>
      <c r="AE311" s="32" cm="1">
        <f t="array" ref="AE311">IF($C311="","",IF(_xll.BDP($C311&amp;" Corp",AE$1)="#N/A N/A","",_xll.BDP($C311&amp;" Corp",AE$1)/100))</f>
        <v>6.6067927346027152E-4</v>
      </c>
      <c r="AF311" s="32" cm="1">
        <f t="array" ref="AF311">IF($C311="","",IF(_xll.BDP($C311&amp;" Corp",AF$1)="#N/A N/A","",_xll.BDP($C311&amp;" Corp",AF$1)/100))</f>
        <v>4.2828167221590548E-3</v>
      </c>
      <c r="AG311" s="32" cm="1">
        <f t="array" ref="AG311">IF($C311="","",IF(_xll.BDP($C311&amp;" Corp",AG$1)="#N/A N/A","",_xll.BDP($C311&amp;" Corp",AG$1)/100))</f>
        <v>2.4810804495583885E-2</v>
      </c>
      <c r="AH311" s="32" t="str" cm="1">
        <f t="array" ref="AH311">IF($C311="","",IF(_xll.BDP($C311&amp;" Corp",AH$1)="#N/A N/A","",_xll.BDP($C311&amp;" Corp",AH$1)/100))</f>
        <v/>
      </c>
      <c r="AI311" s="32" t="str" cm="1">
        <f t="array" ref="AI311">IF($C311="","",IF(_xll.BDP($C311&amp;" Corp",AI$1)="#N/A N/A","",_xll.BDP($C311&amp;" Corp",AI$1)/100))</f>
        <v/>
      </c>
      <c r="AJ311" s="8" cm="1">
        <f t="array" ref="AJ311">IF($C311="","",IF(_xll.BDP($C311&amp;" Corp",AJ$1)="#N/A Field Not Applicable","",_xll.BDP($C311&amp;" Corp",AJ$1)))</f>
        <v>95.643000000000001</v>
      </c>
      <c r="AK311" s="8" cm="1">
        <f t="array" ref="AK311">IF($C311="","",IF(_xll.BDP($C311&amp;" Corp",AK$1)="#N/A Field Not Applicable","",_xll.BDP($C311&amp;" Corp",AK$1)))</f>
        <v>100.983</v>
      </c>
      <c r="AL311" s="9" t="s">
        <v>19</v>
      </c>
      <c r="AM311" s="9" t="s">
        <v>85</v>
      </c>
      <c r="AN311" s="10">
        <v>3074</v>
      </c>
      <c r="AO311" s="11">
        <v>546.5625</v>
      </c>
      <c r="AP311" s="12">
        <v>1.1054406228045719E-4</v>
      </c>
      <c r="AQ311" s="9" t="s">
        <v>86</v>
      </c>
      <c r="AR311" s="10">
        <v>3020</v>
      </c>
      <c r="AS311" s="11">
        <v>0.1388888888888889</v>
      </c>
      <c r="AT311" s="9" t="s">
        <v>19</v>
      </c>
      <c r="AU311" s="34">
        <f t="shared" si="8"/>
        <v>0.82551820224719108</v>
      </c>
    </row>
    <row r="312" spans="2:47" s="2" customFormat="1" x14ac:dyDescent="0.3">
      <c r="B312" s="22">
        <v>68250</v>
      </c>
      <c r="C312" s="23" t="s">
        <v>1067</v>
      </c>
      <c r="D312" s="24" t="str" cm="1">
        <f t="array" ref="D312">IF($C312="","",IFERROR(_xll.BDP($C312&amp;" Corp","ID_BB_GLOBAL"),""))</f>
        <v>BBG01MZPN4Z4</v>
      </c>
      <c r="E312" s="23" t="s">
        <v>1066</v>
      </c>
      <c r="F312" s="7" t="s">
        <v>6</v>
      </c>
      <c r="G312" s="16" t="s">
        <v>126</v>
      </c>
      <c r="H312" s="16" t="s">
        <v>127</v>
      </c>
      <c r="I312" s="16" t="s">
        <v>137</v>
      </c>
      <c r="J312" s="44" t="str" cm="1">
        <f t="array" ref="J312">IF(OR(_xll.BDP($C312&amp;" Corp",$J$1)="#N/A N/A",_xll.BDP($C312&amp;" Corp",$J$1)="#N/A Field Not Applicable"),"",_xll.BDP($C312&amp;" Corp",$J$1))</f>
        <v/>
      </c>
      <c r="K312" s="16" t="str" cm="1">
        <f t="array" ref="K312">IFERROR(_xll.BDP($C312&amp;" Corp",$K$1),"")</f>
        <v>Medical-Outptnt/Home Med</v>
      </c>
      <c r="L312" s="28" cm="1">
        <f t="array" ref="L312">IF($C312="","",IFERROR(_xll.BDP($C312&amp;" Corp",L$1),""))</f>
        <v>100.21899999999999</v>
      </c>
      <c r="M312" s="28" cm="1">
        <f t="array" ref="M312">IF($C312="","",IFERROR(_xll.BDP($C312&amp;" Corp",M$1),""))</f>
        <v>100.854</v>
      </c>
      <c r="N312" s="28" cm="1">
        <f t="array" ref="N312">IF($C312="","",IFERROR(_xll.BDP($C312&amp;" Corp",N$1),""))</f>
        <v>-13.314088099999999</v>
      </c>
      <c r="O312" s="28" cm="1">
        <f t="array" ref="O312">IF($C312="","",IFERROR(_xll.BDP($C312&amp;" Corp",O$1),""))</f>
        <v>9.9966379425433409</v>
      </c>
      <c r="P312" s="28" cm="1">
        <f t="array" ref="P312">IF($C312="","",IFERROR(_xll.BDP($C312&amp;" Corp",P$1),""))</f>
        <v>-1371.4860263299142</v>
      </c>
      <c r="Q312" s="28">
        <f t="shared" si="9"/>
        <v>100.53649999999999</v>
      </c>
      <c r="R312"/>
      <c r="S312"/>
      <c r="T312"/>
      <c r="U312"/>
      <c r="V312" s="24" t="str" cm="1">
        <f t="array" ref="V312">IF($C312="","",IFERROR(_xll.BDP($C312&amp;" Corp",V$1),""))</f>
        <v>Y</v>
      </c>
      <c r="W312" s="40" cm="1">
        <f t="array" ref="W312">IF($V312="Y",IFERROR(_xll.BDP($C312&amp;" Corp",W$1)*1,""),"")</f>
        <v>45698</v>
      </c>
      <c r="X312" s="41" cm="1">
        <f t="array" ref="X312">IF($V312="Y",IFERROR(_xll.BDP($C312&amp;" Corp",X$1),""),"")</f>
        <v>100</v>
      </c>
      <c r="Y312" s="42" cm="1">
        <f t="array" ref="Y312">IF($V312="Y",IFERROR(_xll.BDP($C312&amp;" Corp",Y$1)/100, ""),"")</f>
        <v>-0.13314088095399468</v>
      </c>
      <c r="Z312" s="17" cm="1">
        <f t="array" ref="Z312">IF($C312="","",IF(_xll.BDP($C312&amp;" Corp",Z$1)="#N/A N/A","",_xll.BDP($C312&amp;" Corp",Z$1)))</f>
        <v>-2.7000000000001023E-2</v>
      </c>
      <c r="AA312" s="14" cm="1">
        <f t="array" ref="AA312">IF($C312="","",IF(_xll.BDP($C312&amp;" Corp",AA$1)="#N/A N/A","",_xll.BDP($C312&amp;" Corp",AA$1)))</f>
        <v>-0.4070999999999998</v>
      </c>
      <c r="AB312" s="14" cm="1">
        <f t="array" ref="AB312">IF($C312="","",IF(_xll.BDP($C312&amp;" Corp",AB$1)="#N/A N/A","",_xll.BDP($C312&amp;" Corp",AB$1)))</f>
        <v>7.0300000000003138E-2</v>
      </c>
      <c r="AC312" s="18" cm="1">
        <f t="array" ref="AC312">IF($C312="","",IF(_xll.BDP($C312&amp;" Corp",AC$1)="#N/A N/A","",_xll.BDP($C312&amp;" Corp",AC$1)))</f>
        <v>-0.35580000000000211</v>
      </c>
      <c r="AD312" s="18" t="str" cm="1">
        <f t="array" ref="AD312">IF($C312="","",IF(_xll.BDP($C312&amp;" Corp",AD$1)="#N/A N/A","",_xll.BDP($C312&amp;" Corp",AD$1)))</f>
        <v/>
      </c>
      <c r="AE312" s="32" cm="1">
        <f t="array" ref="AE312">IF($C312="","",IF(_xll.BDP($C312&amp;" Corp",AE$1)="#N/A N/A","",_xll.BDP($C312&amp;" Corp",AE$1)/100))</f>
        <v>-2.6846545147935424E-4</v>
      </c>
      <c r="AF312" s="32" cm="1">
        <f t="array" ref="AF312">IF($C312="","",IF(_xll.BDP($C312&amp;" Corp",AF$1)="#N/A N/A","",_xll.BDP($C312&amp;" Corp",AF$1)/100))</f>
        <v>-4.0326215407962404E-3</v>
      </c>
      <c r="AG312" s="32" cm="1">
        <f t="array" ref="AG312">IF($C312="","",IF(_xll.BDP($C312&amp;" Corp",AG$1)="#N/A N/A","",_xll.BDP($C312&amp;" Corp",AG$1)/100))</f>
        <v>6.9968141106733898E-4</v>
      </c>
      <c r="AH312" s="32" cm="1">
        <f t="array" ref="AH312">IF($C312="","",IF(_xll.BDP($C312&amp;" Corp",AH$1)="#N/A N/A","",_xll.BDP($C312&amp;" Corp",AH$1)/100))</f>
        <v>-3.5262496481679169E-3</v>
      </c>
      <c r="AI312" s="32" t="str" cm="1">
        <f t="array" ref="AI312">IF($C312="","",IF(_xll.BDP($C312&amp;" Corp",AI$1)="#N/A N/A","",_xll.BDP($C312&amp;" Corp",AI$1)/100))</f>
        <v/>
      </c>
      <c r="AJ312" s="8" cm="1">
        <f t="array" ref="AJ312">IF($C312="","",IF(_xll.BDP($C312&amp;" Corp",AJ$1)="#N/A Field Not Applicable","",_xll.BDP($C312&amp;" Corp",AJ$1)))</f>
        <v>96.39</v>
      </c>
      <c r="AK312" s="8" cm="1">
        <f t="array" ref="AK312">IF($C312="","",IF(_xll.BDP($C312&amp;" Corp",AK$1)="#N/A Field Not Applicable","",_xll.BDP($C312&amp;" Corp",AK$1)))</f>
        <v>101.21599999999999</v>
      </c>
      <c r="AL312" s="9" t="s">
        <v>7</v>
      </c>
      <c r="AM312" s="9" t="s">
        <v>85</v>
      </c>
      <c r="AN312" s="10">
        <v>22480</v>
      </c>
      <c r="AO312" s="11">
        <v>581.88187388375002</v>
      </c>
      <c r="AP312" s="12">
        <v>1.1768752174998175E-4</v>
      </c>
      <c r="AQ312" s="9" t="s">
        <v>86</v>
      </c>
      <c r="AR312" s="10">
        <v>18452</v>
      </c>
      <c r="AS312" s="11">
        <v>0.99652777777777779</v>
      </c>
      <c r="AT312" s="9" t="s">
        <v>1</v>
      </c>
      <c r="AU312" s="34">
        <f t="shared" si="8"/>
        <v>0.8038373725652711</v>
      </c>
    </row>
    <row r="313" spans="2:47" s="2" customFormat="1" x14ac:dyDescent="0.3">
      <c r="B313" s="22">
        <v>69189</v>
      </c>
      <c r="C313" s="23" t="s">
        <v>1069</v>
      </c>
      <c r="D313" s="24" t="str" cm="1">
        <f t="array" ref="D313">IF($C313="","",IFERROR(_xll.BDP($C313&amp;" Corp","ID_BB_GLOBAL"),""))</f>
        <v>BBG01P51PTG7</v>
      </c>
      <c r="E313" s="23" t="s">
        <v>1068</v>
      </c>
      <c r="F313" s="7" t="s">
        <v>34</v>
      </c>
      <c r="G313" s="16" t="s">
        <v>230</v>
      </c>
      <c r="H313" s="16" t="s">
        <v>83</v>
      </c>
      <c r="I313" s="16" t="s">
        <v>84</v>
      </c>
      <c r="J313" s="44" cm="1">
        <f t="array" ref="J313">IF(OR(_xll.BDP($C313&amp;" Corp",$J$1)="#N/A N/A",_xll.BDP($C313&amp;" Corp",$J$1)="#N/A Field Not Applicable"),"",_xll.BDP($C313&amp;" Corp",$J$1))</f>
        <v>3.2393390576520673</v>
      </c>
      <c r="K313" s="16" t="str" cm="1">
        <f t="array" ref="K313">IFERROR(_xll.BDP($C313&amp;" Corp",$K$1),"")</f>
        <v>Medical-Hospitals</v>
      </c>
      <c r="L313" s="28" cm="1">
        <f t="array" ref="L313">IF($C313="","",IFERROR(_xll.BDP($C313&amp;" Corp",L$1),""))</f>
        <v>98.075999999999993</v>
      </c>
      <c r="M313" s="28" cm="1">
        <f t="array" ref="M313">IF($C313="","",IFERROR(_xll.BDP($C313&amp;" Corp",M$1),""))</f>
        <v>98.317999999999998</v>
      </c>
      <c r="N313" s="28" cm="1">
        <f t="array" ref="N313">IF($C313="","",IFERROR(_xll.BDP($C313&amp;" Corp",N$1),""))</f>
        <v>5.6778640557735525</v>
      </c>
      <c r="O313" s="28" cm="1">
        <f t="array" ref="O313">IF($C313="","",IFERROR(_xll.BDP($C313&amp;" Corp",O$1),""))</f>
        <v>5.6778640557735525</v>
      </c>
      <c r="P313" s="28" cm="1">
        <f t="array" ref="P313">IF($C313="","",IFERROR(_xll.BDP($C313&amp;" Corp",P$1),""))</f>
        <v>118.83667164696169</v>
      </c>
      <c r="Q313" s="28">
        <f t="shared" si="9"/>
        <v>98.197000000000003</v>
      </c>
      <c r="R313"/>
      <c r="S313"/>
      <c r="T313"/>
      <c r="U313"/>
      <c r="V313" s="24" t="str" cm="1">
        <f t="array" ref="V313">IF($C313="","",IFERROR(_xll.BDP($C313&amp;" Corp",V$1),""))</f>
        <v>Y</v>
      </c>
      <c r="W313" s="40" cm="1">
        <f t="array" ref="W313">IF($V313="Y",IFERROR(_xll.BDP($C313&amp;" Corp",W$1)*1,""),"")</f>
        <v>49110</v>
      </c>
      <c r="X313" s="41" cm="1">
        <f t="array" ref="X313">IF($V313="Y",IFERROR(_xll.BDP($C313&amp;" Corp",X$1),""),"")</f>
        <v>100</v>
      </c>
      <c r="Y313" s="42" cm="1">
        <f t="array" ref="Y313">IF($V313="Y",IFERROR(_xll.BDP($C313&amp;" Corp",Y$1)/100, ""),"")</f>
        <v>5.6832935554222391E-2</v>
      </c>
      <c r="Z313" s="17" cm="1">
        <f t="array" ref="Z313">IF($C313="","",IF(_xll.BDP($C313&amp;" Corp",Z$1)="#N/A N/A","",_xll.BDP($C313&amp;" Corp",Z$1)))</f>
        <v>-2.44599999999906E-2</v>
      </c>
      <c r="AA313" s="14" cm="1">
        <f t="array" ref="AA313">IF($C313="","",IF(_xll.BDP($C313&amp;" Corp",AA$1)="#N/A N/A","",_xll.BDP($C313&amp;" Corp",AA$1)))</f>
        <v>0.90891000000000588</v>
      </c>
      <c r="AB313" s="14" cm="1">
        <f t="array" ref="AB313">IF($C313="","",IF(_xll.BDP($C313&amp;" Corp",AB$1)="#N/A N/A","",_xll.BDP($C313&amp;" Corp",AB$1)))</f>
        <v>0.24626000000000658</v>
      </c>
      <c r="AC313" s="18" cm="1">
        <f t="array" ref="AC313">IF($C313="","",IF(_xll.BDP($C313&amp;" Corp",AC$1)="#N/A N/A","",_xll.BDP($C313&amp;" Corp",AC$1)))</f>
        <v>-1.0863299999999896</v>
      </c>
      <c r="AD313" s="18" t="str" cm="1">
        <f t="array" ref="AD313">IF($C313="","",IF(_xll.BDP($C313&amp;" Corp",AD$1)="#N/A N/A","",_xll.BDP($C313&amp;" Corp",AD$1)))</f>
        <v/>
      </c>
      <c r="AE313" s="32" cm="1">
        <f t="array" ref="AE313">IF($C313="","",IF(_xll.BDP($C313&amp;" Corp",AE$1)="#N/A N/A","",_xll.BDP($C313&amp;" Corp",AE$1)/100))</f>
        <v>-2.4903052700897538E-4</v>
      </c>
      <c r="AF313" s="32" cm="1">
        <f t="array" ref="AF313">IF($C313="","",IF(_xll.BDP($C313&amp;" Corp",AF$1)="#N/A N/A","",_xll.BDP($C313&amp;" Corp",AF$1)/100))</f>
        <v>9.3425138188331439E-3</v>
      </c>
      <c r="AG313" s="32" cm="1">
        <f t="array" ref="AG313">IF($C313="","",IF(_xll.BDP($C313&amp;" Corp",AG$1)="#N/A N/A","",_xll.BDP($C313&amp;" Corp",AG$1)/100))</f>
        <v>2.5141355037975595E-3</v>
      </c>
      <c r="AH313" s="32" cm="1">
        <f t="array" ref="AH313">IF($C313="","",IF(_xll.BDP($C313&amp;" Corp",AH$1)="#N/A N/A","",_xll.BDP($C313&amp;" Corp",AH$1)/100))</f>
        <v>-1.094177881436807E-2</v>
      </c>
      <c r="AI313" s="32" t="str" cm="1">
        <f t="array" ref="AI313">IF($C313="","",IF(_xll.BDP($C313&amp;" Corp",AI$1)="#N/A N/A","",_xll.BDP($C313&amp;" Corp",AI$1)/100))</f>
        <v/>
      </c>
      <c r="AJ313" s="8" cm="1">
        <f t="array" ref="AJ313">IF($C313="","",IF(_xll.BDP($C313&amp;" Corp",AJ$1)="#N/A Field Not Applicable","",_xll.BDP($C313&amp;" Corp",AJ$1)))</f>
        <v>95.533000000000001</v>
      </c>
      <c r="AK313" s="8" cm="1">
        <f t="array" ref="AK313">IF($C313="","",IF(_xll.BDP($C313&amp;" Corp",AK$1)="#N/A Field Not Applicable","",_xll.BDP($C313&amp;" Corp",AK$1)))</f>
        <v>103.76900000000001</v>
      </c>
      <c r="AL313" s="9" t="s">
        <v>35</v>
      </c>
      <c r="AM313" s="9" t="s">
        <v>85</v>
      </c>
      <c r="AN313" s="10">
        <v>2892</v>
      </c>
      <c r="AO313" s="11">
        <v>1254.3008749999999</v>
      </c>
      <c r="AP313" s="12">
        <v>2.5368647509558731E-4</v>
      </c>
      <c r="AQ313" s="9" t="s">
        <v>86</v>
      </c>
      <c r="AR313" s="10">
        <v>2838</v>
      </c>
      <c r="AS313" s="11">
        <v>1.8015277777777776</v>
      </c>
      <c r="AT313" s="9" t="s">
        <v>35</v>
      </c>
      <c r="AU313" s="34">
        <f t="shared" si="8"/>
        <v>0.91846100534239938</v>
      </c>
    </row>
    <row r="314" spans="2:47" s="2" customFormat="1" x14ac:dyDescent="0.3">
      <c r="B314" s="22">
        <v>69300</v>
      </c>
      <c r="C314" s="23" t="s">
        <v>1071</v>
      </c>
      <c r="D314" s="24" t="str" cm="1">
        <f t="array" ref="D314">IF($C314="","",IFERROR(_xll.BDP($C314&amp;" Corp","ID_BB_GLOBAL"),""))</f>
        <v>BBG01NPR4R98</v>
      </c>
      <c r="E314" s="23" t="s">
        <v>1070</v>
      </c>
      <c r="F314" s="7" t="s">
        <v>32</v>
      </c>
      <c r="G314" s="16" t="s">
        <v>113</v>
      </c>
      <c r="H314" s="16" t="s">
        <v>88</v>
      </c>
      <c r="I314" s="16" t="s">
        <v>88</v>
      </c>
      <c r="J314" s="44" cm="1">
        <f t="array" ref="J314">IF(OR(_xll.BDP($C314&amp;" Corp",$J$1)="#N/A N/A",_xll.BDP($C314&amp;" Corp",$J$1)="#N/A Field Not Applicable"),"",_xll.BDP($C314&amp;" Corp",$J$1))</f>
        <v>8.648540745173154</v>
      </c>
      <c r="K314" s="16" t="str" cm="1">
        <f t="array" ref="K314">IFERROR(_xll.BDP($C314&amp;" Corp",$K$1),"")</f>
        <v>Medical-Drugs</v>
      </c>
      <c r="L314" s="28" cm="1">
        <f t="array" ref="L314">IF($C314="","",IFERROR(_xll.BDP($C314&amp;" Corp",L$1),""))</f>
        <v>104.124</v>
      </c>
      <c r="M314" s="28" cm="1">
        <f t="array" ref="M314">IF($C314="","",IFERROR(_xll.BDP($C314&amp;" Corp",M$1),""))</f>
        <v>104.782</v>
      </c>
      <c r="N314" s="28" cm="1">
        <f t="array" ref="N314">IF($C314="","",IFERROR(_xll.BDP($C314&amp;" Corp",N$1),""))</f>
        <v>5.8556119600000001</v>
      </c>
      <c r="O314" s="28" cm="1">
        <f t="array" ref="O314">IF($C314="","",IFERROR(_xll.BDP($C314&amp;" Corp",O$1),""))</f>
        <v>6.4086200214134257</v>
      </c>
      <c r="P314" s="28" cm="1">
        <f t="array" ref="P314">IF($C314="","",IFERROR(_xll.BDP($C314&amp;" Corp",P$1),""))</f>
        <v>338.29416843482329</v>
      </c>
      <c r="Q314" s="28">
        <f t="shared" si="9"/>
        <v>104.453</v>
      </c>
      <c r="R314"/>
      <c r="S314"/>
      <c r="T314"/>
      <c r="U314"/>
      <c r="V314" s="24" t="str" cm="1">
        <f t="array" ref="V314">IF($C314="","",IFERROR(_xll.BDP($C314&amp;" Corp",V$1),""))</f>
        <v>Y</v>
      </c>
      <c r="W314" s="40" cm="1">
        <f t="array" ref="W314">IF($V314="Y",IFERROR(_xll.BDP($C314&amp;" Corp",W$1)*1,""),"")</f>
        <v>46143</v>
      </c>
      <c r="X314" s="41" cm="1">
        <f t="array" ref="X314">IF($V314="Y",IFERROR(_xll.BDP($C314&amp;" Corp",X$1),""),"")</f>
        <v>104</v>
      </c>
      <c r="Y314" s="42" cm="1">
        <f t="array" ref="Y314">IF($V314="Y",IFERROR(_xll.BDP($C314&amp;" Corp",Y$1)/100, ""),"")</f>
        <v>6.5601062591704201E-2</v>
      </c>
      <c r="Z314" s="17" cm="1">
        <f t="array" ref="Z314">IF($C314="","",IF(_xll.BDP($C314&amp;" Corp",Z$1)="#N/A N/A","",_xll.BDP($C314&amp;" Corp",Z$1)))</f>
        <v>0</v>
      </c>
      <c r="AA314" s="14" cm="1">
        <f t="array" ref="AA314">IF($C314="","",IF(_xll.BDP($C314&amp;" Corp",AA$1)="#N/A N/A","",_xll.BDP($C314&amp;" Corp",AA$1)))</f>
        <v>1.9000000000005457E-2</v>
      </c>
      <c r="AB314" s="14" cm="1">
        <f t="array" ref="AB314">IF($C314="","",IF(_xll.BDP($C314&amp;" Corp",AB$1)="#N/A N/A","",_xll.BDP($C314&amp;" Corp",AB$1)))</f>
        <v>-0.48199999999999932</v>
      </c>
      <c r="AC314" s="18" cm="1">
        <f t="array" ref="AC314">IF($C314="","",IF(_xll.BDP($C314&amp;" Corp",AC$1)="#N/A N/A","",_xll.BDP($C314&amp;" Corp",AC$1)))</f>
        <v>-0.30700000000000216</v>
      </c>
      <c r="AD314" s="18" t="str" cm="1">
        <f t="array" ref="AD314">IF($C314="","",IF(_xll.BDP($C314&amp;" Corp",AD$1)="#N/A N/A","",_xll.BDP($C314&amp;" Corp",AD$1)))</f>
        <v/>
      </c>
      <c r="AE314" s="32" cm="1">
        <f t="array" ref="AE314">IF($C314="","",IF(_xll.BDP($C314&amp;" Corp",AE$1)="#N/A N/A","",_xll.BDP($C314&amp;" Corp",AE$1)/100))</f>
        <v>0</v>
      </c>
      <c r="AF314" s="32" cm="1">
        <f t="array" ref="AF314">IF($C314="","",IF(_xll.BDP($C314&amp;" Corp",AF$1)="#N/A N/A","",_xll.BDP($C314&amp;" Corp",AF$1)/100))</f>
        <v>1.819330869257661E-4</v>
      </c>
      <c r="AG314" s="32" cm="1">
        <f t="array" ref="AG314">IF($C314="","",IF(_xll.BDP($C314&amp;" Corp",AG$1)="#N/A N/A","",_xll.BDP($C314&amp;" Corp",AG$1)/100))</f>
        <v>-4.5933196740839503E-3</v>
      </c>
      <c r="AH314" s="32" cm="1">
        <f t="array" ref="AH314">IF($C314="","",IF(_xll.BDP($C314&amp;" Corp",AH$1)="#N/A N/A","",_xll.BDP($C314&amp;" Corp",AH$1)/100))</f>
        <v>-2.9305078274150646E-3</v>
      </c>
      <c r="AI314" s="32" t="str" cm="1">
        <f t="array" ref="AI314">IF($C314="","",IF(_xll.BDP($C314&amp;" Corp",AI$1)="#N/A N/A","",_xll.BDP($C314&amp;" Corp",AI$1)/100))</f>
        <v/>
      </c>
      <c r="AJ314" s="8" cm="1">
        <f t="array" ref="AJ314">IF($C314="","",IF(_xll.BDP($C314&amp;" Corp",AJ$1)="#N/A Field Not Applicable","",_xll.BDP($C314&amp;" Corp",AJ$1)))</f>
        <v>103.221</v>
      </c>
      <c r="AK314" s="8" cm="1">
        <f t="array" ref="AK314">IF($C314="","",IF(_xll.BDP($C314&amp;" Corp",AK$1)="#N/A Field Not Applicable","",_xll.BDP($C314&amp;" Corp",AK$1)))</f>
        <v>108.178</v>
      </c>
      <c r="AL314" s="9" t="s">
        <v>33</v>
      </c>
      <c r="AM314" s="9" t="s">
        <v>171</v>
      </c>
      <c r="AN314" s="10">
        <v>27400</v>
      </c>
      <c r="AO314" s="11">
        <v>1352.2145</v>
      </c>
      <c r="AP314" s="12">
        <v>2.7348982761264684E-4</v>
      </c>
      <c r="AQ314" s="9" t="s">
        <v>86</v>
      </c>
      <c r="AR314" s="10">
        <v>23392</v>
      </c>
      <c r="AS314" s="11">
        <v>0.85416666666666663</v>
      </c>
      <c r="AT314" s="9" t="s">
        <v>567</v>
      </c>
      <c r="AU314" s="34">
        <f t="shared" si="8"/>
        <v>0.87106182368367935</v>
      </c>
    </row>
    <row r="315" spans="2:47" s="2" customFormat="1" x14ac:dyDescent="0.3">
      <c r="B315" s="22">
        <v>64918</v>
      </c>
      <c r="C315" s="23" t="s">
        <v>1075</v>
      </c>
      <c r="D315" s="24" t="str" cm="1">
        <f t="array" ref="D315">IF($C315="","",IFERROR(_xll.BDP($C315&amp;" Corp","ID_BB_GLOBAL"),""))</f>
        <v>BBG01B4XQ570</v>
      </c>
      <c r="E315" s="23" t="s">
        <v>1072</v>
      </c>
      <c r="F315" s="7" t="s">
        <v>1073</v>
      </c>
      <c r="G315" s="16" t="s">
        <v>113</v>
      </c>
      <c r="H315" s="16" t="s">
        <v>127</v>
      </c>
      <c r="I315" s="16" t="s">
        <v>0</v>
      </c>
      <c r="J315" s="44" t="str" cm="1">
        <f t="array" ref="J315">IF(OR(_xll.BDP($C315&amp;" Corp",$J$1)="#N/A N/A",_xll.BDP($C315&amp;" Corp",$J$1)="#N/A Field Not Applicable"),"",_xll.BDP($C315&amp;" Corp",$J$1))</f>
        <v/>
      </c>
      <c r="K315" s="16" t="str" cm="1">
        <f t="array" ref="K315">IFERROR(_xll.BDP($C315&amp;" Corp",$K$1),"")</f>
        <v>Medical-Generic Drugs</v>
      </c>
      <c r="L315" s="28" cm="1">
        <f t="array" ref="L315">IF($C315="","",IFERROR(_xll.BDP($C315&amp;" Corp",L$1),""))</f>
        <v>102.465</v>
      </c>
      <c r="M315" s="28" cm="1">
        <f t="array" ref="M315">IF($C315="","",IFERROR(_xll.BDP($C315&amp;" Corp",M$1),""))</f>
        <v>103.13800000000001</v>
      </c>
      <c r="N315" s="28" cm="1">
        <f t="array" ref="N315">IF($C315="","",IFERROR(_xll.BDP($C315&amp;" Corp",N$1),""))</f>
        <v>2.1639612499999998</v>
      </c>
      <c r="O315" s="28" cm="1">
        <f t="array" ref="O315">IF($C315="","",IFERROR(_xll.BDP($C315&amp;" Corp",O$1),""))</f>
        <v>5.3621100645679123</v>
      </c>
      <c r="P315" s="28" cm="1">
        <f t="array" ref="P315">IF($C315="","",IFERROR(_xll.BDP($C315&amp;" Corp",P$1),""))</f>
        <v>114.9078032396088</v>
      </c>
      <c r="Q315" s="28">
        <f t="shared" si="9"/>
        <v>102.8015</v>
      </c>
      <c r="R315"/>
      <c r="S315"/>
      <c r="T315"/>
      <c r="U315"/>
      <c r="V315" s="24" t="str" cm="1">
        <f t="array" ref="V315">IF($C315="","",IFERROR(_xll.BDP($C315&amp;" Corp",V$1),""))</f>
        <v>Y</v>
      </c>
      <c r="W315" s="40" cm="1">
        <f t="array" ref="W315">IF($V315="Y",IFERROR(_xll.BDP($C315&amp;" Corp",W$1)*1,""),"")</f>
        <v>45697</v>
      </c>
      <c r="X315" s="41" cm="1">
        <f t="array" ref="X315">IF($V315="Y",IFERROR(_xll.BDP($C315&amp;" Corp",X$1),""),"")</f>
        <v>103.75</v>
      </c>
      <c r="Y315" s="42" cm="1">
        <f t="array" ref="Y315">IF($V315="Y",IFERROR(_xll.BDP($C315&amp;" Corp",Y$1)/100, ""),"")</f>
        <v>0.4208402529609635</v>
      </c>
      <c r="Z315" s="17" cm="1">
        <f t="array" ref="Z315">IF($C315="","",IF(_xll.BDP($C315&amp;" Corp",Z$1)="#N/A N/A","",_xll.BDP($C315&amp;" Corp",Z$1)))</f>
        <v>-3.0000000000001137E-3</v>
      </c>
      <c r="AA315" s="14" cm="1">
        <f t="array" ref="AA315">IF($C315="","",IF(_xll.BDP($C315&amp;" Corp",AA$1)="#N/A N/A","",_xll.BDP($C315&amp;" Corp",AA$1)))</f>
        <v>-8.4999999999993747E-2</v>
      </c>
      <c r="AB315" s="14" cm="1">
        <f t="array" ref="AB315">IF($C315="","",IF(_xll.BDP($C315&amp;" Corp",AB$1)="#N/A N/A","",_xll.BDP($C315&amp;" Corp",AB$1)))</f>
        <v>-0.29799999999998761</v>
      </c>
      <c r="AC315" s="18" cm="1">
        <f t="array" ref="AC315">IF($C315="","",IF(_xll.BDP($C315&amp;" Corp",AC$1)="#N/A N/A","",_xll.BDP($C315&amp;" Corp",AC$1)))</f>
        <v>-0.54399999999999693</v>
      </c>
      <c r="AD315" s="18" cm="1">
        <f t="array" ref="AD315">IF($C315="","",IF(_xll.BDP($C315&amp;" Corp",AD$1)="#N/A N/A","",_xll.BDP($C315&amp;" Corp",AD$1)))</f>
        <v>-1.0949999999999989</v>
      </c>
      <c r="AE315" s="32" cm="1">
        <f t="array" ref="AE315">IF($C315="","",IF(_xll.BDP($C315&amp;" Corp",AE$1)="#N/A N/A","",_xll.BDP($C315&amp;" Corp",AE$1)/100))</f>
        <v>-2.9181460045718724E-5</v>
      </c>
      <c r="AF315" s="32" cm="1">
        <f t="array" ref="AF315">IF($C315="","",IF(_xll.BDP($C315&amp;" Corp",AF$1)="#N/A N/A","",_xll.BDP($C315&amp;" Corp",AF$1)/100))</f>
        <v>-8.2614907617088414E-4</v>
      </c>
      <c r="AG315" s="32" cm="1">
        <f t="array" ref="AG315">IF($C315="","",IF(_xll.BDP($C315&amp;" Corp",AG$1)="#N/A N/A","",_xll.BDP($C315&amp;" Corp",AG$1)/100))</f>
        <v>-2.8903976721628287E-3</v>
      </c>
      <c r="AH315" s="32" cm="1">
        <f t="array" ref="AH315">IF($C315="","",IF(_xll.BDP($C315&amp;" Corp",AH$1)="#N/A N/A","",_xll.BDP($C315&amp;" Corp",AH$1)/100))</f>
        <v>-5.2638708803436698E-3</v>
      </c>
      <c r="AI315" s="32" cm="1">
        <f t="array" ref="AI315">IF($C315="","",IF(_xll.BDP($C315&amp;" Corp",AI$1)="#N/A N/A","",_xll.BDP($C315&amp;" Corp",AI$1)/100))</f>
        <v>-1.0539284098674637E-2</v>
      </c>
      <c r="AJ315" s="8" cm="1">
        <f t="array" ref="AJ315">IF($C315="","",IF(_xll.BDP($C315&amp;" Corp",AJ$1)="#N/A Field Not Applicable","",_xll.BDP($C315&amp;" Corp",AJ$1)))</f>
        <v>102.74299999999999</v>
      </c>
      <c r="AK315" s="8" cm="1">
        <f t="array" ref="AK315">IF($C315="","",IF(_xll.BDP($C315&amp;" Corp",AK$1)="#N/A Field Not Applicable","",_xll.BDP($C315&amp;" Corp",AK$1)))</f>
        <v>104.014</v>
      </c>
      <c r="AL315" s="9" t="s">
        <v>1074</v>
      </c>
      <c r="AM315" s="9" t="s">
        <v>171</v>
      </c>
      <c r="AN315" s="10">
        <v>37306</v>
      </c>
      <c r="AO315" s="11">
        <v>939.64143164569703</v>
      </c>
      <c r="AP315" s="12">
        <v>1.9004556833141661E-4</v>
      </c>
      <c r="AQ315" s="9" t="s">
        <v>92</v>
      </c>
      <c r="AR315" s="10">
        <v>33298</v>
      </c>
      <c r="AS315" s="11">
        <v>0.87499999999999989</v>
      </c>
      <c r="AT315" s="9" t="s">
        <v>1</v>
      </c>
      <c r="AU315" s="34">
        <f t="shared" si="8"/>
        <v>0.2313162391817471</v>
      </c>
    </row>
    <row r="316" spans="2:47" s="2" customFormat="1" x14ac:dyDescent="0.3">
      <c r="B316" s="22">
        <v>67634</v>
      </c>
      <c r="C316" s="23" t="s">
        <v>1077</v>
      </c>
      <c r="D316" s="24" t="str" cm="1">
        <f t="array" ref="D316">IF($C316="","",IFERROR(_xll.BDP($C316&amp;" Corp","ID_BB_GLOBAL"),""))</f>
        <v>BBG012QX6MR9</v>
      </c>
      <c r="E316" s="23" t="s">
        <v>1076</v>
      </c>
      <c r="F316" s="7" t="s">
        <v>910</v>
      </c>
      <c r="G316" s="16" t="s">
        <v>525</v>
      </c>
      <c r="H316" s="16" t="s">
        <v>83</v>
      </c>
      <c r="I316" s="16" t="s">
        <v>84</v>
      </c>
      <c r="J316" s="44" cm="1">
        <f t="array" ref="J316">IF(OR(_xll.BDP($C316&amp;" Corp",$J$1)="#N/A N/A",_xll.BDP($C316&amp;" Corp",$J$1)="#N/A Field Not Applicable"),"",_xll.BDP($C316&amp;" Corp",$J$1))</f>
        <v>6.3409846446097822</v>
      </c>
      <c r="K316" s="16" t="str" cm="1">
        <f t="array" ref="K316">IFERROR(_xll.BDP($C316&amp;" Corp",$K$1),"")</f>
        <v>Medical-Generic Drugs</v>
      </c>
      <c r="L316" s="28" cm="1">
        <f t="array" ref="L316">IF($C316="","",IFERROR(_xll.BDP($C316&amp;" Corp",L$1),""))</f>
        <v>93.884</v>
      </c>
      <c r="M316" s="28" cm="1">
        <f t="array" ref="M316">IF($C316="","",IFERROR(_xll.BDP($C316&amp;" Corp",M$1),""))</f>
        <v>93.980999999999995</v>
      </c>
      <c r="N316" s="28" cm="1">
        <f t="array" ref="N316">IF($C316="","",IFERROR(_xll.BDP($C316&amp;" Corp",N$1),""))</f>
        <v>5.0003544755659899</v>
      </c>
      <c r="O316" s="28" cm="1">
        <f t="array" ref="O316">IF($C316="","",IFERROR(_xll.BDP($C316&amp;" Corp",O$1),""))</f>
        <v>5.0003544755659899</v>
      </c>
      <c r="P316" s="28" cm="1">
        <f t="array" ref="P316">IF($C316="","",IFERROR(_xll.BDP($C316&amp;" Corp",P$1),""))</f>
        <v>80.885054606902514</v>
      </c>
      <c r="Q316" s="28">
        <f t="shared" si="9"/>
        <v>93.932500000000005</v>
      </c>
      <c r="R316"/>
      <c r="S316"/>
      <c r="T316"/>
      <c r="U316"/>
      <c r="V316" s="24" t="str" cm="1">
        <f t="array" ref="V316">IF($C316="","",IFERROR(_xll.BDP($C316&amp;" Corp",V$1),""))</f>
        <v>Y</v>
      </c>
      <c r="W316" s="40" cm="1">
        <f t="array" ref="W316">IF($V316="Y",IFERROR(_xll.BDP($C316&amp;" Corp",W$1)*1,""),"")</f>
        <v>46499</v>
      </c>
      <c r="X316" s="41" cm="1">
        <f t="array" ref="X316">IF($V316="Y",IFERROR(_xll.BDP($C316&amp;" Corp",X$1),""),"")</f>
        <v>100</v>
      </c>
      <c r="Y316" s="42" cm="1">
        <f t="array" ref="Y316">IF($V316="Y",IFERROR(_xll.BDP($C316&amp;" Corp",Y$1)/100, ""),"")</f>
        <v>5.1998601596313102E-2</v>
      </c>
      <c r="Z316" s="17" cm="1">
        <f t="array" ref="Z316">IF($C316="","",IF(_xll.BDP($C316&amp;" Corp",Z$1)="#N/A N/A","",_xll.BDP($C316&amp;" Corp",Z$1)))</f>
        <v>-4.4309999999995853E-2</v>
      </c>
      <c r="AA316" s="14" cm="1">
        <f t="array" ref="AA316">IF($C316="","",IF(_xll.BDP($C316&amp;" Corp",AA$1)="#N/A N/A","",_xll.BDP($C316&amp;" Corp",AA$1)))</f>
        <v>0.20354999999999279</v>
      </c>
      <c r="AB316" s="14" cm="1">
        <f t="array" ref="AB316">IF($C316="","",IF(_xll.BDP($C316&amp;" Corp",AB$1)="#N/A N/A","",_xll.BDP($C316&amp;" Corp",AB$1)))</f>
        <v>0.11214999999999975</v>
      </c>
      <c r="AC316" s="18" cm="1">
        <f t="array" ref="AC316">IF($C316="","",IF(_xll.BDP($C316&amp;" Corp",AC$1)="#N/A N/A","",_xll.BDP($C316&amp;" Corp",AC$1)))</f>
        <v>0.685450000000003</v>
      </c>
      <c r="AD316" s="18" cm="1">
        <f t="array" ref="AD316">IF($C316="","",IF(_xll.BDP($C316&amp;" Corp",AD$1)="#N/A N/A","",_xll.BDP($C316&amp;" Corp",AD$1)))</f>
        <v>3.1363499999999931</v>
      </c>
      <c r="AE316" s="32" cm="1">
        <f t="array" ref="AE316">IF($C316="","",IF(_xll.BDP($C316&amp;" Corp",AE$1)="#N/A N/A","",_xll.BDP($C316&amp;" Corp",AE$1)/100))</f>
        <v>-4.7151244400186749E-4</v>
      </c>
      <c r="AF316" s="32" cm="1">
        <f t="array" ref="AF316">IF($C316="","",IF(_xll.BDP($C316&amp;" Corp",AF$1)="#N/A N/A","",_xll.BDP($C316&amp;" Corp",AF$1)/100))</f>
        <v>2.1717483230165183E-3</v>
      </c>
      <c r="AG316" s="32" cm="1">
        <f t="array" ref="AG316">IF($C316="","",IF(_xll.BDP($C316&amp;" Corp",AG$1)="#N/A N/A","",_xll.BDP($C316&amp;" Corp",AG$1)/100))</f>
        <v>1.1954030437530279E-3</v>
      </c>
      <c r="AH316" s="32" cm="1">
        <f t="array" ref="AH316">IF($C316="","",IF(_xll.BDP($C316&amp;" Corp",AH$1)="#N/A N/A","",_xll.BDP($C316&amp;" Corp",AH$1)/100))</f>
        <v>7.351109337040326E-3</v>
      </c>
      <c r="AI316" s="32" cm="1">
        <f t="array" ref="AI316">IF($C316="","",IF(_xll.BDP($C316&amp;" Corp",AI$1)="#N/A N/A","",_xll.BDP($C316&amp;" Corp",AI$1)/100))</f>
        <v>3.454376099266096E-2</v>
      </c>
      <c r="AJ316" s="8" cm="1">
        <f t="array" ref="AJ316">IF($C316="","",IF(_xll.BDP($C316&amp;" Corp",AJ$1)="#N/A Field Not Applicable","",_xll.BDP($C316&amp;" Corp",AJ$1)))</f>
        <v>89.616</v>
      </c>
      <c r="AK316" s="8" cm="1">
        <f t="array" ref="AK316">IF($C316="","",IF(_xll.BDP($C316&amp;" Corp",AK$1)="#N/A Field Not Applicable","",_xll.BDP($C316&amp;" Corp",AK$1)))</f>
        <v>94.57</v>
      </c>
      <c r="AL316" s="9" t="s">
        <v>911</v>
      </c>
      <c r="AM316" s="9" t="s">
        <v>85</v>
      </c>
      <c r="AN316" s="10">
        <v>47352</v>
      </c>
      <c r="AO316" s="11">
        <v>703.21777379100001</v>
      </c>
      <c r="AP316" s="12">
        <v>1.4222810636052924E-4</v>
      </c>
      <c r="AQ316" s="9" t="s">
        <v>86</v>
      </c>
      <c r="AR316" s="10">
        <v>43124</v>
      </c>
      <c r="AS316" s="11">
        <v>1.0797222222222222</v>
      </c>
      <c r="AT316" s="9" t="s">
        <v>911</v>
      </c>
      <c r="AU316" s="34">
        <f t="shared" si="8"/>
        <v>0.7560905934598301</v>
      </c>
    </row>
    <row r="317" spans="2:47" s="2" customFormat="1" x14ac:dyDescent="0.3">
      <c r="B317" s="22">
        <v>68588</v>
      </c>
      <c r="C317" s="23" t="s">
        <v>1081</v>
      </c>
      <c r="D317" s="24" t="str" cm="1">
        <f t="array" ref="D317">IF($C317="","",IFERROR(_xll.BDP($C317&amp;" Corp","ID_BB_GLOBAL"),""))</f>
        <v>BBG01N0PZTM6</v>
      </c>
      <c r="E317" s="23" t="s">
        <v>1078</v>
      </c>
      <c r="F317" s="7" t="s">
        <v>1079</v>
      </c>
      <c r="G317" s="16" t="s">
        <v>162</v>
      </c>
      <c r="H317" s="16" t="s">
        <v>83</v>
      </c>
      <c r="I317" s="16" t="s">
        <v>84</v>
      </c>
      <c r="J317" s="44" t="str" cm="1">
        <f t="array" ref="J317">IF(OR(_xll.BDP($C317&amp;" Corp",$J$1)="#N/A N/A",_xll.BDP($C317&amp;" Corp",$J$1)="#N/A Field Not Applicable"),"",_xll.BDP($C317&amp;" Corp",$J$1))</f>
        <v/>
      </c>
      <c r="K317" s="16" t="str" cm="1">
        <f t="array" ref="K317">IFERROR(_xll.BDP($C317&amp;" Corp",$K$1),"")</f>
        <v>Finance-Mtge Loan/Banker</v>
      </c>
      <c r="L317" s="28" cm="1">
        <f t="array" ref="L317">IF($C317="","",IFERROR(_xll.BDP($C317&amp;" Corp",L$1),""))</f>
        <v>101.914</v>
      </c>
      <c r="M317" s="28" cm="1">
        <f t="array" ref="M317">IF($C317="","",IFERROR(_xll.BDP($C317&amp;" Corp",M$1),""))</f>
        <v>102.06100000000001</v>
      </c>
      <c r="N317" s="28" cm="1">
        <f t="array" ref="N317">IF($C317="","",IFERROR(_xll.BDP($C317&amp;" Corp",N$1),""))</f>
        <v>5.6948245000000002</v>
      </c>
      <c r="O317" s="28" cm="1">
        <f t="array" ref="O317">IF($C317="","",IFERROR(_xll.BDP($C317&amp;" Corp",O$1),""))</f>
        <v>5.702921271487762</v>
      </c>
      <c r="P317" s="28" cm="1">
        <f t="array" ref="P317">IF($C317="","",IFERROR(_xll.BDP($C317&amp;" Corp",P$1),""))</f>
        <v>142.05326359783999</v>
      </c>
      <c r="Q317" s="28">
        <f t="shared" si="9"/>
        <v>101.98750000000001</v>
      </c>
      <c r="R317"/>
      <c r="S317"/>
      <c r="T317"/>
      <c r="U317"/>
      <c r="V317" s="24" t="str" cm="1">
        <f t="array" ref="V317">IF($C317="","",IFERROR(_xll.BDP($C317&amp;" Corp",V$1),""))</f>
        <v>Y</v>
      </c>
      <c r="W317" s="40" cm="1">
        <f t="array" ref="W317">IF($V317="Y",IFERROR(_xll.BDP($C317&amp;" Corp",W$1)*1,""),"")</f>
        <v>47236</v>
      </c>
      <c r="X317" s="41" cm="1">
        <f t="array" ref="X317">IF($V317="Y",IFERROR(_xll.BDP($C317&amp;" Corp",X$1),""),"")</f>
        <v>100</v>
      </c>
      <c r="Y317" s="42" cm="1">
        <f t="array" ref="Y317">IF($V317="Y",IFERROR(_xll.BDP($C317&amp;" Corp",Y$1)/100, ""),"")</f>
        <v>5.6948245002113394E-2</v>
      </c>
      <c r="Z317" s="17" cm="1">
        <f t="array" ref="Z317">IF($C317="","",IF(_xll.BDP($C317&amp;" Corp",Z$1)="#N/A N/A","",_xll.BDP($C317&amp;" Corp",Z$1)))</f>
        <v>7.6000000000107093E-3</v>
      </c>
      <c r="AA317" s="14" cm="1">
        <f t="array" ref="AA317">IF($C317="","",IF(_xll.BDP($C317&amp;" Corp",AA$1)="#N/A N/A","",_xll.BDP($C317&amp;" Corp",AA$1)))</f>
        <v>0.38330000000000553</v>
      </c>
      <c r="AB317" s="14" cm="1">
        <f t="array" ref="AB317">IF($C317="","",IF(_xll.BDP($C317&amp;" Corp",AB$1)="#N/A N/A","",_xll.BDP($C317&amp;" Corp",AB$1)))</f>
        <v>1.5500000000002956E-2</v>
      </c>
      <c r="AC317" s="18" cm="1">
        <f t="array" ref="AC317">IF($C317="","",IF(_xll.BDP($C317&amp;" Corp",AC$1)="#N/A N/A","",_xll.BDP($C317&amp;" Corp",AC$1)))</f>
        <v>-9.5500000000001251E-2</v>
      </c>
      <c r="AD317" s="18" t="str" cm="1">
        <f t="array" ref="AD317">IF($C317="","",IF(_xll.BDP($C317&amp;" Corp",AD$1)="#N/A N/A","",_xll.BDP($C317&amp;" Corp",AD$1)))</f>
        <v/>
      </c>
      <c r="AE317" s="32" cm="1">
        <f t="array" ref="AE317">IF($C317="","",IF(_xll.BDP($C317&amp;" Corp",AE$1)="#N/A N/A","",_xll.BDP($C317&amp;" Corp",AE$1)/100))</f>
        <v>7.4523685784711954E-5</v>
      </c>
      <c r="AF317" s="32" cm="1">
        <f t="array" ref="AF317">IF($C317="","",IF(_xll.BDP($C317&amp;" Corp",AF$1)="#N/A N/A","",_xll.BDP($C317&amp;" Corp",AF$1)/100))</f>
        <v>3.7724410045539506E-3</v>
      </c>
      <c r="AG317" s="32" cm="1">
        <f t="array" ref="AG317">IF($C317="","",IF(_xll.BDP($C317&amp;" Corp",AG$1)="#N/A N/A","",_xll.BDP($C317&amp;" Corp",AG$1)/100))</f>
        <v>1.5200087081792114E-4</v>
      </c>
      <c r="AH317" s="32" cm="1">
        <f t="array" ref="AH317">IF($C317="","",IF(_xll.BDP($C317&amp;" Corp",AH$1)="#N/A N/A","",_xll.BDP($C317&amp;" Corp",AH$1)/100))</f>
        <v>-9.3550317826185706E-4</v>
      </c>
      <c r="AI317" s="32" t="str" cm="1">
        <f t="array" ref="AI317">IF($C317="","",IF(_xll.BDP($C317&amp;" Corp",AI$1)="#N/A N/A","",_xll.BDP($C317&amp;" Corp",AI$1)/100))</f>
        <v/>
      </c>
      <c r="AJ317" s="8" cm="1">
        <f t="array" ref="AJ317">IF($C317="","",IF(_xll.BDP($C317&amp;" Corp",AJ$1)="#N/A Field Not Applicable","",_xll.BDP($C317&amp;" Corp",AJ$1)))</f>
        <v>99.29</v>
      </c>
      <c r="AK317" s="8" cm="1">
        <f t="array" ref="AK317">IF($C317="","",IF(_xll.BDP($C317&amp;" Corp",AK$1)="#N/A Field Not Applicable","",_xll.BDP($C317&amp;" Corp",AK$1)))</f>
        <v>104.4</v>
      </c>
      <c r="AL317" s="9" t="s">
        <v>1080</v>
      </c>
      <c r="AM317" s="9" t="s">
        <v>85</v>
      </c>
      <c r="AN317" s="10">
        <v>2503</v>
      </c>
      <c r="AO317" s="11">
        <v>770.85682499999996</v>
      </c>
      <c r="AP317" s="12">
        <v>1.5590832681004548E-4</v>
      </c>
      <c r="AQ317" s="9" t="s">
        <v>86</v>
      </c>
      <c r="AR317" s="10">
        <v>22619</v>
      </c>
      <c r="AS317" s="11">
        <v>0.22569444444444442</v>
      </c>
      <c r="AT317" s="9" t="s">
        <v>1080</v>
      </c>
      <c r="AU317" s="34">
        <f t="shared" si="8"/>
        <v>0.84441585127201568</v>
      </c>
    </row>
    <row r="318" spans="2:47" s="2" customFormat="1" x14ac:dyDescent="0.3">
      <c r="B318" s="22">
        <v>69207</v>
      </c>
      <c r="C318" s="23" t="s">
        <v>1083</v>
      </c>
      <c r="D318" s="24" t="str" cm="1">
        <f t="array" ref="D318">IF($C318="","",IFERROR(_xll.BDP($C318&amp;" Corp","ID_BB_GLOBAL"),""))</f>
        <v>BBG01K702HF0</v>
      </c>
      <c r="E318" s="23" t="s">
        <v>1082</v>
      </c>
      <c r="F318" s="7" t="s">
        <v>895</v>
      </c>
      <c r="G318" s="16" t="s">
        <v>105</v>
      </c>
      <c r="H318" s="16" t="s">
        <v>94</v>
      </c>
      <c r="I318" s="16" t="s">
        <v>103</v>
      </c>
      <c r="J318" s="44" cm="1">
        <f t="array" ref="J318">IF(OR(_xll.BDP($C318&amp;" Corp",$J$1)="#N/A N/A",_xll.BDP($C318&amp;" Corp",$J$1)="#N/A Field Not Applicable"),"",_xll.BDP($C318&amp;" Corp",$J$1))</f>
        <v>4.3654682362922896</v>
      </c>
      <c r="K318" s="16" t="str" cm="1">
        <f t="array" ref="K318">IFERROR(_xll.BDP($C318&amp;" Corp",$K$1),"")</f>
        <v>Medical-Drugs</v>
      </c>
      <c r="L318" s="28" cm="1">
        <f t="array" ref="L318">IF($C318="","",IFERROR(_xll.BDP($C318&amp;" Corp",L$1),""))</f>
        <v>102.896</v>
      </c>
      <c r="M318" s="28" cm="1">
        <f t="array" ref="M318">IF($C318="","",IFERROR(_xll.BDP($C318&amp;" Corp",M$1),""))</f>
        <v>103.06399999999999</v>
      </c>
      <c r="N318" s="28" cm="1">
        <f t="array" ref="N318">IF($C318="","",IFERROR(_xll.BDP($C318&amp;" Corp",N$1),""))</f>
        <v>6.0355846399999997</v>
      </c>
      <c r="O318" s="28" cm="1">
        <f t="array" ref="O318">IF($C318="","",IFERROR(_xll.BDP($C318&amp;" Corp",O$1),""))</f>
        <v>6.0444477037436037</v>
      </c>
      <c r="P318" s="28" cm="1">
        <f t="array" ref="P318">IF($C318="","",IFERROR(_xll.BDP($C318&amp;" Corp",P$1),""))</f>
        <v>157.22446454398596</v>
      </c>
      <c r="Q318" s="28">
        <f t="shared" si="9"/>
        <v>102.97999999999999</v>
      </c>
      <c r="R318"/>
      <c r="S318"/>
      <c r="T318"/>
      <c r="U318"/>
      <c r="V318" s="24" t="str" cm="1">
        <f t="array" ref="V318">IF($C318="","",IFERROR(_xll.BDP($C318&amp;" Corp",V$1),""))</f>
        <v>Y</v>
      </c>
      <c r="W318" s="40" cm="1">
        <f t="array" ref="W318">IF($V318="Y",IFERROR(_xll.BDP($C318&amp;" Corp",W$1)*1,""),"")</f>
        <v>48812</v>
      </c>
      <c r="X318" s="41" cm="1">
        <f t="array" ref="X318">IF($V318="Y",IFERROR(_xll.BDP($C318&amp;" Corp",X$1),""),"")</f>
        <v>100</v>
      </c>
      <c r="Y318" s="42" cm="1">
        <f t="array" ref="Y318">IF($V318="Y",IFERROR(_xll.BDP($C318&amp;" Corp",Y$1)/100, ""),"")</f>
        <v>6.0355846445889288E-2</v>
      </c>
      <c r="Z318" s="17" cm="1">
        <f t="array" ref="Z318">IF($C318="","",IF(_xll.BDP($C318&amp;" Corp",Z$1)="#N/A N/A","",_xll.BDP($C318&amp;" Corp",Z$1)))</f>
        <v>-5.1400000000001E-2</v>
      </c>
      <c r="AA318" s="14" cm="1">
        <f t="array" ref="AA318">IF($C318="","",IF(_xll.BDP($C318&amp;" Corp",AA$1)="#N/A N/A","",_xll.BDP($C318&amp;" Corp",AA$1)))</f>
        <v>0.77740000000000009</v>
      </c>
      <c r="AB318" s="14" cm="1">
        <f t="array" ref="AB318">IF($C318="","",IF(_xll.BDP($C318&amp;" Corp",AB$1)="#N/A N/A","",_xll.BDP($C318&amp;" Corp",AB$1)))</f>
        <v>0.83029999999999404</v>
      </c>
      <c r="AC318" s="18" cm="1">
        <f t="array" ref="AC318">IF($C318="","",IF(_xll.BDP($C318&amp;" Corp",AC$1)="#N/A N/A","",_xll.BDP($C318&amp;" Corp",AC$1)))</f>
        <v>-1.868700000000004</v>
      </c>
      <c r="AD318" s="18" cm="1">
        <f t="array" ref="AD318">IF($C318="","",IF(_xll.BDP($C318&amp;" Corp",AD$1)="#N/A N/A","",_xll.BDP($C318&amp;" Corp",AD$1)))</f>
        <v>1.2360999999999933</v>
      </c>
      <c r="AE318" s="32" cm="1">
        <f t="array" ref="AE318">IF($C318="","",IF(_xll.BDP($C318&amp;" Corp",AE$1)="#N/A N/A","",_xll.BDP($C318&amp;" Corp",AE$1)/100))</f>
        <v>-4.9886396833670606E-4</v>
      </c>
      <c r="AF318" s="32" cm="1">
        <f t="array" ref="AF318">IF($C318="","",IF(_xll.BDP($C318&amp;" Corp",AF$1)="#N/A N/A","",_xll.BDP($C318&amp;" Corp",AF$1)/100))</f>
        <v>7.6062591665989939E-3</v>
      </c>
      <c r="AG318" s="32" cm="1">
        <f t="array" ref="AG318">IF($C318="","",IF(_xll.BDP($C318&amp;" Corp",AG$1)="#N/A N/A","",_xll.BDP($C318&amp;" Corp",AG$1)/100))</f>
        <v>8.1280518127816292E-3</v>
      </c>
      <c r="AH318" s="32" cm="1">
        <f t="array" ref="AH318">IF($C318="","",IF(_xll.BDP($C318&amp;" Corp",AH$1)="#N/A N/A","",_xll.BDP($C318&amp;" Corp",AH$1)/100))</f>
        <v>-1.7822365748096869E-2</v>
      </c>
      <c r="AI318" s="32" cm="1">
        <f t="array" ref="AI318">IF($C318="","",IF(_xll.BDP($C318&amp;" Corp",AI$1)="#N/A N/A","",_xll.BDP($C318&amp;" Corp",AI$1)/100))</f>
        <v>1.2148808903688114E-2</v>
      </c>
      <c r="AJ318" s="8" cm="1">
        <f t="array" ref="AJ318">IF($C318="","",IF(_xll.BDP($C318&amp;" Corp",AJ$1)="#N/A Field Not Applicable","",_xll.BDP($C318&amp;" Corp",AJ$1)))</f>
        <v>98.590999999999994</v>
      </c>
      <c r="AK318" s="8" cm="1">
        <f t="array" ref="AK318">IF($C318="","",IF(_xll.BDP($C318&amp;" Corp",AK$1)="#N/A Field Not Applicable","",_xll.BDP($C318&amp;" Corp",AK$1)))</f>
        <v>109.129</v>
      </c>
      <c r="AL318" s="9" t="s">
        <v>896</v>
      </c>
      <c r="AM318" s="9" t="s">
        <v>85</v>
      </c>
      <c r="AN318" s="10">
        <v>28836</v>
      </c>
      <c r="AO318" s="11">
        <v>1827.192325</v>
      </c>
      <c r="AP318" s="12">
        <v>3.6955565406183809E-4</v>
      </c>
      <c r="AQ318" s="9" t="s">
        <v>86</v>
      </c>
      <c r="AR318" s="10">
        <v>24808</v>
      </c>
      <c r="AS318" s="11">
        <v>0.3611111111111111</v>
      </c>
      <c r="AT318" s="9" t="s">
        <v>1</v>
      </c>
      <c r="AU318" s="34">
        <f t="shared" si="8"/>
        <v>0.99356747200607343</v>
      </c>
    </row>
    <row r="319" spans="2:47" s="2" customFormat="1" x14ac:dyDescent="0.3">
      <c r="B319" s="22">
        <v>68171</v>
      </c>
      <c r="C319" s="23" t="s">
        <v>1085</v>
      </c>
      <c r="D319" s="24" t="str" cm="1">
        <f t="array" ref="D319">IF($C319="","",IFERROR(_xll.BDP($C319&amp;" Corp","ID_BB_GLOBAL"),""))</f>
        <v>BBG01MRS6K71</v>
      </c>
      <c r="E319" s="23" t="s">
        <v>1084</v>
      </c>
      <c r="F319" s="7" t="s">
        <v>58</v>
      </c>
      <c r="G319" s="16" t="s">
        <v>145</v>
      </c>
      <c r="H319" s="16" t="s">
        <v>143</v>
      </c>
      <c r="I319" s="16" t="s">
        <v>122</v>
      </c>
      <c r="J319" s="44" cm="1">
        <f t="array" ref="J319">IF(OR(_xll.BDP($C319&amp;" Corp",$J$1)="#N/A N/A",_xll.BDP($C319&amp;" Corp",$J$1)="#N/A Field Not Applicable"),"",_xll.BDP($C319&amp;" Corp",$J$1))</f>
        <v>5.4681249999999997</v>
      </c>
      <c r="K319" s="16" t="str" cm="1">
        <f t="array" ref="K319">IFERROR(_xll.BDP($C319&amp;" Corp",$K$1),"")</f>
        <v>Medical-Drugs</v>
      </c>
      <c r="L319" s="28" cm="1">
        <f t="array" ref="L319">IF($C319="","",IFERROR(_xll.BDP($C319&amp;" Corp",L$1),""))</f>
        <v>101.419</v>
      </c>
      <c r="M319" s="28" cm="1">
        <f t="array" ref="M319">IF($C319="","",IFERROR(_xll.BDP($C319&amp;" Corp",M$1),""))</f>
        <v>101.789</v>
      </c>
      <c r="N319" s="28" cm="1">
        <f t="array" ref="N319">IF($C319="","",IFERROR(_xll.BDP($C319&amp;" Corp",N$1),""))</f>
        <v>7.5481733499999999</v>
      </c>
      <c r="O319" s="28" cm="1">
        <f t="array" ref="O319">IF($C319="","",IFERROR(_xll.BDP($C319&amp;" Corp",O$1),""))</f>
        <v>7.6002733918389378</v>
      </c>
      <c r="P319" s="28" cm="1">
        <f t="array" ref="P319">IF($C319="","",IFERROR(_xll.BDP($C319&amp;" Corp",P$1),""))</f>
        <v>283.06196047254485</v>
      </c>
      <c r="Q319" s="28">
        <f t="shared" si="9"/>
        <v>101.604</v>
      </c>
      <c r="R319"/>
      <c r="S319"/>
      <c r="T319"/>
      <c r="U319"/>
      <c r="V319" s="24" t="str" cm="1">
        <f t="array" ref="V319">IF($C319="","",IFERROR(_xll.BDP($C319&amp;" Corp",V$1),""))</f>
        <v>Y</v>
      </c>
      <c r="W319" s="40" cm="1">
        <f t="array" ref="W319">IF($V319="Y",IFERROR(_xll.BDP($C319&amp;" Corp",W$1)*1,""),"")</f>
        <v>47253</v>
      </c>
      <c r="X319" s="41" cm="1">
        <f t="array" ref="X319">IF($V319="Y",IFERROR(_xll.BDP($C319&amp;" Corp",X$1),""),"")</f>
        <v>103.938</v>
      </c>
      <c r="Y319" s="42" cm="1">
        <f t="array" ref="Y319">IF($V319="Y",IFERROR(_xll.BDP($C319&amp;" Corp",Y$1)/100, ""),"")</f>
        <v>8.1523711736324889E-2</v>
      </c>
      <c r="Z319" s="17" cm="1">
        <f t="array" ref="Z319">IF($C319="","",IF(_xll.BDP($C319&amp;" Corp",Z$1)="#N/A N/A","",_xll.BDP($C319&amp;" Corp",Z$1)))</f>
        <v>2.3100000000013665E-2</v>
      </c>
      <c r="AA319" s="14" cm="1">
        <f t="array" ref="AA319">IF($C319="","",IF(_xll.BDP($C319&amp;" Corp",AA$1)="#N/A N/A","",_xll.BDP($C319&amp;" Corp",AA$1)))</f>
        <v>0.27700000000000102</v>
      </c>
      <c r="AB319" s="14" cm="1">
        <f t="array" ref="AB319">IF($C319="","",IF(_xll.BDP($C319&amp;" Corp",AB$1)="#N/A N/A","",_xll.BDP($C319&amp;" Corp",AB$1)))</f>
        <v>-0.45409999999999684</v>
      </c>
      <c r="AC319" s="18" cm="1">
        <f t="array" ref="AC319">IF($C319="","",IF(_xll.BDP($C319&amp;" Corp",AC$1)="#N/A N/A","",_xll.BDP($C319&amp;" Corp",AC$1)))</f>
        <v>-1.6702999999999975</v>
      </c>
      <c r="AD319" s="18" t="str" cm="1">
        <f t="array" ref="AD319">IF($C319="","",IF(_xll.BDP($C319&amp;" Corp",AD$1)="#N/A N/A","",_xll.BDP($C319&amp;" Corp",AD$1)))</f>
        <v/>
      </c>
      <c r="AE319" s="32" cm="1">
        <f t="array" ref="AE319">IF($C319="","",IF(_xll.BDP($C319&amp;" Corp",AE$1)="#N/A N/A","",_xll.BDP($C319&amp;" Corp",AE$1)/100))</f>
        <v>2.2739868699420937E-4</v>
      </c>
      <c r="AF319" s="32" cm="1">
        <f t="array" ref="AF319">IF($C319="","",IF(_xll.BDP($C319&amp;" Corp",AF$1)="#N/A N/A","",_xll.BDP($C319&amp;" Corp",AF$1)/100))</f>
        <v>2.7336479495666723E-3</v>
      </c>
      <c r="AG319" s="32" cm="1">
        <f t="array" ref="AG319">IF($C319="","",IF(_xll.BDP($C319&amp;" Corp",AG$1)="#N/A N/A","",_xll.BDP($C319&amp;" Corp",AG$1)/100))</f>
        <v>-4.4493042879300186E-3</v>
      </c>
      <c r="AH319" s="32" cm="1">
        <f t="array" ref="AH319">IF($C319="","",IF(_xll.BDP($C319&amp;" Corp",AH$1)="#N/A N/A","",_xll.BDP($C319&amp;" Corp",AH$1)/100))</f>
        <v>-1.6172994787808696E-2</v>
      </c>
      <c r="AI319" s="32" t="str" cm="1">
        <f t="array" ref="AI319">IF($C319="","",IF(_xll.BDP($C319&amp;" Corp",AI$1)="#N/A N/A","",_xll.BDP($C319&amp;" Corp",AI$1)/100))</f>
        <v/>
      </c>
      <c r="AJ319" s="8" cm="1">
        <f t="array" ref="AJ319">IF($C319="","",IF(_xll.BDP($C319&amp;" Corp",AJ$1)="#N/A Field Not Applicable","",_xll.BDP($C319&amp;" Corp",AJ$1)))</f>
        <v>98.617999999999995</v>
      </c>
      <c r="AK319" s="8" cm="1">
        <f t="array" ref="AK319">IF($C319="","",IF(_xll.BDP($C319&amp;" Corp",AK$1)="#N/A Field Not Applicable","",_xll.BDP($C319&amp;" Corp",AK$1)))</f>
        <v>106.492</v>
      </c>
      <c r="AL319" s="9" t="s">
        <v>59</v>
      </c>
      <c r="AM319" s="9" t="s">
        <v>85</v>
      </c>
      <c r="AN319" s="10">
        <v>44045</v>
      </c>
      <c r="AO319" s="11">
        <v>516.495</v>
      </c>
      <c r="AP319" s="12">
        <v>1.0446281156783486E-4</v>
      </c>
      <c r="AQ319" s="9" t="s">
        <v>86</v>
      </c>
      <c r="AR319" s="10">
        <v>40057</v>
      </c>
      <c r="AS319" s="11">
        <v>0.56874999999999998</v>
      </c>
      <c r="AT319" s="9" t="s">
        <v>59</v>
      </c>
      <c r="AU319" s="34">
        <f t="shared" si="8"/>
        <v>0.93588266192532399</v>
      </c>
    </row>
    <row r="320" spans="2:47" s="2" customFormat="1" x14ac:dyDescent="0.3">
      <c r="B320" s="22">
        <v>68601</v>
      </c>
      <c r="C320" s="23" t="s">
        <v>1088</v>
      </c>
      <c r="D320" s="24" t="str" cm="1">
        <f t="array" ref="D320">IF($C320="","",IFERROR(_xll.BDP($C320&amp;" Corp","ID_BB_GLOBAL"),""))</f>
        <v>BBG01MNWP4F2</v>
      </c>
      <c r="E320" s="23" t="s">
        <v>1086</v>
      </c>
      <c r="F320" s="7" t="s">
        <v>40</v>
      </c>
      <c r="G320" s="16" t="s">
        <v>1087</v>
      </c>
      <c r="H320" s="16" t="s">
        <v>83</v>
      </c>
      <c r="I320" s="16" t="s">
        <v>84</v>
      </c>
      <c r="J320" s="44" cm="1">
        <f t="array" ref="J320">IF(OR(_xll.BDP($C320&amp;" Corp",$J$1)="#N/A N/A",_xll.BDP($C320&amp;" Corp",$J$1)="#N/A Field Not Applicable"),"",_xll.BDP($C320&amp;" Corp",$J$1))</f>
        <v>2.2251186926826603</v>
      </c>
      <c r="K320" s="16" t="str" cm="1">
        <f t="array" ref="K320">IFERROR(_xll.BDP($C320&amp;" Corp",$K$1),"")</f>
        <v>Medical Labs&amp;Testing Srv</v>
      </c>
      <c r="L320" s="28" cm="1">
        <f t="array" ref="L320">IF($C320="","",IFERROR(_xll.BDP($C320&amp;" Corp",L$1),""))</f>
        <v>102.14100000000001</v>
      </c>
      <c r="M320" s="28" cm="1">
        <f t="array" ref="M320">IF($C320="","",IFERROR(_xll.BDP($C320&amp;" Corp",M$1),""))</f>
        <v>102.331</v>
      </c>
      <c r="N320" s="28" cm="1">
        <f t="array" ref="N320">IF($C320="","",IFERROR(_xll.BDP($C320&amp;" Corp",N$1),""))</f>
        <v>5.2205111799999999</v>
      </c>
      <c r="O320" s="28" cm="1">
        <f t="array" ref="O320">IF($C320="","",IFERROR(_xll.BDP($C320&amp;" Corp",O$1),""))</f>
        <v>5.2302438590622344</v>
      </c>
      <c r="P320" s="28" cm="1">
        <f t="array" ref="P320">IF($C320="","",IFERROR(_xll.BDP($C320&amp;" Corp",P$1),""))</f>
        <v>95.203241980564087</v>
      </c>
      <c r="Q320" s="28">
        <f t="shared" si="9"/>
        <v>102.236</v>
      </c>
      <c r="R320"/>
      <c r="S320"/>
      <c r="T320"/>
      <c r="U320"/>
      <c r="V320" s="24" t="str" cm="1">
        <f t="array" ref="V320">IF($C320="","",IFERROR(_xll.BDP($C320&amp;" Corp",V$1),""))</f>
        <v>Y</v>
      </c>
      <c r="W320" s="40" cm="1">
        <f t="array" ref="W320">IF($V320="Y",IFERROR(_xll.BDP($C320&amp;" Corp",W$1)*1,""),"")</f>
        <v>47216</v>
      </c>
      <c r="X320" s="41" cm="1">
        <f t="array" ref="X320">IF($V320="Y",IFERROR(_xll.BDP($C320&amp;" Corp",X$1),""),"")</f>
        <v>100</v>
      </c>
      <c r="Y320" s="42" cm="1">
        <f t="array" ref="Y320">IF($V320="Y",IFERROR(_xll.BDP($C320&amp;" Corp",Y$1)/100, ""),"")</f>
        <v>5.2205111804625511E-2</v>
      </c>
      <c r="Z320" s="17" cm="1">
        <f t="array" ref="Z320">IF($C320="","",IF(_xll.BDP($C320&amp;" Corp",Z$1)="#N/A N/A","",_xll.BDP($C320&amp;" Corp",Z$1)))</f>
        <v>0</v>
      </c>
      <c r="AA320" s="14" cm="1">
        <f t="array" ref="AA320">IF($C320="","",IF(_xll.BDP($C320&amp;" Corp",AA$1)="#N/A N/A","",_xll.BDP($C320&amp;" Corp",AA$1)))</f>
        <v>0.32269999999999754</v>
      </c>
      <c r="AB320" s="14" cm="1">
        <f t="array" ref="AB320">IF($C320="","",IF(_xll.BDP($C320&amp;" Corp",AB$1)="#N/A N/A","",_xll.BDP($C320&amp;" Corp",AB$1)))</f>
        <v>4.4399999999995998E-2</v>
      </c>
      <c r="AC320" s="18" cm="1">
        <f t="array" ref="AC320">IF($C320="","",IF(_xll.BDP($C320&amp;" Corp",AC$1)="#N/A N/A","",_xll.BDP($C320&amp;" Corp",AC$1)))</f>
        <v>-0.67789999999999395</v>
      </c>
      <c r="AD320" s="18" t="str" cm="1">
        <f t="array" ref="AD320">IF($C320="","",IF(_xll.BDP($C320&amp;" Corp",AD$1)="#N/A N/A","",_xll.BDP($C320&amp;" Corp",AD$1)))</f>
        <v/>
      </c>
      <c r="AE320" s="32" cm="1">
        <f t="array" ref="AE320">IF($C320="","",IF(_xll.BDP($C320&amp;" Corp",AE$1)="#N/A N/A","",_xll.BDP($C320&amp;" Corp",AE$1)/100))</f>
        <v>0</v>
      </c>
      <c r="AF320" s="32" cm="1">
        <f t="array" ref="AF320">IF($C320="","",IF(_xll.BDP($C320&amp;" Corp",AF$1)="#N/A N/A","",_xll.BDP($C320&amp;" Corp",AF$1)/100))</f>
        <v>3.1662212175086789E-3</v>
      </c>
      <c r="AG320" s="32" cm="1">
        <f t="array" ref="AG320">IF($C320="","",IF(_xll.BDP($C320&amp;" Corp",AG$1)="#N/A N/A","",_xll.BDP($C320&amp;" Corp",AG$1)/100))</f>
        <v>4.3445119713806247E-4</v>
      </c>
      <c r="AH320" s="32" cm="1">
        <f t="array" ref="AH320">IF($C320="","",IF(_xll.BDP($C320&amp;" Corp",AH$1)="#N/A N/A","",_xll.BDP($C320&amp;" Corp",AH$1)/100))</f>
        <v>-6.5866564581102058E-3</v>
      </c>
      <c r="AI320" s="32" t="str" cm="1">
        <f t="array" ref="AI320">IF($C320="","",IF(_xll.BDP($C320&amp;" Corp",AI$1)="#N/A N/A","",_xll.BDP($C320&amp;" Corp",AI$1)/100))</f>
        <v/>
      </c>
      <c r="AJ320" s="8" cm="1">
        <f t="array" ref="AJ320">IF($C320="","",IF(_xll.BDP($C320&amp;" Corp",AJ$1)="#N/A Field Not Applicable","",_xll.BDP($C320&amp;" Corp",AJ$1)))</f>
        <v>100.67</v>
      </c>
      <c r="AK320" s="8" cm="1">
        <f t="array" ref="AK320">IF($C320="","",IF(_xll.BDP($C320&amp;" Corp",AK$1)="#N/A Field Not Applicable","",_xll.BDP($C320&amp;" Corp",AK$1)))</f>
        <v>105.64</v>
      </c>
      <c r="AL320" s="9" t="s">
        <v>41</v>
      </c>
      <c r="AM320" s="9" t="s">
        <v>85</v>
      </c>
      <c r="AN320" s="10">
        <v>44788</v>
      </c>
      <c r="AO320" s="11">
        <v>774.59332500000005</v>
      </c>
      <c r="AP320" s="12">
        <v>1.5666404621763553E-4</v>
      </c>
      <c r="AQ320" s="9" t="s">
        <v>92</v>
      </c>
      <c r="AR320" s="10">
        <v>40660</v>
      </c>
      <c r="AS320" s="11">
        <v>0.53615833333333329</v>
      </c>
      <c r="AT320" s="9" t="s">
        <v>1</v>
      </c>
      <c r="AU320" s="34">
        <f t="shared" si="8"/>
        <v>0.85069376257545259</v>
      </c>
    </row>
    <row r="321" spans="2:47" s="2" customFormat="1" x14ac:dyDescent="0.3">
      <c r="B321" s="22">
        <v>69558</v>
      </c>
      <c r="C321" s="23" t="s">
        <v>1090</v>
      </c>
      <c r="D321" s="24" t="str" cm="1">
        <f t="array" ref="D321">IF($C321="","",IFERROR(_xll.BDP($C321&amp;" Corp","ID_BB_GLOBAL"),""))</f>
        <v>BBG01R0HW2H3</v>
      </c>
      <c r="E321" s="23" t="s">
        <v>1089</v>
      </c>
      <c r="F321" s="7" t="s">
        <v>773</v>
      </c>
      <c r="G321" s="16" t="s">
        <v>199</v>
      </c>
      <c r="H321" s="16" t="s">
        <v>143</v>
      </c>
      <c r="I321" s="16" t="s">
        <v>122</v>
      </c>
      <c r="J321" s="44" t="str" cm="1">
        <f t="array" ref="J321">IF(OR(_xll.BDP($C321&amp;" Corp",$J$1)="#N/A N/A",_xll.BDP($C321&amp;" Corp",$J$1)="#N/A Field Not Applicable"),"",_xll.BDP($C321&amp;" Corp",$J$1))</f>
        <v/>
      </c>
      <c r="K321" s="16" t="str" cm="1">
        <f t="array" ref="K321">IFERROR(_xll.BDP($C321&amp;" Corp",$K$1),"")</f>
        <v>Medical-Drugs</v>
      </c>
      <c r="L321" s="28" cm="1">
        <f t="array" ref="L321">IF($C321="","",IFERROR(_xll.BDP($C321&amp;" Corp",L$1),""))</f>
        <v>99.903000000000006</v>
      </c>
      <c r="M321" s="28" cm="1">
        <f t="array" ref="M321">IF($C321="","",IFERROR(_xll.BDP($C321&amp;" Corp",M$1),""))</f>
        <v>100.646</v>
      </c>
      <c r="N321" s="28" cm="1">
        <f t="array" ref="N321">IF($C321="","",IFERROR(_xll.BDP($C321&amp;" Corp",N$1),""))</f>
        <v>4.4726568899999997</v>
      </c>
      <c r="O321" s="28" cm="1">
        <f t="array" ref="O321">IF($C321="","",IFERROR(_xll.BDP($C321&amp;" Corp",O$1),""))</f>
        <v>4.512798913541074</v>
      </c>
      <c r="P321" s="28" cm="1">
        <f t="array" ref="P321">IF($C321="","",IFERROR(_xll.BDP($C321&amp;" Corp",P$1),""))</f>
        <v>173.88932543979382</v>
      </c>
      <c r="Q321" s="28">
        <f t="shared" si="9"/>
        <v>100.2745</v>
      </c>
      <c r="R321"/>
      <c r="S321"/>
      <c r="T321"/>
      <c r="U321"/>
      <c r="V321" s="24" t="str" cm="1">
        <f t="array" ref="V321">IF($C321="","",IFERROR(_xll.BDP($C321&amp;" Corp",V$1),""))</f>
        <v>Y</v>
      </c>
      <c r="W321" s="40" cm="1">
        <f t="array" ref="W321">IF($V321="Y",IFERROR(_xll.BDP($C321&amp;" Corp",W$1)*1,""),"")</f>
        <v>46706</v>
      </c>
      <c r="X321" s="41" cm="1">
        <f t="array" ref="X321">IF($V321="Y",IFERROR(_xll.BDP($C321&amp;" Corp",X$1),""),"")</f>
        <v>102.313</v>
      </c>
      <c r="Y321" s="42" cm="1">
        <f t="array" ref="Y321">IF($V321="Y",IFERROR(_xll.BDP($C321&amp;" Corp",Y$1)/100, ""),"")</f>
        <v>5.1559284078432667E-2</v>
      </c>
      <c r="Z321" s="17" cm="1">
        <f t="array" ref="Z321">IF($C321="","",IF(_xll.BDP($C321&amp;" Corp",Z$1)="#N/A N/A","",_xll.BDP($C321&amp;" Corp",Z$1)))</f>
        <v>8.7000000000003297E-2</v>
      </c>
      <c r="AA321" s="14" cm="1">
        <f t="array" ref="AA321">IF($C321="","",IF(_xll.BDP($C321&amp;" Corp",AA$1)="#N/A N/A","",_xll.BDP($C321&amp;" Corp",AA$1)))</f>
        <v>7.8000000000002956E-2</v>
      </c>
      <c r="AB321" s="14" cm="1">
        <f t="array" ref="AB321">IF($C321="","",IF(_xll.BDP($C321&amp;" Corp",AB$1)="#N/A N/A","",_xll.BDP($C321&amp;" Corp",AB$1)))</f>
        <v>-0.91499999999999204</v>
      </c>
      <c r="AC321" s="18" t="str" cm="1">
        <f t="array" ref="AC321">IF($C321="","",IF(_xll.BDP($C321&amp;" Corp",AC$1)="#N/A N/A","",_xll.BDP($C321&amp;" Corp",AC$1)))</f>
        <v/>
      </c>
      <c r="AD321" s="18" t="str" cm="1">
        <f t="array" ref="AD321">IF($C321="","",IF(_xll.BDP($C321&amp;" Corp",AD$1)="#N/A N/A","",_xll.BDP($C321&amp;" Corp",AD$1)))</f>
        <v/>
      </c>
      <c r="AE321" s="32" cm="1">
        <f t="array" ref="AE321">IF($C321="","",IF(_xll.BDP($C321&amp;" Corp",AE$1)="#N/A N/A","",_xll.BDP($C321&amp;" Corp",AE$1)/100))</f>
        <v>8.6836746915801592E-4</v>
      </c>
      <c r="AF321" s="32" cm="1">
        <f t="array" ref="AF321">IF($C321="","",IF(_xll.BDP($C321&amp;" Corp",AF$1)="#N/A N/A","",_xll.BDP($C321&amp;" Corp",AF$1)/100))</f>
        <v>7.784664211503634E-4</v>
      </c>
      <c r="AG321" s="32" cm="1">
        <f t="array" ref="AG321">IF($C321="","",IF(_xll.BDP($C321&amp;" Corp",AG$1)="#N/A N/A","",_xll.BDP($C321&amp;" Corp",AG$1)/100))</f>
        <v>-9.0423954936257739E-3</v>
      </c>
      <c r="AH321" s="32" t="str" cm="1">
        <f t="array" ref="AH321">IF($C321="","",IF(_xll.BDP($C321&amp;" Corp",AH$1)="#N/A N/A","",_xll.BDP($C321&amp;" Corp",AH$1)/100))</f>
        <v/>
      </c>
      <c r="AI321" s="32" t="str" cm="1">
        <f t="array" ref="AI321">IF($C321="","",IF(_xll.BDP($C321&amp;" Corp",AI$1)="#N/A N/A","",_xll.BDP($C321&amp;" Corp",AI$1)/100))</f>
        <v/>
      </c>
      <c r="AJ321" s="8" cm="1">
        <f t="array" ref="AJ321">IF($C321="","",IF(_xll.BDP($C321&amp;" Corp",AJ$1)="#N/A Field Not Applicable","",_xll.BDP($C321&amp;" Corp",AJ$1)))</f>
        <v>99.667000000000002</v>
      </c>
      <c r="AK321" s="8" cm="1">
        <f t="array" ref="AK321">IF($C321="","",IF(_xll.BDP($C321&amp;" Corp",AK$1)="#N/A Field Not Applicable","",_xll.BDP($C321&amp;" Corp",AK$1)))</f>
        <v>101.416</v>
      </c>
      <c r="AL321" s="9" t="s">
        <v>774</v>
      </c>
      <c r="AM321" s="9" t="s">
        <v>171</v>
      </c>
      <c r="AN321" s="10">
        <v>44247</v>
      </c>
      <c r="AO321" s="11">
        <v>500.77884999999998</v>
      </c>
      <c r="AP321" s="12">
        <v>1.0128416856834438E-4</v>
      </c>
      <c r="AQ321" s="9" t="s">
        <v>92</v>
      </c>
      <c r="AR321" s="10">
        <v>40219</v>
      </c>
      <c r="AS321" s="11">
        <v>7.7083333333333337E-2</v>
      </c>
      <c r="AT321" s="9" t="s">
        <v>1</v>
      </c>
      <c r="AU321" s="34">
        <f t="shared" si="8"/>
        <v>0.44083524299599608</v>
      </c>
    </row>
    <row r="322" spans="2:47" s="2" customFormat="1" x14ac:dyDescent="0.3">
      <c r="B322" s="22">
        <v>66312</v>
      </c>
      <c r="C322" s="23" t="s">
        <v>1092</v>
      </c>
      <c r="D322" s="24" t="str" cm="1">
        <f t="array" ref="D322">IF($C322="","",IFERROR(_xll.BDP($C322&amp;" Corp","ID_BB_GLOBAL"),""))</f>
        <v>BBG01GF4JDG2</v>
      </c>
      <c r="E322" s="23" t="s">
        <v>1091</v>
      </c>
      <c r="F322" s="7" t="s">
        <v>575</v>
      </c>
      <c r="G322" s="16" t="s">
        <v>113</v>
      </c>
      <c r="H322" s="16" t="s">
        <v>136</v>
      </c>
      <c r="I322" s="16" t="s">
        <v>110</v>
      </c>
      <c r="J322" s="44" t="str" cm="1">
        <f t="array" ref="J322">IF(OR(_xll.BDP($C322&amp;" Corp",$J$1)="#N/A N/A",_xll.BDP($C322&amp;" Corp",$J$1)="#N/A Field Not Applicable"),"",_xll.BDP($C322&amp;" Corp",$J$1))</f>
        <v/>
      </c>
      <c r="K322" s="16" t="str" cm="1">
        <f t="array" ref="K322">IFERROR(_xll.BDP($C322&amp;" Corp",$K$1),"")</f>
        <v>Medical-Drugs</v>
      </c>
      <c r="L322" s="28" cm="1">
        <f t="array" ref="L322">IF($C322="","",IFERROR(_xll.BDP($C322&amp;" Corp",L$1),""))</f>
        <v>91.998999999999995</v>
      </c>
      <c r="M322" s="28" cm="1">
        <f t="array" ref="M322">IF($C322="","",IFERROR(_xll.BDP($C322&amp;" Corp",M$1),""))</f>
        <v>92.87</v>
      </c>
      <c r="N322" s="28" cm="1">
        <f t="array" ref="N322">IF($C322="","",IFERROR(_xll.BDP($C322&amp;" Corp",N$1),""))</f>
        <v>9.2304997491187653</v>
      </c>
      <c r="O322" s="28" cm="1">
        <f t="array" ref="O322">IF($C322="","",IFERROR(_xll.BDP($C322&amp;" Corp",O$1),""))</f>
        <v>9.2304997491187653</v>
      </c>
      <c r="P322" s="28" cm="1">
        <f t="array" ref="P322">IF($C322="","",IFERROR(_xll.BDP($C322&amp;" Corp",P$1),""))</f>
        <v>688.22832685927563</v>
      </c>
      <c r="Q322" s="28">
        <f t="shared" si="9"/>
        <v>92.4345</v>
      </c>
      <c r="R322"/>
      <c r="S322"/>
      <c r="T322"/>
      <c r="U322"/>
      <c r="V322" s="24" t="str" cm="1">
        <f t="array" ref="V322">IF($C322="","",IFERROR(_xll.BDP($C322&amp;" Corp",V$1),""))</f>
        <v>Y</v>
      </c>
      <c r="W322" s="40" cm="1">
        <f t="array" ref="W322">IF($V322="Y",IFERROR(_xll.BDP($C322&amp;" Corp",W$1)*1,""),"")</f>
        <v>46157</v>
      </c>
      <c r="X322" s="41" cm="1">
        <f t="array" ref="X322">IF($V322="Y",IFERROR(_xll.BDP($C322&amp;" Corp",X$1),""),"")</f>
        <v>103.75</v>
      </c>
      <c r="Y322" s="42" cm="1">
        <f t="array" ref="Y322">IF($V322="Y",IFERROR(_xll.BDP($C322&amp;" Corp",Y$1)/100, ""),"")</f>
        <v>0.16603678572442773</v>
      </c>
      <c r="Z322" s="17" cm="1">
        <f t="array" ref="Z322">IF($C322="","",IF(_xll.BDP($C322&amp;" Corp",Z$1)="#N/A N/A","",_xll.BDP($C322&amp;" Corp",Z$1)))</f>
        <v>-0.51699999999999591</v>
      </c>
      <c r="AA322" s="14" cm="1">
        <f t="array" ref="AA322">IF($C322="","",IF(_xll.BDP($C322&amp;" Corp",AA$1)="#N/A N/A","",_xll.BDP($C322&amp;" Corp",AA$1)))</f>
        <v>-0.1629999999999967</v>
      </c>
      <c r="AB322" s="14" cm="1">
        <f t="array" ref="AB322">IF($C322="","",IF(_xll.BDP($C322&amp;" Corp",AB$1)="#N/A N/A","",_xll.BDP($C322&amp;" Corp",AB$1)))</f>
        <v>-6.2339999999999947</v>
      </c>
      <c r="AC322" s="18" cm="1">
        <f t="array" ref="AC322">IF($C322="","",IF(_xll.BDP($C322&amp;" Corp",AC$1)="#N/A N/A","",_xll.BDP($C322&amp;" Corp",AC$1)))</f>
        <v>-14.096999999999994</v>
      </c>
      <c r="AD322" s="18" cm="1">
        <f t="array" ref="AD322">IF($C322="","",IF(_xll.BDP($C322&amp;" Corp",AD$1)="#N/A N/A","",_xll.BDP($C322&amp;" Corp",AD$1)))</f>
        <v>-13.197000000000003</v>
      </c>
      <c r="AE322" s="32" cm="1">
        <f t="array" ref="AE322">IF($C322="","",IF(_xll.BDP($C322&amp;" Corp",AE$1)="#N/A N/A","",_xll.BDP($C322&amp;" Corp",AE$1)/100))</f>
        <v>-5.5620105000429888E-3</v>
      </c>
      <c r="AF322" s="32" cm="1">
        <f t="array" ref="AF322">IF($C322="","",IF(_xll.BDP($C322&amp;" Corp",AF$1)="#N/A N/A","",_xll.BDP($C322&amp;" Corp",AF$1)/100))</f>
        <v>-1.7602971986435637E-3</v>
      </c>
      <c r="AG322" s="32" cm="1">
        <f t="array" ref="AG322">IF($C322="","",IF(_xll.BDP($C322&amp;" Corp",AG$1)="#N/A N/A","",_xll.BDP($C322&amp;" Corp",AG$1)/100))</f>
        <v>-6.3180938288621494E-2</v>
      </c>
      <c r="AH322" s="32" cm="1">
        <f t="array" ref="AH322">IF($C322="","",IF(_xll.BDP($C322&amp;" Corp",AH$1)="#N/A N/A","",_xll.BDP($C322&amp;" Corp",AH$1)/100))</f>
        <v>-0.13232643712687261</v>
      </c>
      <c r="AI322" s="32" cm="1">
        <f t="array" ref="AI322">IF($C322="","",IF(_xll.BDP($C322&amp;" Corp",AI$1)="#N/A N/A","",_xll.BDP($C322&amp;" Corp",AI$1)/100))</f>
        <v>-0.12493373220236294</v>
      </c>
      <c r="AJ322" s="8" cm="1">
        <f t="array" ref="AJ322">IF($C322="","",IF(_xll.BDP($C322&amp;" Corp",AJ$1)="#N/A Field Not Applicable","",_xll.BDP($C322&amp;" Corp",AJ$1)))</f>
        <v>90.802999999999997</v>
      </c>
      <c r="AK322" s="8" cm="1">
        <f t="array" ref="AK322">IF($C322="","",IF(_xll.BDP($C322&amp;" Corp",AK$1)="#N/A Field Not Applicable","",_xll.BDP($C322&amp;" Corp",AK$1)))</f>
        <v>106.825</v>
      </c>
      <c r="AL322" s="9" t="s">
        <v>576</v>
      </c>
      <c r="AM322" s="9" t="s">
        <v>171</v>
      </c>
      <c r="AN322" s="10">
        <v>37705</v>
      </c>
      <c r="AO322" s="11">
        <v>718.54387499999996</v>
      </c>
      <c r="AP322" s="12">
        <v>1.4532786070987498E-4</v>
      </c>
      <c r="AQ322" s="9" t="s">
        <v>92</v>
      </c>
      <c r="AR322" s="10">
        <v>33697</v>
      </c>
      <c r="AS322" s="11">
        <v>0.5625</v>
      </c>
      <c r="AT322" s="9" t="s">
        <v>1</v>
      </c>
      <c r="AU322" s="34">
        <f t="shared" si="8"/>
        <v>1.0105577643240544</v>
      </c>
    </row>
    <row r="323" spans="2:47" s="2" customFormat="1" x14ac:dyDescent="0.3">
      <c r="B323" s="22">
        <v>68837</v>
      </c>
      <c r="C323" s="23" t="s">
        <v>1094</v>
      </c>
      <c r="D323" s="24" t="str" cm="1">
        <f t="array" ref="D323">IF($C323="","",IFERROR(_xll.BDP($C323&amp;" Corp","ID_BB_GLOBAL"),""))</f>
        <v>BBG01NLJ59Y1</v>
      </c>
      <c r="E323" s="23" t="s">
        <v>1093</v>
      </c>
      <c r="F323" s="7" t="s">
        <v>1073</v>
      </c>
      <c r="G323" s="16" t="s">
        <v>119</v>
      </c>
      <c r="H323" s="16" t="s">
        <v>88</v>
      </c>
      <c r="I323" s="16" t="s">
        <v>88</v>
      </c>
      <c r="J323" s="44" t="str" cm="1">
        <f t="array" ref="J323">IF(OR(_xll.BDP($C323&amp;" Corp",$J$1)="#N/A N/A",_xll.BDP($C323&amp;" Corp",$J$1)="#N/A Field Not Applicable"),"",_xll.BDP($C323&amp;" Corp",$J$1))</f>
        <v/>
      </c>
      <c r="K323" s="16" t="str" cm="1">
        <f t="array" ref="K323">IFERROR(_xll.BDP($C323&amp;" Corp",$K$1),"")</f>
        <v>Medical-Generic Drugs</v>
      </c>
      <c r="L323" s="28" cm="1">
        <f t="array" ref="L323">IF($C323="","",IFERROR(_xll.BDP($C323&amp;" Corp",L$1),""))</f>
        <v>105.164</v>
      </c>
      <c r="M323" s="28" cm="1">
        <f t="array" ref="M323">IF($C323="","",IFERROR(_xll.BDP($C323&amp;" Corp",M$1),""))</f>
        <v>106.005</v>
      </c>
      <c r="N323" s="28" cm="1">
        <f t="array" ref="N323">IF($C323="","",IFERROR(_xll.BDP($C323&amp;" Corp",N$1),""))</f>
        <v>4.1239216699999997</v>
      </c>
      <c r="O323" s="28" cm="1">
        <f t="array" ref="O323">IF($C323="","",IFERROR(_xll.BDP($C323&amp;" Corp",O$1),""))</f>
        <v>5.614864711772535</v>
      </c>
      <c r="P323" s="28" cm="1">
        <f t="array" ref="P323">IF($C323="","",IFERROR(_xll.BDP($C323&amp;" Corp",P$1),""))</f>
        <v>185.80443371852132</v>
      </c>
      <c r="Q323" s="28">
        <f t="shared" si="9"/>
        <v>105.58449999999999</v>
      </c>
      <c r="R323"/>
      <c r="S323"/>
      <c r="T323"/>
      <c r="U323"/>
      <c r="V323" s="24" t="str" cm="1">
        <f t="array" ref="V323">IF($C323="","",IFERROR(_xll.BDP($C323&amp;" Corp",V$1),""))</f>
        <v>Y</v>
      </c>
      <c r="W323" s="40" cm="1">
        <f t="array" ref="W323">IF($V323="Y",IFERROR(_xll.BDP($C323&amp;" Corp",W$1)*1,""),"")</f>
        <v>46037</v>
      </c>
      <c r="X323" s="41" cm="1">
        <f t="array" ref="X323">IF($V323="Y",IFERROR(_xll.BDP($C323&amp;" Corp",X$1),""),"")</f>
        <v>103.5</v>
      </c>
      <c r="Y323" s="42" cm="1">
        <f t="array" ref="Y323">IF($V323="Y",IFERROR(_xll.BDP($C323&amp;" Corp",Y$1)/100, ""),"")</f>
        <v>4.1239216726005647E-2</v>
      </c>
      <c r="Z323" s="17" cm="1">
        <f t="array" ref="Z323">IF($C323="","",IF(_xll.BDP($C323&amp;" Corp",Z$1)="#N/A N/A","",_xll.BDP($C323&amp;" Corp",Z$1)))</f>
        <v>-4.9999999999954525E-3</v>
      </c>
      <c r="AA323" s="14" cm="1">
        <f t="array" ref="AA323">IF($C323="","",IF(_xll.BDP($C323&amp;" Corp",AA$1)="#N/A N/A","",_xll.BDP($C323&amp;" Corp",AA$1)))</f>
        <v>-3.1999999999996476E-2</v>
      </c>
      <c r="AB323" s="14" cm="1">
        <f t="array" ref="AB323">IF($C323="","",IF(_xll.BDP($C323&amp;" Corp",AB$1)="#N/A N/A","",_xll.BDP($C323&amp;" Corp",AB$1)))</f>
        <v>0.15099999999999625</v>
      </c>
      <c r="AC323" s="18" cm="1">
        <f t="array" ref="AC323">IF($C323="","",IF(_xll.BDP($C323&amp;" Corp",AC$1)="#N/A N/A","",_xll.BDP($C323&amp;" Corp",AC$1)))</f>
        <v>0.60600000000000875</v>
      </c>
      <c r="AD323" s="18" t="str" cm="1">
        <f t="array" ref="AD323">IF($C323="","",IF(_xll.BDP($C323&amp;" Corp",AD$1)="#N/A N/A","",_xll.BDP($C323&amp;" Corp",AD$1)))</f>
        <v/>
      </c>
      <c r="AE323" s="32" cm="1">
        <f t="array" ref="AE323">IF($C323="","",IF(_xll.BDP($C323&amp;" Corp",AE$1)="#N/A N/A","",_xll.BDP($C323&amp;" Corp",AE$1)/100))</f>
        <v>-4.7353417496097629E-5</v>
      </c>
      <c r="AF323" s="32" cm="1">
        <f t="array" ref="AF323">IF($C323="","",IF(_xll.BDP($C323&amp;" Corp",AF$1)="#N/A N/A","",_xll.BDP($C323&amp;" Corp",AF$1)/100))</f>
        <v>-3.0298439630355699E-4</v>
      </c>
      <c r="AG323" s="32" cm="1">
        <f t="array" ref="AG323">IF($C323="","",IF(_xll.BDP($C323&amp;" Corp",AG$1)="#N/A N/A","",_xll.BDP($C323&amp;" Corp",AG$1)/100))</f>
        <v>1.4321891627858093E-3</v>
      </c>
      <c r="AH323" s="32" cm="1">
        <f t="array" ref="AH323">IF($C323="","",IF(_xll.BDP($C323&amp;" Corp",AH$1)="#N/A N/A","",_xll.BDP($C323&amp;" Corp",AH$1)/100))</f>
        <v>5.7726380765494552E-3</v>
      </c>
      <c r="AI323" s="32" t="str" cm="1">
        <f t="array" ref="AI323">IF($C323="","",IF(_xll.BDP($C323&amp;" Corp",AI$1)="#N/A N/A","",_xll.BDP($C323&amp;" Corp",AI$1)/100))</f>
        <v/>
      </c>
      <c r="AJ323" s="8" cm="1">
        <f t="array" ref="AJ323">IF($C323="","",IF(_xll.BDP($C323&amp;" Corp",AJ$1)="#N/A Field Not Applicable","",_xll.BDP($C323&amp;" Corp",AJ$1)))</f>
        <v>101.506</v>
      </c>
      <c r="AK323" s="8" cm="1">
        <f t="array" ref="AK323">IF($C323="","",IF(_xll.BDP($C323&amp;" Corp",AK$1)="#N/A Field Not Applicable","",_xll.BDP($C323&amp;" Corp",AK$1)))</f>
        <v>105.73099999999999</v>
      </c>
      <c r="AL323" s="9" t="s">
        <v>1074</v>
      </c>
      <c r="AM323" s="9" t="s">
        <v>171</v>
      </c>
      <c r="AN323" s="10">
        <v>37306</v>
      </c>
      <c r="AO323" s="11">
        <v>367.33462500000002</v>
      </c>
      <c r="AP323" s="12">
        <v>7.4294635405408143E-5</v>
      </c>
      <c r="AQ323" s="9" t="s">
        <v>92</v>
      </c>
      <c r="AR323" s="10">
        <v>33298</v>
      </c>
      <c r="AS323" s="11">
        <v>2.8583333333333334</v>
      </c>
      <c r="AT323" s="9" t="s">
        <v>1</v>
      </c>
      <c r="AU323" s="34">
        <f t="shared" si="8"/>
        <v>0.80740585798816544</v>
      </c>
    </row>
    <row r="324" spans="2:47" s="2" customFormat="1" x14ac:dyDescent="0.3">
      <c r="B324" s="22">
        <v>66259</v>
      </c>
      <c r="C324" s="23" t="s">
        <v>1096</v>
      </c>
      <c r="D324" s="24" t="str" cm="1">
        <f t="array" ref="D324">IF($C324="","",IFERROR(_xll.BDP($C324&amp;" Corp","ID_BB_GLOBAL"),""))</f>
        <v>BBG01G93ZZC8</v>
      </c>
      <c r="E324" s="23" t="s">
        <v>1095</v>
      </c>
      <c r="F324" s="7" t="s">
        <v>773</v>
      </c>
      <c r="G324" s="16" t="s">
        <v>118</v>
      </c>
      <c r="H324" s="16" t="s">
        <v>143</v>
      </c>
      <c r="I324" s="16" t="s">
        <v>122</v>
      </c>
      <c r="J324" s="44" t="str" cm="1">
        <f t="array" ref="J324">IF(OR(_xll.BDP($C324&amp;" Corp",$J$1)="#N/A N/A",_xll.BDP($C324&amp;" Corp",$J$1)="#N/A Field Not Applicable"),"",_xll.BDP($C324&amp;" Corp",$J$1))</f>
        <v/>
      </c>
      <c r="K324" s="16" t="str" cm="1">
        <f t="array" ref="K324">IFERROR(_xll.BDP($C324&amp;" Corp",$K$1),"")</f>
        <v>Medical-Drugs</v>
      </c>
      <c r="L324" s="28" cm="1">
        <f t="array" ref="L324">IF($C324="","",IFERROR(_xll.BDP($C324&amp;" Corp",L$1),""))</f>
        <v>105.968</v>
      </c>
      <c r="M324" s="28" cm="1">
        <f t="array" ref="M324">IF($C324="","",IFERROR(_xll.BDP($C324&amp;" Corp",M$1),""))</f>
        <v>106.77800000000001</v>
      </c>
      <c r="N324" s="28" cm="1">
        <f t="array" ref="N324">IF($C324="","",IFERROR(_xll.BDP($C324&amp;" Corp",N$1),""))</f>
        <v>3.8693751700000001</v>
      </c>
      <c r="O324" s="28" cm="1">
        <f t="array" ref="O324">IF($C324="","",IFERROR(_xll.BDP($C324&amp;" Corp",O$1),""))</f>
        <v>5.2614821459445418</v>
      </c>
      <c r="P324" s="28" cm="1">
        <f t="array" ref="P324">IF($C324="","",IFERROR(_xll.BDP($C324&amp;" Corp",P$1),""))</f>
        <v>155.61643907392855</v>
      </c>
      <c r="Q324" s="28">
        <f t="shared" si="9"/>
        <v>106.373</v>
      </c>
      <c r="R324"/>
      <c r="S324"/>
      <c r="T324"/>
      <c r="U324"/>
      <c r="V324" s="24" t="str" cm="1">
        <f t="array" ref="V324">IF($C324="","",IFERROR(_xll.BDP($C324&amp;" Corp",V$1),""))</f>
        <v>Y</v>
      </c>
      <c r="W324" s="40" cm="1">
        <f t="array" ref="W324">IF($V324="Y",IFERROR(_xll.BDP($C324&amp;" Corp",W$1)*1,""),"")</f>
        <v>46157</v>
      </c>
      <c r="X324" s="41" cm="1">
        <f t="array" ref="X324">IF($V324="Y",IFERROR(_xll.BDP($C324&amp;" Corp",X$1),""),"")</f>
        <v>103.375</v>
      </c>
      <c r="Y324" s="42" cm="1">
        <f t="array" ref="Y324">IF($V324="Y",IFERROR(_xll.BDP($C324&amp;" Corp",Y$1)/100, ""),"")</f>
        <v>3.8686140851675495E-2</v>
      </c>
      <c r="Z324" s="17" cm="1">
        <f t="array" ref="Z324">IF($C324="","",IF(_xll.BDP($C324&amp;" Corp",Z$1)="#N/A N/A","",_xll.BDP($C324&amp;" Corp",Z$1)))</f>
        <v>4.1000000000011028E-2</v>
      </c>
      <c r="AA324" s="14" cm="1">
        <f t="array" ref="AA324">IF($C324="","",IF(_xll.BDP($C324&amp;" Corp",AA$1)="#N/A N/A","",_xll.BDP($C324&amp;" Corp",AA$1)))</f>
        <v>3.7000000000006139E-2</v>
      </c>
      <c r="AB324" s="14" cm="1">
        <f t="array" ref="AB324">IF($C324="","",IF(_xll.BDP($C324&amp;" Corp",AB$1)="#N/A N/A","",_xll.BDP($C324&amp;" Corp",AB$1)))</f>
        <v>-0.60699999999999932</v>
      </c>
      <c r="AC324" s="18" cm="1">
        <f t="array" ref="AC324">IF($C324="","",IF(_xll.BDP($C324&amp;" Corp",AC$1)="#N/A N/A","",_xll.BDP($C324&amp;" Corp",AC$1)))</f>
        <v>-0.4789999999999992</v>
      </c>
      <c r="AD324" s="18" cm="1">
        <f t="array" ref="AD324">IF($C324="","",IF(_xll.BDP($C324&amp;" Corp",AD$1)="#N/A N/A","",_xll.BDP($C324&amp;" Corp",AD$1)))</f>
        <v>-0.60999999999999943</v>
      </c>
      <c r="AE324" s="32" cm="1">
        <f t="array" ref="AE324">IF($C324="","",IF(_xll.BDP($C324&amp;" Corp",AE$1)="#N/A N/A","",_xll.BDP($C324&amp;" Corp",AE$1)/100))</f>
        <v>3.8558477222295291E-4</v>
      </c>
      <c r="AF324" s="32" cm="1">
        <f t="array" ref="AF324">IF($C324="","",IF(_xll.BDP($C324&amp;" Corp",AF$1)="#N/A N/A","",_xll.BDP($C324&amp;" Corp",AF$1)/100))</f>
        <v>3.4795365633469506E-4</v>
      </c>
      <c r="AG324" s="32" cm="1">
        <f t="array" ref="AG324">IF($C324="","",IF(_xll.BDP($C324&amp;" Corp",AG$1)="#N/A N/A","",_xll.BDP($C324&amp;" Corp",AG$1)/100))</f>
        <v>-5.6739577491119767E-3</v>
      </c>
      <c r="AH324" s="32" cm="1">
        <f t="array" ref="AH324">IF($C324="","",IF(_xll.BDP($C324&amp;" Corp",AH$1)="#N/A N/A","",_xll.BDP($C324&amp;" Corp",AH$1)/100))</f>
        <v>-4.4828360723243293E-3</v>
      </c>
      <c r="AI324" s="32" cm="1">
        <f t="array" ref="AI324">IF($C324="","",IF(_xll.BDP($C324&amp;" Corp",AI$1)="#N/A N/A","",_xll.BDP($C324&amp;" Corp",AI$1)/100))</f>
        <v>-5.7018404793284863E-3</v>
      </c>
      <c r="AJ324" s="8" cm="1">
        <f t="array" ref="AJ324">IF($C324="","",IF(_xll.BDP($C324&amp;" Corp",AJ$1)="#N/A Field Not Applicable","",_xll.BDP($C324&amp;" Corp",AJ$1)))</f>
        <v>104.494</v>
      </c>
      <c r="AK324" s="8" cm="1">
        <f t="array" ref="AK324">IF($C324="","",IF(_xll.BDP($C324&amp;" Corp",AK$1)="#N/A Field Not Applicable","",_xll.BDP($C324&amp;" Corp",AK$1)))</f>
        <v>107.41</v>
      </c>
      <c r="AL324" s="9" t="s">
        <v>774</v>
      </c>
      <c r="AM324" s="9" t="s">
        <v>171</v>
      </c>
      <c r="AN324" s="10">
        <v>44247</v>
      </c>
      <c r="AO324" s="11">
        <v>320.31</v>
      </c>
      <c r="AP324" s="12">
        <v>6.4783750420223201E-5</v>
      </c>
      <c r="AQ324" s="9" t="s">
        <v>92</v>
      </c>
      <c r="AR324" s="10">
        <v>40219</v>
      </c>
      <c r="AS324" s="11">
        <v>0.50624999999999998</v>
      </c>
      <c r="AT324" s="9" t="s">
        <v>1</v>
      </c>
      <c r="AU324" s="34">
        <f t="shared" si="8"/>
        <v>0.70930919067215314</v>
      </c>
    </row>
    <row r="325" spans="2:47" s="2" customFormat="1" x14ac:dyDescent="0.3">
      <c r="B325" s="22">
        <v>64087</v>
      </c>
      <c r="C325" s="23" t="s">
        <v>1098</v>
      </c>
      <c r="D325" s="24" t="str" cm="1">
        <f t="array" ref="D325">IF($C325="","",IFERROR(_xll.BDP($C325&amp;" Corp","ID_BB_GLOBAL"),""))</f>
        <v>BBG019WPPV66</v>
      </c>
      <c r="E325" s="23" t="s">
        <v>1097</v>
      </c>
      <c r="F325" s="7" t="s">
        <v>1021</v>
      </c>
      <c r="G325" s="16" t="s">
        <v>203</v>
      </c>
      <c r="H325" s="16" t="s">
        <v>90</v>
      </c>
      <c r="I325" s="16" t="s">
        <v>91</v>
      </c>
      <c r="J325" s="44" t="str" cm="1">
        <f t="array" ref="J325">IF(OR(_xll.BDP($C325&amp;" Corp",$J$1)="#N/A N/A",_xll.BDP($C325&amp;" Corp",$J$1)="#N/A Field Not Applicable"),"",_xll.BDP($C325&amp;" Corp",$J$1))</f>
        <v/>
      </c>
      <c r="K325" s="16" t="str" cm="1">
        <f t="array" ref="K325">IFERROR(_xll.BDP($C325&amp;" Corp",$K$1),"")</f>
        <v>Cosmetics&amp;Toiletries</v>
      </c>
      <c r="L325" s="28" cm="1">
        <f t="array" ref="L325">IF($C325="","",IFERROR(_xll.BDP($C325&amp;" Corp",L$1),""))</f>
        <v>90.843000000000004</v>
      </c>
      <c r="M325" s="28" cm="1">
        <f t="array" ref="M325">IF($C325="","",IFERROR(_xll.BDP($C325&amp;" Corp",M$1),""))</f>
        <v>91.004000000000005</v>
      </c>
      <c r="N325" s="28" cm="1">
        <f t="array" ref="N325">IF($C325="","",IFERROR(_xll.BDP($C325&amp;" Corp",N$1),""))</f>
        <v>5.1443427454823372</v>
      </c>
      <c r="O325" s="28" cm="1">
        <f t="array" ref="O325">IF($C325="","",IFERROR(_xll.BDP($C325&amp;" Corp",O$1),""))</f>
        <v>5.1443427454823372</v>
      </c>
      <c r="P325" s="28" cm="1">
        <f t="array" ref="P325">IF($C325="","",IFERROR(_xll.BDP($C325&amp;" Corp",P$1),""))</f>
        <v>73.797760087628376</v>
      </c>
      <c r="Q325" s="28">
        <f t="shared" si="9"/>
        <v>90.923500000000004</v>
      </c>
      <c r="R325"/>
      <c r="S325"/>
      <c r="T325"/>
      <c r="U325"/>
      <c r="V325" s="24" t="str" cm="1">
        <f t="array" ref="V325">IF($C325="","",IFERROR(_xll.BDP($C325&amp;" Corp",V$1),""))</f>
        <v>Y</v>
      </c>
      <c r="W325" s="40" cm="1">
        <f t="array" ref="W325">IF($V325="Y",IFERROR(_xll.BDP($C325&amp;" Corp",W$1)*1,""),"")</f>
        <v>48206</v>
      </c>
      <c r="X325" s="41" cm="1">
        <f t="array" ref="X325">IF($V325="Y",IFERROR(_xll.BDP($C325&amp;" Corp",X$1),""),"")</f>
        <v>100</v>
      </c>
      <c r="Y325" s="42" cm="1">
        <f t="array" ref="Y325">IF($V325="Y",IFERROR(_xll.BDP($C325&amp;" Corp",Y$1)/100, ""),"")</f>
        <v>5.1933594151175828E-2</v>
      </c>
      <c r="Z325" s="17" cm="1">
        <f t="array" ref="Z325">IF($C325="","",IF(_xll.BDP($C325&amp;" Corp",Z$1)="#N/A N/A","",_xll.BDP($C325&amp;" Corp",Z$1)))</f>
        <v>-6.630000000001246E-3</v>
      </c>
      <c r="AA325" s="14" cm="1">
        <f t="array" ref="AA325">IF($C325="","",IF(_xll.BDP($C325&amp;" Corp",AA$1)="#N/A N/A","",_xll.BDP($C325&amp;" Corp",AA$1)))</f>
        <v>0.40523000000000309</v>
      </c>
      <c r="AB325" s="14" cm="1">
        <f t="array" ref="AB325">IF($C325="","",IF(_xll.BDP($C325&amp;" Corp",AB$1)="#N/A N/A","",_xll.BDP($C325&amp;" Corp",AB$1)))</f>
        <v>1.9350000000002865E-2</v>
      </c>
      <c r="AC325" s="18" cm="1">
        <f t="array" ref="AC325">IF($C325="","",IF(_xll.BDP($C325&amp;" Corp",AC$1)="#N/A N/A","",_xll.BDP($C325&amp;" Corp",AC$1)))</f>
        <v>-0.69129999999999825</v>
      </c>
      <c r="AD325" s="18" cm="1">
        <f t="array" ref="AD325">IF($C325="","",IF(_xll.BDP($C325&amp;" Corp",AD$1)="#N/A N/A","",_xll.BDP($C325&amp;" Corp",AD$1)))</f>
        <v>-0.71336999999999762</v>
      </c>
      <c r="AE325" s="32" cm="1">
        <f t="array" ref="AE325">IF($C325="","",IF(_xll.BDP($C325&amp;" Corp",AE$1)="#N/A N/A","",_xll.BDP($C325&amp;" Corp",AE$1)/100))</f>
        <v>-7.2916726239169121E-5</v>
      </c>
      <c r="AF325" s="32" cm="1">
        <f t="array" ref="AF325">IF($C325="","",IF(_xll.BDP($C325&amp;" Corp",AF$1)="#N/A N/A","",_xll.BDP($C325&amp;" Corp",AF$1)/100))</f>
        <v>4.4769978670651375E-3</v>
      </c>
      <c r="AG325" s="32" cm="1">
        <f t="array" ref="AG325">IF($C325="","",IF(_xll.BDP($C325&amp;" Corp",AG$1)="#N/A N/A","",_xll.BDP($C325&amp;" Corp",AG$1)/100))</f>
        <v>2.1287208334995825E-4</v>
      </c>
      <c r="AH325" s="32" cm="1">
        <f t="array" ref="AH325">IF($C325="","",IF(_xll.BDP($C325&amp;" Corp",AH$1)="#N/A N/A","",_xll.BDP($C325&amp;" Corp",AH$1)/100))</f>
        <v>-7.5460938839743939E-3</v>
      </c>
      <c r="AI325" s="32" cm="1">
        <f t="array" ref="AI325">IF($C325="","",IF(_xll.BDP($C325&amp;" Corp",AI$1)="#N/A N/A","",_xll.BDP($C325&amp;" Corp",AI$1)/100))</f>
        <v>-7.785130103572532E-3</v>
      </c>
      <c r="AJ325" s="8" cm="1">
        <f t="array" ref="AJ325">IF($C325="","",IF(_xll.BDP($C325&amp;" Corp",AJ$1)="#N/A Field Not Applicable","",_xll.BDP($C325&amp;" Corp",AJ$1)))</f>
        <v>87.399000000000001</v>
      </c>
      <c r="AK325" s="8" cm="1">
        <f t="array" ref="AK325">IF($C325="","",IF(_xll.BDP($C325&amp;" Corp",AK$1)="#N/A Field Not Applicable","",_xll.BDP($C325&amp;" Corp",AK$1)))</f>
        <v>94.747</v>
      </c>
      <c r="AL325" s="9" t="s">
        <v>1022</v>
      </c>
      <c r="AM325" s="9" t="s">
        <v>85</v>
      </c>
      <c r="AN325" s="10">
        <v>46763</v>
      </c>
      <c r="AO325" s="11">
        <v>1847.6415999999999</v>
      </c>
      <c r="AP325" s="12">
        <v>3.7369158715126554E-4</v>
      </c>
      <c r="AQ325" s="9" t="s">
        <v>86</v>
      </c>
      <c r="AR325" s="10">
        <v>42575</v>
      </c>
      <c r="AS325" s="11">
        <v>0.77534722222222219</v>
      </c>
      <c r="AT325" s="9" t="s">
        <v>1</v>
      </c>
      <c r="AU325" s="34">
        <f t="shared" ref="AU325:AU369" si="10">IFERROR((AK325-AVERAGE(L325:M325)/(AK325-AJ325))/100,"")</f>
        <v>0.82373088731627642</v>
      </c>
    </row>
    <row r="326" spans="2:47" s="2" customFormat="1" x14ac:dyDescent="0.3">
      <c r="B326" s="22">
        <v>69267</v>
      </c>
      <c r="C326" s="23" t="s">
        <v>1100</v>
      </c>
      <c r="D326" s="24" t="str" cm="1">
        <f t="array" ref="D326">IF($C326="","",IFERROR(_xll.BDP($C326&amp;" Corp","ID_BB_GLOBAL"),""))</f>
        <v>BBG01Q6TN3J9</v>
      </c>
      <c r="E326" s="23" t="s">
        <v>1099</v>
      </c>
      <c r="F326" s="7" t="s">
        <v>1073</v>
      </c>
      <c r="G326" s="16" t="s">
        <v>180</v>
      </c>
      <c r="H326" s="16" t="s">
        <v>127</v>
      </c>
      <c r="I326" s="16" t="s">
        <v>0</v>
      </c>
      <c r="J326" s="44" t="str" cm="1">
        <f t="array" ref="J326">IF(OR(_xll.BDP($C326&amp;" Corp",$J$1)="#N/A N/A",_xll.BDP($C326&amp;" Corp",$J$1)="#N/A Field Not Applicable"),"",_xll.BDP($C326&amp;" Corp",$J$1))</f>
        <v/>
      </c>
      <c r="K326" s="16" t="str" cm="1">
        <f t="array" ref="K326">IFERROR(_xll.BDP($C326&amp;" Corp",$K$1),"")</f>
        <v>Medical-Generic Drugs</v>
      </c>
      <c r="L326" s="28" cm="1">
        <f t="array" ref="L326">IF($C326="","",IFERROR(_xll.BDP($C326&amp;" Corp",L$1),""))</f>
        <v>102.459</v>
      </c>
      <c r="M326" s="28" cm="1">
        <f t="array" ref="M326">IF($C326="","",IFERROR(_xll.BDP($C326&amp;" Corp",M$1),""))</f>
        <v>103.214</v>
      </c>
      <c r="N326" s="28" cm="1">
        <f t="array" ref="N326">IF($C326="","",IFERROR(_xll.BDP($C326&amp;" Corp",N$1),""))</f>
        <v>4.5351613899999998</v>
      </c>
      <c r="O326" s="28" cm="1">
        <f t="array" ref="O326">IF($C326="","",IFERROR(_xll.BDP($C326&amp;" Corp",O$1),""))</f>
        <v>4.8981959643565247</v>
      </c>
      <c r="P326" s="28" cm="1">
        <f t="array" ref="P326">IF($C326="","",IFERROR(_xll.BDP($C326&amp;" Corp",P$1),""))</f>
        <v>198.02000005381393</v>
      </c>
      <c r="Q326" s="28">
        <f t="shared" ref="Q326:Q369" si="11">AVERAGE(L326:M326)</f>
        <v>102.8365</v>
      </c>
      <c r="R326"/>
      <c r="S326"/>
      <c r="T326"/>
      <c r="U326"/>
      <c r="V326" s="24" t="str" cm="1">
        <f t="array" ref="V326">IF($C326="","",IFERROR(_xll.BDP($C326&amp;" Corp",V$1),""))</f>
        <v>Y</v>
      </c>
      <c r="W326" s="40" cm="1">
        <f t="array" ref="W326">IF($V326="Y",IFERROR(_xll.BDP($C326&amp;" Corp",W$1)*1,""),"")</f>
        <v>46127</v>
      </c>
      <c r="X326" s="41" cm="1">
        <f t="array" ref="X326">IF($V326="Y",IFERROR(_xll.BDP($C326&amp;" Corp",X$1),""),"")</f>
        <v>102.813</v>
      </c>
      <c r="Y326" s="42" cm="1">
        <f t="array" ref="Y326">IF($V326="Y",IFERROR(_xll.BDP($C326&amp;" Corp",Y$1)/100, ""),"")</f>
        <v>5.136203613583893E-2</v>
      </c>
      <c r="Z326" s="17" cm="1">
        <f t="array" ref="Z326">IF($C326="","",IF(_xll.BDP($C326&amp;" Corp",Z$1)="#N/A N/A","",_xll.BDP($C326&amp;" Corp",Z$1)))</f>
        <v>-1.3999999999995794E-2</v>
      </c>
      <c r="AA326" s="14" cm="1">
        <f t="array" ref="AA326">IF($C326="","",IF(_xll.BDP($C326&amp;" Corp",AA$1)="#N/A N/A","",_xll.BDP($C326&amp;" Corp",AA$1)))</f>
        <v>-0.11899999999999977</v>
      </c>
      <c r="AB326" s="14" cm="1">
        <f t="array" ref="AB326">IF($C326="","",IF(_xll.BDP($C326&amp;" Corp",AB$1)="#N/A N/A","",_xll.BDP($C326&amp;" Corp",AB$1)))</f>
        <v>-0.41899999999999693</v>
      </c>
      <c r="AC326" s="18" cm="1">
        <f t="array" ref="AC326">IF($C326="","",IF(_xll.BDP($C326&amp;" Corp",AC$1)="#N/A N/A","",_xll.BDP($C326&amp;" Corp",AC$1)))</f>
        <v>2.1280000000000001</v>
      </c>
      <c r="AD326" s="18" t="str" cm="1">
        <f t="array" ref="AD326">IF($C326="","",IF(_xll.BDP($C326&amp;" Corp",AD$1)="#N/A N/A","",_xll.BDP($C326&amp;" Corp",AD$1)))</f>
        <v/>
      </c>
      <c r="AE326" s="32" cm="1">
        <f t="array" ref="AE326">IF($C326="","",IF(_xll.BDP($C326&amp;" Corp",AE$1)="#N/A N/A","",_xll.BDP($C326&amp;" Corp",AE$1)/100))</f>
        <v>-1.3611924045459737E-4</v>
      </c>
      <c r="AF326" s="32" cm="1">
        <f t="array" ref="AF326">IF($C326="","",IF(_xll.BDP($C326&amp;" Corp",AF$1)="#N/A N/A","",_xll.BDP($C326&amp;" Corp",AF$1)/100))</f>
        <v>-1.1558335599673624E-3</v>
      </c>
      <c r="AG326" s="32" cm="1">
        <f t="array" ref="AG326">IF($C326="","",IF(_xll.BDP($C326&amp;" Corp",AG$1)="#N/A N/A","",_xll.BDP($C326&amp;" Corp",AG$1)/100))</f>
        <v>-4.0578755713953371E-3</v>
      </c>
      <c r="AH326" s="32" cm="1">
        <f t="array" ref="AH326">IF($C326="","",IF(_xll.BDP($C326&amp;" Corp",AH$1)="#N/A N/A","",_xll.BDP($C326&amp;" Corp",AH$1)/100))</f>
        <v>2.1130186974351844E-2</v>
      </c>
      <c r="AI326" s="32" t="str" cm="1">
        <f t="array" ref="AI326">IF($C326="","",IF(_xll.BDP($C326&amp;" Corp",AI$1)="#N/A N/A","",_xll.BDP($C326&amp;" Corp",AI$1)/100))</f>
        <v/>
      </c>
      <c r="AJ326" s="8" cm="1">
        <f t="array" ref="AJ326">IF($C326="","",IF(_xll.BDP($C326&amp;" Corp",AJ$1)="#N/A Field Not Applicable","",_xll.BDP($C326&amp;" Corp",AJ$1)))</f>
        <v>100.16</v>
      </c>
      <c r="AK326" s="8" cm="1">
        <f t="array" ref="AK326">IF($C326="","",IF(_xll.BDP($C326&amp;" Corp",AK$1)="#N/A Field Not Applicable","",_xll.BDP($C326&amp;" Corp",AK$1)))</f>
        <v>103.43</v>
      </c>
      <c r="AL326" s="9" t="s">
        <v>1074</v>
      </c>
      <c r="AM326" s="9" t="s">
        <v>171</v>
      </c>
      <c r="AN326" s="10">
        <v>37306</v>
      </c>
      <c r="AO326" s="11">
        <v>668.27149999999995</v>
      </c>
      <c r="AP326" s="12">
        <v>1.3516010761121473E-4</v>
      </c>
      <c r="AQ326" s="9" t="s">
        <v>92</v>
      </c>
      <c r="AR326" s="10">
        <v>33298</v>
      </c>
      <c r="AS326" s="11">
        <v>0.765625</v>
      </c>
      <c r="AT326" s="9" t="s">
        <v>1</v>
      </c>
      <c r="AU326" s="34">
        <f t="shared" si="10"/>
        <v>0.7198152905198788</v>
      </c>
    </row>
    <row r="327" spans="2:47" s="2" customFormat="1" x14ac:dyDescent="0.3">
      <c r="B327" s="22">
        <v>69500</v>
      </c>
      <c r="C327" s="23" t="s">
        <v>1102</v>
      </c>
      <c r="D327" s="24" t="str" cm="1">
        <f t="array" ref="D327">IF($C327="","",IFERROR(_xll.BDP($C327&amp;" Corp","ID_BB_GLOBAL"),""))</f>
        <v>BBG01QSG4FR8</v>
      </c>
      <c r="E327" s="23" t="s">
        <v>1101</v>
      </c>
      <c r="F327" s="7" t="s">
        <v>613</v>
      </c>
      <c r="G327" s="16" t="s">
        <v>162</v>
      </c>
      <c r="H327" s="16" t="s">
        <v>158</v>
      </c>
      <c r="I327" s="16" t="s">
        <v>2</v>
      </c>
      <c r="J327" s="44" cm="1">
        <f t="array" ref="J327">IF(OR(_xll.BDP($C327&amp;" Corp",$J$1)="#N/A N/A",_xll.BDP($C327&amp;" Corp",$J$1)="#N/A Field Not Applicable"),"",_xll.BDP($C327&amp;" Corp",$J$1))</f>
        <v>1.3865131578947369</v>
      </c>
      <c r="K327" s="16" t="str" cm="1">
        <f t="array" ref="K327">IFERROR(_xll.BDP($C327&amp;" Corp",$K$1),"")</f>
        <v>Medical-HMO</v>
      </c>
      <c r="L327" s="28" cm="1">
        <f t="array" ref="L327">IF($C327="","",IFERROR(_xll.BDP($C327&amp;" Corp",L$1),""))</f>
        <v>98.918000000000006</v>
      </c>
      <c r="M327" s="28" cm="1">
        <f t="array" ref="M327">IF($C327="","",IFERROR(_xll.BDP($C327&amp;" Corp",M$1),""))</f>
        <v>99.337000000000003</v>
      </c>
      <c r="N327" s="28" cm="1">
        <f t="array" ref="N327">IF($C327="","",IFERROR(_xll.BDP($C327&amp;" Corp",N$1),""))</f>
        <v>6.3523083764724477</v>
      </c>
      <c r="O327" s="28" cm="1">
        <f t="array" ref="O327">IF($C327="","",IFERROR(_xll.BDP($C327&amp;" Corp",O$1),""))</f>
        <v>6.3523083764724477</v>
      </c>
      <c r="P327" s="28" cm="1">
        <f t="array" ref="P327">IF($C327="","",IFERROR(_xll.BDP($C327&amp;" Corp",P$1),""))</f>
        <v>158.66080887352905</v>
      </c>
      <c r="Q327" s="28">
        <f t="shared" si="11"/>
        <v>99.127499999999998</v>
      </c>
      <c r="R327"/>
      <c r="S327"/>
      <c r="T327"/>
      <c r="U327"/>
      <c r="V327" s="24" t="str" cm="1">
        <f t="array" ref="V327">IF($C327="","",IFERROR(_xll.BDP($C327&amp;" Corp",V$1),""))</f>
        <v>Y</v>
      </c>
      <c r="W327" s="40" cm="1">
        <f t="array" ref="W327">IF($V327="Y",IFERROR(_xll.BDP($C327&amp;" Corp",W$1)*1,""),"")</f>
        <v>46767</v>
      </c>
      <c r="X327" s="41" cm="1">
        <f t="array" ref="X327">IF($V327="Y",IFERROR(_xll.BDP($C327&amp;" Corp",X$1),""),"")</f>
        <v>103.125</v>
      </c>
      <c r="Y327" s="42" cm="1">
        <f t="array" ref="Y327">IF($V327="Y",IFERROR(_xll.BDP($C327&amp;" Corp",Y$1)/100, ""),"")</f>
        <v>7.4545131983565063E-2</v>
      </c>
      <c r="Z327" s="17" cm="1">
        <f t="array" ref="Z327">IF($C327="","",IF(_xll.BDP($C327&amp;" Corp",Z$1)="#N/A N/A","",_xll.BDP($C327&amp;" Corp",Z$1)))</f>
        <v>0.1207199999999915</v>
      </c>
      <c r="AA327" s="14" cm="1">
        <f t="array" ref="AA327">IF($C327="","",IF(_xll.BDP($C327&amp;" Corp",AA$1)="#N/A N/A","",_xll.BDP($C327&amp;" Corp",AA$1)))</f>
        <v>-0.17589000000000965</v>
      </c>
      <c r="AB327" s="14" cm="1">
        <f t="array" ref="AB327">IF($C327="","",IF(_xll.BDP($C327&amp;" Corp",AB$1)="#N/A N/A","",_xll.BDP($C327&amp;" Corp",AB$1)))</f>
        <v>-9.3999999999994088E-4</v>
      </c>
      <c r="AC327" s="18" t="str" cm="1">
        <f t="array" ref="AC327">IF($C327="","",IF(_xll.BDP($C327&amp;" Corp",AC$1)="#N/A N/A","",_xll.BDP($C327&amp;" Corp",AC$1)))</f>
        <v/>
      </c>
      <c r="AD327" s="18" t="str" cm="1">
        <f t="array" ref="AD327">IF($C327="","",IF(_xll.BDP($C327&amp;" Corp",AD$1)="#N/A N/A","",_xll.BDP($C327&amp;" Corp",AD$1)))</f>
        <v/>
      </c>
      <c r="AE327" s="32" cm="1">
        <f t="array" ref="AE327">IF($C327="","",IF(_xll.BDP($C327&amp;" Corp",AE$1)="#N/A N/A","",_xll.BDP($C327&amp;" Corp",AE$1)/100))</f>
        <v>1.2189572079578305E-3</v>
      </c>
      <c r="AF327" s="32" cm="1">
        <f t="array" ref="AF327">IF($C327="","",IF(_xll.BDP($C327&amp;" Corp",AF$1)="#N/A N/A","",_xll.BDP($C327&amp;" Corp",AF$1)/100))</f>
        <v>-1.7707270400459715E-3</v>
      </c>
      <c r="AG327" s="32" cm="1">
        <f t="array" ref="AG327">IF($C327="","",IF(_xll.BDP($C327&amp;" Corp",AG$1)="#N/A N/A","",_xll.BDP($C327&amp;" Corp",AG$1)/100))</f>
        <v>-9.4799032606121313E-6</v>
      </c>
      <c r="AH327" s="32" t="str" cm="1">
        <f t="array" ref="AH327">IF($C327="","",IF(_xll.BDP($C327&amp;" Corp",AH$1)="#N/A N/A","",_xll.BDP($C327&amp;" Corp",AH$1)/100))</f>
        <v/>
      </c>
      <c r="AI327" s="32" t="str" cm="1">
        <f t="array" ref="AI327">IF($C327="","",IF(_xll.BDP($C327&amp;" Corp",AI$1)="#N/A N/A","",_xll.BDP($C327&amp;" Corp",AI$1)/100))</f>
        <v/>
      </c>
      <c r="AJ327" s="8" cm="1">
        <f t="array" ref="AJ327">IF($C327="","",IF(_xll.BDP($C327&amp;" Corp",AJ$1)="#N/A Field Not Applicable","",_xll.BDP($C327&amp;" Corp",AJ$1)))</f>
        <v>97.215000000000003</v>
      </c>
      <c r="AK327" s="8" cm="1">
        <f t="array" ref="AK327">IF($C327="","",IF(_xll.BDP($C327&amp;" Corp",AK$1)="#N/A Field Not Applicable","",_xll.BDP($C327&amp;" Corp",AK$1)))</f>
        <v>101.16500000000001</v>
      </c>
      <c r="AL327" s="9" t="s">
        <v>614</v>
      </c>
      <c r="AM327" s="9" t="s">
        <v>85</v>
      </c>
      <c r="AN327" s="10">
        <v>30189</v>
      </c>
      <c r="AO327" s="11">
        <v>752.505</v>
      </c>
      <c r="AP327" s="12">
        <v>1.5219660987783728E-4</v>
      </c>
      <c r="AQ327" s="9" t="s">
        <v>86</v>
      </c>
      <c r="AR327" s="10">
        <v>26161</v>
      </c>
      <c r="AS327" s="11">
        <v>0.39930555555555552</v>
      </c>
      <c r="AT327" s="9" t="s">
        <v>614</v>
      </c>
      <c r="AU327" s="34">
        <f t="shared" si="10"/>
        <v>0.76069430379746861</v>
      </c>
    </row>
    <row r="328" spans="2:47" s="2" customFormat="1" x14ac:dyDescent="0.3">
      <c r="B328" s="22">
        <v>63673</v>
      </c>
      <c r="C328" s="23" t="s">
        <v>1106</v>
      </c>
      <c r="D328" s="24" t="str" cm="1">
        <f t="array" ref="D328">IF($C328="","",IFERROR(_xll.BDP($C328&amp;" Corp","ID_BB_GLOBAL"),""))</f>
        <v>BBG0151CZ9P4</v>
      </c>
      <c r="E328" s="23" t="s">
        <v>1103</v>
      </c>
      <c r="F328" s="7" t="s">
        <v>1104</v>
      </c>
      <c r="G328" s="16" t="s">
        <v>197</v>
      </c>
      <c r="H328" s="16" t="s">
        <v>121</v>
      </c>
      <c r="I328" s="16" t="s">
        <v>122</v>
      </c>
      <c r="J328" s="44" t="str" cm="1">
        <f t="array" ref="J328">IF(OR(_xll.BDP($C328&amp;" Corp",$J$1)="#N/A N/A",_xll.BDP($C328&amp;" Corp",$J$1)="#N/A Field Not Applicable"),"",_xll.BDP($C328&amp;" Corp",$J$1))</f>
        <v/>
      </c>
      <c r="K328" s="16" t="str" cm="1">
        <f t="array" ref="K328">IFERROR(_xll.BDP($C328&amp;" Corp",$K$1),"")</f>
        <v>Medical Labs&amp;Testing Srv</v>
      </c>
      <c r="L328" s="28" cm="1">
        <f t="array" ref="L328">IF($C328="","",IFERROR(_xll.BDP($C328&amp;" Corp",L$1),""))</f>
        <v>95.941000000000003</v>
      </c>
      <c r="M328" s="28" cm="1">
        <f t="array" ref="M328">IF($C328="","",IFERROR(_xll.BDP($C328&amp;" Corp",M$1),""))</f>
        <v>96.353999999999999</v>
      </c>
      <c r="N328" s="28" cm="1">
        <f t="array" ref="N328">IF($C328="","",IFERROR(_xll.BDP($C328&amp;" Corp",N$1),""))</f>
        <v>6.2284704206352917</v>
      </c>
      <c r="O328" s="28" cm="1">
        <f t="array" ref="O328">IF($C328="","",IFERROR(_xll.BDP($C328&amp;" Corp",O$1),""))</f>
        <v>6.2284704206352917</v>
      </c>
      <c r="P328" s="28" cm="1">
        <f t="array" ref="P328">IF($C328="","",IFERROR(_xll.BDP($C328&amp;" Corp",P$1),""))</f>
        <v>179.40171043890862</v>
      </c>
      <c r="Q328" s="28">
        <f t="shared" si="11"/>
        <v>96.147500000000008</v>
      </c>
      <c r="R328"/>
      <c r="S328"/>
      <c r="T328"/>
      <c r="U328"/>
      <c r="V328" s="24" t="str" cm="1">
        <f t="array" ref="V328">IF($C328="","",IFERROR(_xll.BDP($C328&amp;" Corp",V$1),""))</f>
        <v>Y</v>
      </c>
      <c r="W328" s="40" cm="1">
        <f t="array" ref="W328">IF($V328="Y",IFERROR(_xll.BDP($C328&amp;" Corp",W$1)*1,""),"")</f>
        <v>45718</v>
      </c>
      <c r="X328" s="41" cm="1">
        <f t="array" ref="X328">IF($V328="Y",IFERROR(_xll.BDP($C328&amp;" Corp",X$1),""),"")</f>
        <v>102.688</v>
      </c>
      <c r="Y328" s="42" cm="1">
        <f t="array" ref="Y328">IF($V328="Y",IFERROR(_xll.BDP($C328&amp;" Corp",Y$1)/100, ""),"")</f>
        <v>0.95913945595435601</v>
      </c>
      <c r="Z328" s="17" cm="1">
        <f t="array" ref="Z328">IF($C328="","",IF(_xll.BDP($C328&amp;" Corp",Z$1)="#N/A N/A","",_xll.BDP($C328&amp;" Corp",Z$1)))</f>
        <v>0.39204999999999757</v>
      </c>
      <c r="AA328" s="14" cm="1">
        <f t="array" ref="AA328">IF($C328="","",IF(_xll.BDP($C328&amp;" Corp",AA$1)="#N/A N/A","",_xll.BDP($C328&amp;" Corp",AA$1)))</f>
        <v>0.60030999999999324</v>
      </c>
      <c r="AB328" s="14" cm="1">
        <f t="array" ref="AB328">IF($C328="","",IF(_xll.BDP($C328&amp;" Corp",AB$1)="#N/A N/A","",_xll.BDP($C328&amp;" Corp",AB$1)))</f>
        <v>0.59184999999999377</v>
      </c>
      <c r="AC328" s="18" cm="1">
        <f t="array" ref="AC328">IF($C328="","",IF(_xll.BDP($C328&amp;" Corp",AC$1)="#N/A N/A","",_xll.BDP($C328&amp;" Corp",AC$1)))</f>
        <v>0.3481000000000023</v>
      </c>
      <c r="AD328" s="18" cm="1">
        <f t="array" ref="AD328">IF($C328="","",IF(_xll.BDP($C328&amp;" Corp",AD$1)="#N/A N/A","",_xll.BDP($C328&amp;" Corp",AD$1)))</f>
        <v>5.8154899999999969</v>
      </c>
      <c r="AE328" s="32" cm="1">
        <f t="array" ref="AE328">IF($C328="","",IF(_xll.BDP($C328&amp;" Corp",AE$1)="#N/A N/A","",_xll.BDP($C328&amp;" Corp",AE$1)/100))</f>
        <v>4.0909383081702893E-3</v>
      </c>
      <c r="AF328" s="32" cm="1">
        <f t="array" ref="AF328">IF($C328="","",IF(_xll.BDP($C328&amp;" Corp",AF$1)="#N/A N/A","",_xll.BDP($C328&amp;" Corp",AF$1)/100))</f>
        <v>6.2777188093133436E-3</v>
      </c>
      <c r="AG328" s="32" cm="1">
        <f t="array" ref="AG328">IF($C328="","",IF(_xll.BDP($C328&amp;" Corp",AG$1)="#N/A N/A","",_xll.BDP($C328&amp;" Corp",AG$1)/100))</f>
        <v>6.1887011684969824E-3</v>
      </c>
      <c r="AH328" s="32" cm="1">
        <f t="array" ref="AH328">IF($C328="","",IF(_xll.BDP($C328&amp;" Corp",AH$1)="#N/A N/A","",_xll.BDP($C328&amp;" Corp",AH$1)/100))</f>
        <v>3.6306666064510962E-3</v>
      </c>
      <c r="AI328" s="32" cm="1">
        <f t="array" ref="AI328">IF($C328="","",IF(_xll.BDP($C328&amp;" Corp",AI$1)="#N/A N/A","",_xll.BDP($C328&amp;" Corp",AI$1)/100))</f>
        <v>6.4323298490703243E-2</v>
      </c>
      <c r="AJ328" s="8" cm="1">
        <f t="array" ref="AJ328">IF($C328="","",IF(_xll.BDP($C328&amp;" Corp",AJ$1)="#N/A Field Not Applicable","",_xll.BDP($C328&amp;" Corp",AJ$1)))</f>
        <v>85.123000000000005</v>
      </c>
      <c r="AK328" s="8" cm="1">
        <f t="array" ref="AK328">IF($C328="","",IF(_xll.BDP($C328&amp;" Corp",AK$1)="#N/A Field Not Applicable","",_xll.BDP($C328&amp;" Corp",AK$1)))</f>
        <v>97.506</v>
      </c>
      <c r="AL328" s="9" t="s">
        <v>1105</v>
      </c>
      <c r="AM328" s="9" t="s">
        <v>85</v>
      </c>
      <c r="AN328" s="10">
        <v>30245</v>
      </c>
      <c r="AO328" s="11">
        <v>387</v>
      </c>
      <c r="AP328" s="12">
        <v>7.8272022143006394E-5</v>
      </c>
      <c r="AQ328" s="9" t="s">
        <v>86</v>
      </c>
      <c r="AR328" s="10">
        <v>26217</v>
      </c>
      <c r="AS328" s="11">
        <v>1.7319444444444447</v>
      </c>
      <c r="AT328" s="9" t="s">
        <v>1105</v>
      </c>
      <c r="AU328" s="34">
        <f t="shared" si="10"/>
        <v>0.89741524509408055</v>
      </c>
    </row>
    <row r="329" spans="2:47" s="2" customFormat="1" x14ac:dyDescent="0.3">
      <c r="B329" s="22">
        <v>65802</v>
      </c>
      <c r="C329" s="23" t="s">
        <v>1108</v>
      </c>
      <c r="D329" s="24" t="str" cm="1">
        <f t="array" ref="D329">IF($C329="","",IFERROR(_xll.BDP($C329&amp;" Corp","ID_BB_GLOBAL"),""))</f>
        <v>BBG01B6S2398</v>
      </c>
      <c r="E329" s="23" t="s">
        <v>1107</v>
      </c>
      <c r="F329" s="7" t="s">
        <v>977</v>
      </c>
      <c r="G329" s="16" t="s">
        <v>224</v>
      </c>
      <c r="H329" s="16" t="s">
        <v>115</v>
      </c>
      <c r="I329" s="16" t="s">
        <v>107</v>
      </c>
      <c r="J329" s="44" cm="1">
        <f t="array" ref="J329">IF(OR(_xll.BDP($C329&amp;" Corp",$J$1)="#N/A N/A",_xll.BDP($C329&amp;" Corp",$J$1)="#N/A Field Not Applicable"),"",_xll.BDP($C329&amp;" Corp",$J$1))</f>
        <v>2.1135601605012919</v>
      </c>
      <c r="K329" s="16" t="str" cm="1">
        <f t="array" ref="K329">IFERROR(_xll.BDP($C329&amp;" Corp",$K$1),"")</f>
        <v>Medical-HMO</v>
      </c>
      <c r="L329" s="28" cm="1">
        <f t="array" ref="L329">IF($C329="","",IFERROR(_xll.BDP($C329&amp;" Corp",L$1),""))</f>
        <v>100.98</v>
      </c>
      <c r="M329" s="28" cm="1">
        <f t="array" ref="M329">IF($C329="","",IFERROR(_xll.BDP($C329&amp;" Corp",M$1),""))</f>
        <v>101.399</v>
      </c>
      <c r="N329" s="28" cm="1">
        <f t="array" ref="N329">IF($C329="","",IFERROR(_xll.BDP($C329&amp;" Corp",N$1),""))</f>
        <v>5.7727300899999996</v>
      </c>
      <c r="O329" s="28" cm="1">
        <f t="array" ref="O329">IF($C329="","",IFERROR(_xll.BDP($C329&amp;" Corp",O$1),""))</f>
        <v>5.7734730046801372</v>
      </c>
      <c r="P329" s="28" cm="1">
        <f t="array" ref="P329">IF($C329="","",IFERROR(_xll.BDP($C329&amp;" Corp",P$1),""))</f>
        <v>103.26664993838446</v>
      </c>
      <c r="Q329" s="28">
        <f t="shared" si="11"/>
        <v>101.18950000000001</v>
      </c>
      <c r="R329"/>
      <c r="S329"/>
      <c r="T329"/>
      <c r="U329"/>
      <c r="V329" s="24" t="str" cm="1">
        <f t="array" ref="V329">IF($C329="","",IFERROR(_xll.BDP($C329&amp;" Corp",V$1),""))</f>
        <v>Y</v>
      </c>
      <c r="W329" s="40" cm="1">
        <f t="array" ref="W329">IF($V329="Y",IFERROR(_xll.BDP($C329&amp;" Corp",W$1)*1,""),"")</f>
        <v>55746</v>
      </c>
      <c r="X329" s="41" cm="1">
        <f t="array" ref="X329">IF($V329="Y",IFERROR(_xll.BDP($C329&amp;" Corp",X$1),""),"")</f>
        <v>100</v>
      </c>
      <c r="Y329" s="42" cm="1">
        <f t="array" ref="Y329">IF($V329="Y",IFERROR(_xll.BDP($C329&amp;" Corp",Y$1)/100, ""),"")</f>
        <v>5.7727300851107465E-2</v>
      </c>
      <c r="Z329" s="17" cm="1">
        <f t="array" ref="Z329">IF($C329="","",IF(_xll.BDP($C329&amp;" Corp",Z$1)="#N/A N/A","",_xll.BDP($C329&amp;" Corp",Z$1)))</f>
        <v>5.7400000000001228E-2</v>
      </c>
      <c r="AA329" s="14" cm="1">
        <f t="array" ref="AA329">IF($C329="","",IF(_xll.BDP($C329&amp;" Corp",AA$1)="#N/A N/A","",_xll.BDP($C329&amp;" Corp",AA$1)))</f>
        <v>0.7809999999999917</v>
      </c>
      <c r="AB329" s="14" cm="1">
        <f t="array" ref="AB329">IF($C329="","",IF(_xll.BDP($C329&amp;" Corp",AB$1)="#N/A N/A","",_xll.BDP($C329&amp;" Corp",AB$1)))</f>
        <v>0.50269999999999015</v>
      </c>
      <c r="AC329" s="18" cm="1">
        <f t="array" ref="AC329">IF($C329="","",IF(_xll.BDP($C329&amp;" Corp",AC$1)="#N/A N/A","",_xll.BDP($C329&amp;" Corp",AC$1)))</f>
        <v>-3.769999999999996</v>
      </c>
      <c r="AD329" s="18" cm="1">
        <f t="array" ref="AD329">IF($C329="","",IF(_xll.BDP($C329&amp;" Corp",AD$1)="#N/A N/A","",_xll.BDP($C329&amp;" Corp",AD$1)))</f>
        <v>-9.7280000000000086</v>
      </c>
      <c r="AE329" s="32" cm="1">
        <f t="array" ref="AE329">IF($C329="","",IF(_xll.BDP($C329&amp;" Corp",AE$1)="#N/A N/A","",_xll.BDP($C329&amp;" Corp",AE$1)/100))</f>
        <v>5.6755260243633555E-4</v>
      </c>
      <c r="AF329" s="32" cm="1">
        <f t="array" ref="AF329">IF($C329="","",IF(_xll.BDP($C329&amp;" Corp",AF$1)="#N/A N/A","",_xll.BDP($C329&amp;" Corp",AF$1)/100))</f>
        <v>7.7779238420751986E-3</v>
      </c>
      <c r="AG329" s="32" cm="1">
        <f t="array" ref="AG329">IF($C329="","",IF(_xll.BDP($C329&amp;" Corp",AG$1)="#N/A N/A","",_xll.BDP($C329&amp;" Corp",AG$1)/100))</f>
        <v>4.9925166872411266E-3</v>
      </c>
      <c r="AH329" s="32" cm="1">
        <f t="array" ref="AH329">IF($C329="","",IF(_xll.BDP($C329&amp;" Corp",AH$1)="#N/A N/A","",_xll.BDP($C329&amp;" Corp",AH$1)/100))</f>
        <v>-3.5917281642934548E-2</v>
      </c>
      <c r="AI329" s="32" cm="1">
        <f t="array" ref="AI329">IF($C329="","",IF(_xll.BDP($C329&amp;" Corp",AI$1)="#N/A N/A","",_xll.BDP($C329&amp;" Corp",AI$1)/100))</f>
        <v>-8.7701741954212695E-2</v>
      </c>
      <c r="AJ329" s="8" cm="1">
        <f t="array" ref="AJ329">IF($C329="","",IF(_xll.BDP($C329&amp;" Corp",AJ$1)="#N/A Field Not Applicable","",_xll.BDP($C329&amp;" Corp",AJ$1)))</f>
        <v>97.638000000000005</v>
      </c>
      <c r="AK329" s="8" cm="1">
        <f t="array" ref="AK329">IF($C329="","",IF(_xll.BDP($C329&amp;" Corp",AK$1)="#N/A Field Not Applicable","",_xll.BDP($C329&amp;" Corp",AK$1)))</f>
        <v>113.922</v>
      </c>
      <c r="AL329" s="9" t="s">
        <v>978</v>
      </c>
      <c r="AM329" s="9" t="s">
        <v>85</v>
      </c>
      <c r="AN329" s="10">
        <v>46993</v>
      </c>
      <c r="AO329" s="11">
        <v>2110.5756000000001</v>
      </c>
      <c r="AP329" s="12">
        <v>4.2687085296560465E-4</v>
      </c>
      <c r="AQ329" s="9" t="s">
        <v>86</v>
      </c>
      <c r="AR329" s="10">
        <v>42793</v>
      </c>
      <c r="AS329" s="11">
        <v>1.8930555555555555</v>
      </c>
      <c r="AT329" s="9" t="s">
        <v>978</v>
      </c>
      <c r="AU329" s="34">
        <f t="shared" si="10"/>
        <v>1.0770795553917956</v>
      </c>
    </row>
    <row r="330" spans="2:47" s="2" customFormat="1" x14ac:dyDescent="0.3">
      <c r="B330" s="22">
        <v>65803</v>
      </c>
      <c r="C330" s="23" t="s">
        <v>1110</v>
      </c>
      <c r="D330" s="24" t="str" cm="1">
        <f t="array" ref="D330">IF($C330="","",IFERROR(_xll.BDP($C330&amp;" Corp","ID_BB_GLOBAL"),""))</f>
        <v>BBG01B6S23G0</v>
      </c>
      <c r="E330" s="23" t="s">
        <v>1109</v>
      </c>
      <c r="F330" s="7" t="s">
        <v>977</v>
      </c>
      <c r="G330" s="16" t="s">
        <v>622</v>
      </c>
      <c r="H330" s="16" t="s">
        <v>115</v>
      </c>
      <c r="I330" s="16" t="s">
        <v>107</v>
      </c>
      <c r="J330" s="44" cm="1">
        <f t="array" ref="J330">IF(OR(_xll.BDP($C330&amp;" Corp",$J$1)="#N/A N/A",_xll.BDP($C330&amp;" Corp",$J$1)="#N/A Field Not Applicable"),"",_xll.BDP($C330&amp;" Corp",$J$1))</f>
        <v>2.1135601605012919</v>
      </c>
      <c r="K330" s="16" t="str" cm="1">
        <f t="array" ref="K330">IFERROR(_xll.BDP($C330&amp;" Corp",$K$1),"")</f>
        <v>Medical-HMO</v>
      </c>
      <c r="L330" s="28" cm="1">
        <f t="array" ref="L330">IF($C330="","",IFERROR(_xll.BDP($C330&amp;" Corp",L$1),""))</f>
        <v>102.425</v>
      </c>
      <c r="M330" s="28" cm="1">
        <f t="array" ref="M330">IF($C330="","",IFERROR(_xll.BDP($C330&amp;" Corp",M$1),""))</f>
        <v>102.95699999999999</v>
      </c>
      <c r="N330" s="28" cm="1">
        <f t="array" ref="N330">IF($C330="","",IFERROR(_xll.BDP($C330&amp;" Corp",N$1),""))</f>
        <v>5.8542693999999997</v>
      </c>
      <c r="O330" s="28" cm="1">
        <f t="array" ref="O330">IF($C330="","",IFERROR(_xll.BDP($C330&amp;" Corp",O$1),""))</f>
        <v>5.854970368256736</v>
      </c>
      <c r="P330" s="28" cm="1">
        <f t="array" ref="P330">IF($C330="","",IFERROR(_xll.BDP($C330&amp;" Corp",P$1),""))</f>
        <v>113.08375656202261</v>
      </c>
      <c r="Q330" s="28">
        <f t="shared" si="11"/>
        <v>102.691</v>
      </c>
      <c r="R330"/>
      <c r="S330"/>
      <c r="T330"/>
      <c r="U330"/>
      <c r="V330" s="24" t="str" cm="1">
        <f t="array" ref="V330">IF($C330="","",IFERROR(_xll.BDP($C330&amp;" Corp",V$1),""))</f>
        <v>Y</v>
      </c>
      <c r="W330" s="40" cm="1">
        <f t="array" ref="W330">IF($V330="Y",IFERROR(_xll.BDP($C330&amp;" Corp",W$1)*1,""),"")</f>
        <v>59398</v>
      </c>
      <c r="X330" s="41" cm="1">
        <f t="array" ref="X330">IF($V330="Y",IFERROR(_xll.BDP($C330&amp;" Corp",X$1),""),"")</f>
        <v>100</v>
      </c>
      <c r="Y330" s="42" cm="1">
        <f t="array" ref="Y330">IF($V330="Y",IFERROR(_xll.BDP($C330&amp;" Corp",Y$1)/100, ""),"")</f>
        <v>5.8542693976652016E-2</v>
      </c>
      <c r="Z330" s="17" cm="1">
        <f t="array" ref="Z330">IF($C330="","",IF(_xll.BDP($C330&amp;" Corp",Z$1)="#N/A N/A","",_xll.BDP($C330&amp;" Corp",Z$1)))</f>
        <v>2.4999999999977263E-3</v>
      </c>
      <c r="AA330" s="14" cm="1">
        <f t="array" ref="AA330">IF($C330="","",IF(_xll.BDP($C330&amp;" Corp",AA$1)="#N/A N/A","",_xll.BDP($C330&amp;" Corp",AA$1)))</f>
        <v>0.71800000000000352</v>
      </c>
      <c r="AB330" s="14" cm="1">
        <f t="array" ref="AB330">IF($C330="","",IF(_xll.BDP($C330&amp;" Corp",AB$1)="#N/A N/A","",_xll.BDP($C330&amp;" Corp",AB$1)))</f>
        <v>-1.6900000000006798E-2</v>
      </c>
      <c r="AC330" s="18" cm="1">
        <f t="array" ref="AC330">IF($C330="","",IF(_xll.BDP($C330&amp;" Corp",AC$1)="#N/A N/A","",_xll.BDP($C330&amp;" Corp",AC$1)))</f>
        <v>-3.7867999999999995</v>
      </c>
      <c r="AD330" s="18" cm="1">
        <f t="array" ref="AD330">IF($C330="","",IF(_xll.BDP($C330&amp;" Corp",AD$1)="#N/A N/A","",_xll.BDP($C330&amp;" Corp",AD$1)))</f>
        <v>-11.064099999999996</v>
      </c>
      <c r="AE330" s="32" cm="1">
        <f t="array" ref="AE330">IF($C330="","",IF(_xll.BDP($C330&amp;" Corp",AE$1)="#N/A N/A","",_xll.BDP($C330&amp;" Corp",AE$1)/100))</f>
        <v>2.4345803903291905E-5</v>
      </c>
      <c r="AF330" s="32" cm="1">
        <f t="array" ref="AF330">IF($C330="","",IF(_xll.BDP($C330&amp;" Corp",AF$1)="#N/A N/A","",_xll.BDP($C330&amp;" Corp",AF$1)/100))</f>
        <v>7.0411761706200889E-3</v>
      </c>
      <c r="AG330" s="32" cm="1">
        <f t="array" ref="AG330">IF($C330="","",IF(_xll.BDP($C330&amp;" Corp",AG$1)="#N/A N/A","",_xll.BDP($C330&amp;" Corp",AG$1)/100))</f>
        <v>-1.6454654768692148E-4</v>
      </c>
      <c r="AH330" s="32" cm="1">
        <f t="array" ref="AH330">IF($C330="","",IF(_xll.BDP($C330&amp;" Corp",AH$1)="#N/A N/A","",_xll.BDP($C330&amp;" Corp",AH$1)/100))</f>
        <v>-3.5564688513135302E-2</v>
      </c>
      <c r="AI330" s="32" cm="1">
        <f t="array" ref="AI330">IF($C330="","",IF(_xll.BDP($C330&amp;" Corp",AI$1)="#N/A N/A","",_xll.BDP($C330&amp;" Corp",AI$1)/100))</f>
        <v>-9.7263649446127878E-2</v>
      </c>
      <c r="AJ330" s="8" cm="1">
        <f t="array" ref="AJ330">IF($C330="","",IF(_xll.BDP($C330&amp;" Corp",AJ$1)="#N/A Field Not Applicable","",_xll.BDP($C330&amp;" Corp",AJ$1)))</f>
        <v>98.881</v>
      </c>
      <c r="AK330" s="8" cm="1">
        <f t="array" ref="AK330">IF($C330="","",IF(_xll.BDP($C330&amp;" Corp",AK$1)="#N/A Field Not Applicable","",_xll.BDP($C330&amp;" Corp",AK$1)))</f>
        <v>116.46899999999999</v>
      </c>
      <c r="AL330" s="9" t="s">
        <v>978</v>
      </c>
      <c r="AM330" s="9" t="s">
        <v>85</v>
      </c>
      <c r="AN330" s="10">
        <v>46993</v>
      </c>
      <c r="AO330" s="11">
        <v>1618.0659000000001</v>
      </c>
      <c r="AP330" s="12">
        <v>3.2725914716703766E-4</v>
      </c>
      <c r="AQ330" s="9" t="s">
        <v>86</v>
      </c>
      <c r="AR330" s="10">
        <v>42793</v>
      </c>
      <c r="AS330" s="11">
        <v>1.9494444444444445</v>
      </c>
      <c r="AT330" s="9" t="s">
        <v>978</v>
      </c>
      <c r="AU330" s="34">
        <f t="shared" si="10"/>
        <v>1.1063030316124631</v>
      </c>
    </row>
    <row r="331" spans="2:47" s="2" customFormat="1" x14ac:dyDescent="0.3">
      <c r="B331" s="22">
        <v>67146</v>
      </c>
      <c r="C331" s="23" t="s">
        <v>1112</v>
      </c>
      <c r="D331" s="24" t="str" cm="1">
        <f t="array" ref="D331">IF($C331="","",IFERROR(_xll.BDP($C331&amp;" Corp","ID_BB_GLOBAL"),""))</f>
        <v>BBG01J96XSH8</v>
      </c>
      <c r="E331" s="23" t="s">
        <v>1111</v>
      </c>
      <c r="F331" s="7" t="s">
        <v>10</v>
      </c>
      <c r="G331" s="16" t="s">
        <v>93</v>
      </c>
      <c r="H331" s="16" t="s">
        <v>143</v>
      </c>
      <c r="I331" s="16" t="s">
        <v>137</v>
      </c>
      <c r="J331" s="44" cm="1">
        <f t="array" ref="J331">IF(OR(_xll.BDP($C331&amp;" Corp",$J$1)="#N/A N/A",_xll.BDP($C331&amp;" Corp",$J$1)="#N/A Field Not Applicable"),"",_xll.BDP($C331&amp;" Corp",$J$1))</f>
        <v>7.8457627118644071</v>
      </c>
      <c r="K331" s="16" t="str" cm="1">
        <f t="array" ref="K331">IFERROR(_xll.BDP($C331&amp;" Corp",$K$1),"")</f>
        <v>Optical Supplies</v>
      </c>
      <c r="L331" s="28" cm="1">
        <f t="array" ref="L331">IF($C331="","",IFERROR(_xll.BDP($C331&amp;" Corp",L$1),""))</f>
        <v>104.797</v>
      </c>
      <c r="M331" s="28" cm="1">
        <f t="array" ref="M331">IF($C331="","",IFERROR(_xll.BDP($C331&amp;" Corp",M$1),""))</f>
        <v>104.944</v>
      </c>
      <c r="N331" s="28" cm="1">
        <f t="array" ref="N331">IF($C331="","",IFERROR(_xll.BDP($C331&amp;" Corp",N$1),""))</f>
        <v>6.3251527200000002</v>
      </c>
      <c r="O331" s="28" cm="1">
        <f t="array" ref="O331">IF($C331="","",IFERROR(_xll.BDP($C331&amp;" Corp",O$1),""))</f>
        <v>6.8232910368871469</v>
      </c>
      <c r="P331" s="28" cm="1">
        <f t="array" ref="P331">IF($C331="","",IFERROR(_xll.BDP($C331&amp;" Corp",P$1),""))</f>
        <v>173.2375076047779</v>
      </c>
      <c r="Q331" s="28">
        <f t="shared" si="11"/>
        <v>104.87049999999999</v>
      </c>
      <c r="R331"/>
      <c r="S331"/>
      <c r="T331"/>
      <c r="U331"/>
      <c r="V331" s="24" t="str" cm="1">
        <f t="array" ref="V331">IF($C331="","",IFERROR(_xll.BDP($C331&amp;" Corp",V$1),""))</f>
        <v>Y</v>
      </c>
      <c r="W331" s="40" cm="1">
        <f t="array" ref="W331">IF($V331="Y",IFERROR(_xll.BDP($C331&amp;" Corp",W$1)*1,""),"")</f>
        <v>45931</v>
      </c>
      <c r="X331" s="41" cm="1">
        <f t="array" ref="X331">IF($V331="Y",IFERROR(_xll.BDP($C331&amp;" Corp",X$1),""),"")</f>
        <v>104.188</v>
      </c>
      <c r="Y331" s="42" cm="1">
        <f t="array" ref="Y331">IF($V331="Y",IFERROR(_xll.BDP($C331&amp;" Corp",Y$1)/100, ""),"")</f>
        <v>6.882537152053371E-2</v>
      </c>
      <c r="Z331" s="17" cm="1">
        <f t="array" ref="Z331">IF($C331="","",IF(_xll.BDP($C331&amp;" Corp",Z$1)="#N/A N/A","",_xll.BDP($C331&amp;" Corp",Z$1)))</f>
        <v>2.2000000000019782E-3</v>
      </c>
      <c r="AA331" s="14" cm="1">
        <f t="array" ref="AA331">IF($C331="","",IF(_xll.BDP($C331&amp;" Corp",AA$1)="#N/A N/A","",_xll.BDP($C331&amp;" Corp",AA$1)))</f>
        <v>0.35730000000000928</v>
      </c>
      <c r="AB331" s="14" cm="1">
        <f t="array" ref="AB331">IF($C331="","",IF(_xll.BDP($C331&amp;" Corp",AB$1)="#N/A N/A","",_xll.BDP($C331&amp;" Corp",AB$1)))</f>
        <v>0.39630000000001075</v>
      </c>
      <c r="AC331" s="18" cm="1">
        <f t="array" ref="AC331">IF($C331="","",IF(_xll.BDP($C331&amp;" Corp",AC$1)="#N/A N/A","",_xll.BDP($C331&amp;" Corp",AC$1)))</f>
        <v>-0.3650999999999982</v>
      </c>
      <c r="AD331" s="18" cm="1">
        <f t="array" ref="AD331">IF($C331="","",IF(_xll.BDP($C331&amp;" Corp",AD$1)="#N/A N/A","",_xll.BDP($C331&amp;" Corp",AD$1)))</f>
        <v>-2.2899999999992815E-2</v>
      </c>
      <c r="AE331" s="32" cm="1">
        <f t="array" ref="AE331">IF($C331="","",IF(_xll.BDP($C331&amp;" Corp",AE$1)="#N/A N/A","",_xll.BDP($C331&amp;" Corp",AE$1)/100))</f>
        <v>2.0979554470571196E-5</v>
      </c>
      <c r="AF331" s="32" cm="1">
        <f t="array" ref="AF331">IF($C331="","",IF(_xll.BDP($C331&amp;" Corp",AF$1)="#N/A N/A","",_xll.BDP($C331&amp;" Corp",AF$1)/100))</f>
        <v>3.4188475814022471E-3</v>
      </c>
      <c r="AG331" s="32" cm="1">
        <f t="array" ref="AG331">IF($C331="","",IF(_xll.BDP($C331&amp;" Corp",AG$1)="#N/A N/A","",_xll.BDP($C331&amp;" Corp",AG$1)/100))</f>
        <v>3.7934371527110753E-3</v>
      </c>
      <c r="AH331" s="32" cm="1">
        <f t="array" ref="AH331">IF($C331="","",IF(_xll.BDP($C331&amp;" Corp",AH$1)="#N/A N/A","",_xll.BDP($C331&amp;" Corp",AH$1)/100))</f>
        <v>-3.4695000441883565E-3</v>
      </c>
      <c r="AI331" s="32" cm="1">
        <f t="array" ref="AI331">IF($C331="","",IF(_xll.BDP($C331&amp;" Corp",AI$1)="#N/A N/A","",_xll.BDP($C331&amp;" Corp",AI$1)/100))</f>
        <v>-2.1832583175938032E-4</v>
      </c>
      <c r="AJ331" s="8" cm="1">
        <f t="array" ref="AJ331">IF($C331="","",IF(_xll.BDP($C331&amp;" Corp",AJ$1)="#N/A Field Not Applicable","",_xll.BDP($C331&amp;" Corp",AJ$1)))</f>
        <v>101.622</v>
      </c>
      <c r="AK331" s="8" cm="1">
        <f t="array" ref="AK331">IF($C331="","",IF(_xll.BDP($C331&amp;" Corp",AK$1)="#N/A Field Not Applicable","",_xll.BDP($C331&amp;" Corp",AK$1)))</f>
        <v>106.578</v>
      </c>
      <c r="AL331" s="9" t="s">
        <v>11</v>
      </c>
      <c r="AM331" s="9" t="s">
        <v>85</v>
      </c>
      <c r="AN331" s="10">
        <v>46833</v>
      </c>
      <c r="AO331" s="11">
        <v>1470</v>
      </c>
      <c r="AP331" s="12">
        <v>2.9731233217110956E-4</v>
      </c>
      <c r="AQ331" s="9" t="s">
        <v>86</v>
      </c>
      <c r="AR331" s="10">
        <v>42645</v>
      </c>
      <c r="AS331" s="11">
        <v>1.6284722222222225</v>
      </c>
      <c r="AT331" s="9" t="s">
        <v>1113</v>
      </c>
      <c r="AU331" s="34">
        <f t="shared" si="10"/>
        <v>0.85417689265536734</v>
      </c>
    </row>
    <row r="332" spans="2:47" s="2" customFormat="1" x14ac:dyDescent="0.3">
      <c r="B332" s="22">
        <v>66446</v>
      </c>
      <c r="C332" s="23" t="s">
        <v>1115</v>
      </c>
      <c r="D332" s="24" t="str" cm="1">
        <f t="array" ref="D332">IF($C332="","",IFERROR(_xll.BDP($C332&amp;" Corp","ID_BB_GLOBAL"),""))</f>
        <v>BBG01GQTR8K2</v>
      </c>
      <c r="E332" s="23" t="s">
        <v>1114</v>
      </c>
      <c r="F332" s="7" t="s">
        <v>42</v>
      </c>
      <c r="G332" s="16" t="s">
        <v>105</v>
      </c>
      <c r="H332" s="16" t="s">
        <v>158</v>
      </c>
      <c r="I332" s="16" t="s">
        <v>2</v>
      </c>
      <c r="J332" s="44" cm="1">
        <f t="array" ref="J332">IF(OR(_xll.BDP($C332&amp;" Corp",$J$1)="#N/A N/A",_xll.BDP($C332&amp;" Corp",$J$1)="#N/A Field Not Applicable"),"",_xll.BDP($C332&amp;" Corp",$J$1))</f>
        <v>4.2759051186017478</v>
      </c>
      <c r="K332" s="16" t="str" cm="1">
        <f t="array" ref="K332">IFERROR(_xll.BDP($C332&amp;" Corp",$K$1),"")</f>
        <v>Medical Labs&amp;Testing Srv</v>
      </c>
      <c r="L332" s="28" cm="1">
        <f t="array" ref="L332">IF($C332="","",IFERROR(_xll.BDP($C332&amp;" Corp",L$1),""))</f>
        <v>102.22</v>
      </c>
      <c r="M332" s="28" cm="1">
        <f t="array" ref="M332">IF($C332="","",IFERROR(_xll.BDP($C332&amp;" Corp",M$1),""))</f>
        <v>102.36</v>
      </c>
      <c r="N332" s="28" cm="1">
        <f t="array" ref="N332">IF($C332="","",IFERROR(_xll.BDP($C332&amp;" Corp",N$1),""))</f>
        <v>5.6991767600000003</v>
      </c>
      <c r="O332" s="28" cm="1">
        <f t="array" ref="O332">IF($C332="","",IFERROR(_xll.BDP($C332&amp;" Corp",O$1),""))</f>
        <v>5.9704532813037181</v>
      </c>
      <c r="P332" s="28" cm="1">
        <f t="array" ref="P332">IF($C332="","",IFERROR(_xll.BDP($C332&amp;" Corp",P$1),""))</f>
        <v>106.64712418166708</v>
      </c>
      <c r="Q332" s="28">
        <f t="shared" si="11"/>
        <v>102.28999999999999</v>
      </c>
      <c r="R332"/>
      <c r="S332"/>
      <c r="T332"/>
      <c r="U332"/>
      <c r="V332" s="24" t="str" cm="1">
        <f t="array" ref="V332">IF($C332="","",IFERROR(_xll.BDP($C332&amp;" Corp",V$1),""))</f>
        <v>Y</v>
      </c>
      <c r="W332" s="40" cm="1">
        <f t="array" ref="W332">IF($V332="Y",IFERROR(_xll.BDP($C332&amp;" Corp",W$1)*1,""),"")</f>
        <v>46157</v>
      </c>
      <c r="X332" s="41" cm="1">
        <f t="array" ref="X332">IF($V332="Y",IFERROR(_xll.BDP($C332&amp;" Corp",X$1),""),"")</f>
        <v>103.25</v>
      </c>
      <c r="Y332" s="42" cm="1">
        <f t="array" ref="Y332">IF($V332="Y",IFERROR(_xll.BDP($C332&amp;" Corp",Y$1)/100, ""),"")</f>
        <v>6.9955281382933901E-2</v>
      </c>
      <c r="Z332" s="17" cm="1">
        <f t="array" ref="Z332">IF($C332="","",IF(_xll.BDP($C332&amp;" Corp",Z$1)="#N/A N/A","",_xll.BDP($C332&amp;" Corp",Z$1)))</f>
        <v>1.0199999999997544E-2</v>
      </c>
      <c r="AA332" s="14" cm="1">
        <f t="array" ref="AA332">IF($C332="","",IF(_xll.BDP($C332&amp;" Corp",AA$1)="#N/A N/A","",_xll.BDP($C332&amp;" Corp",AA$1)))</f>
        <v>0.242999999999995</v>
      </c>
      <c r="AB332" s="14" cm="1">
        <f t="array" ref="AB332">IF($C332="","",IF(_xll.BDP($C332&amp;" Corp",AB$1)="#N/A N/A","",_xll.BDP($C332&amp;" Corp",AB$1)))</f>
        <v>0.53919999999999391</v>
      </c>
      <c r="AC332" s="18" cm="1">
        <f t="array" ref="AC332">IF($C332="","",IF(_xll.BDP($C332&amp;" Corp",AC$1)="#N/A N/A","",_xll.BDP($C332&amp;" Corp",AC$1)))</f>
        <v>-1.0110000000000099</v>
      </c>
      <c r="AD332" s="18" cm="1">
        <f t="array" ref="AD332">IF($C332="","",IF(_xll.BDP($C332&amp;" Corp",AD$1)="#N/A N/A","",_xll.BDP($C332&amp;" Corp",AD$1)))</f>
        <v>0.40259999999999252</v>
      </c>
      <c r="AE332" s="32" cm="1">
        <f t="array" ref="AE332">IF($C332="","",IF(_xll.BDP($C332&amp;" Corp",AE$1)="#N/A N/A","",_xll.BDP($C332&amp;" Corp",AE$1)/100))</f>
        <v>9.972721673068318E-5</v>
      </c>
      <c r="AF332" s="32" cm="1">
        <f t="array" ref="AF332">IF($C332="","",IF(_xll.BDP($C332&amp;" Corp",AF$1)="#N/A N/A","",_xll.BDP($C332&amp;" Corp",AF$1)/100))</f>
        <v>2.3812743639645083E-3</v>
      </c>
      <c r="AG332" s="32" cm="1">
        <f t="array" ref="AG332">IF($C332="","",IF(_xll.BDP($C332&amp;" Corp",AG$1)="#N/A N/A","",_xll.BDP($C332&amp;" Corp",AG$1)/100))</f>
        <v>5.2992628992628403E-3</v>
      </c>
      <c r="AH332" s="32" cm="1">
        <f t="array" ref="AH332">IF($C332="","",IF(_xll.BDP($C332&amp;" Corp",AH$1)="#N/A N/A","",_xll.BDP($C332&amp;" Corp",AH$1)/100))</f>
        <v>-9.7870091248614226E-3</v>
      </c>
      <c r="AI332" s="32" cm="1">
        <f t="array" ref="AI332">IF($C332="","",IF(_xll.BDP($C332&amp;" Corp",AI$1)="#N/A N/A","",_xll.BDP($C332&amp;" Corp",AI$1)/100))</f>
        <v>3.9514519082979758E-3</v>
      </c>
      <c r="AJ332" s="8" cm="1">
        <f t="array" ref="AJ332">IF($C332="","",IF(_xll.BDP($C332&amp;" Corp",AJ$1)="#N/A Field Not Applicable","",_xll.BDP($C332&amp;" Corp",AJ$1)))</f>
        <v>99.736999999999995</v>
      </c>
      <c r="AK332" s="8" cm="1">
        <f t="array" ref="AK332">IF($C332="","",IF(_xll.BDP($C332&amp;" Corp",AK$1)="#N/A Field Not Applicable","",_xll.BDP($C332&amp;" Corp",AK$1)))</f>
        <v>104.73</v>
      </c>
      <c r="AL332" s="9" t="s">
        <v>43</v>
      </c>
      <c r="AM332" s="9" t="s">
        <v>85</v>
      </c>
      <c r="AN332" s="10">
        <v>36526</v>
      </c>
      <c r="AO332" s="11">
        <v>513.65</v>
      </c>
      <c r="AP332" s="12">
        <v>1.038874009657758E-4</v>
      </c>
      <c r="AQ332" s="9" t="s">
        <v>86</v>
      </c>
      <c r="AR332" s="10">
        <v>32518</v>
      </c>
      <c r="AS332" s="11">
        <v>0.46944444444444439</v>
      </c>
      <c r="AT332" s="9" t="s">
        <v>43</v>
      </c>
      <c r="AU332" s="34">
        <f t="shared" si="10"/>
        <v>0.84243318646104592</v>
      </c>
    </row>
    <row r="333" spans="2:47" s="2" customFormat="1" x14ac:dyDescent="0.3">
      <c r="B333" s="22">
        <v>66389</v>
      </c>
      <c r="C333" s="23" t="s">
        <v>1119</v>
      </c>
      <c r="D333" s="24" t="str" cm="1">
        <f t="array" ref="D333">IF($C333="","",IFERROR(_xll.BDP($C333&amp;" Corp","ID_BB_GLOBAL"),""))</f>
        <v>BBG01BFG0QL1</v>
      </c>
      <c r="E333" s="23" t="s">
        <v>1116</v>
      </c>
      <c r="F333" s="7" t="s">
        <v>1117</v>
      </c>
      <c r="G333" s="16" t="s">
        <v>154</v>
      </c>
      <c r="H333" s="16" t="s">
        <v>94</v>
      </c>
      <c r="I333" s="16" t="s">
        <v>103</v>
      </c>
      <c r="J333" s="44" cm="1">
        <f t="array" ref="J333">IF(OR(_xll.BDP($C333&amp;" Corp",$J$1)="#N/A N/A",_xll.BDP($C333&amp;" Corp",$J$1)="#N/A Field Not Applicable"),"",_xll.BDP($C333&amp;" Corp",$J$1))</f>
        <v>3.5933387053451518</v>
      </c>
      <c r="K333" s="16" t="str" cm="1">
        <f t="array" ref="K333">IFERROR(_xll.BDP($C333&amp;" Corp",$K$1),"")</f>
        <v>Medical-HMO</v>
      </c>
      <c r="L333" s="28" cm="1">
        <f t="array" ref="L333">IF($C333="","",IFERROR(_xll.BDP($C333&amp;" Corp",L$1),""))</f>
        <v>102.126</v>
      </c>
      <c r="M333" s="28" cm="1">
        <f t="array" ref="M333">IF($C333="","",IFERROR(_xll.BDP($C333&amp;" Corp",M$1),""))</f>
        <v>102.258</v>
      </c>
      <c r="N333" s="28" cm="1">
        <f t="array" ref="N333">IF($C333="","",IFERROR(_xll.BDP($C333&amp;" Corp",N$1),""))</f>
        <v>4.9308280199999999</v>
      </c>
      <c r="O333" s="28" cm="1">
        <f t="array" ref="O333">IF($C333="","",IFERROR(_xll.BDP($C333&amp;" Corp",O$1),""))</f>
        <v>4.9496348284041565</v>
      </c>
      <c r="P333" s="28" cm="1">
        <f t="array" ref="P333">IF($C333="","",IFERROR(_xll.BDP($C333&amp;" Corp",P$1),""))</f>
        <v>69.742707615389975</v>
      </c>
      <c r="Q333" s="28">
        <f t="shared" si="11"/>
        <v>102.19200000000001</v>
      </c>
      <c r="R333"/>
      <c r="S333"/>
      <c r="T333"/>
      <c r="U333"/>
      <c r="V333" s="24" t="str" cm="1">
        <f t="array" ref="V333">IF($C333="","",IFERROR(_xll.BDP($C333&amp;" Corp",V$1),""))</f>
        <v>Y</v>
      </c>
      <c r="W333" s="40" cm="1">
        <f t="array" ref="W333">IF($V333="Y",IFERROR(_xll.BDP($C333&amp;" Corp",W$1)*1,""),"")</f>
        <v>46784</v>
      </c>
      <c r="X333" s="41" cm="1">
        <f t="array" ref="X333">IF($V333="Y",IFERROR(_xll.BDP($C333&amp;" Corp",X$1),""),"")</f>
        <v>100</v>
      </c>
      <c r="Y333" s="42" cm="1">
        <f t="array" ref="Y333">IF($V333="Y",IFERROR(_xll.BDP($C333&amp;" Corp",Y$1)/100, ""),"")</f>
        <v>4.930828015007073E-2</v>
      </c>
      <c r="Z333" s="17" cm="1">
        <f t="array" ref="Z333">IF($C333="","",IF(_xll.BDP($C333&amp;" Corp",Z$1)="#N/A N/A","",_xll.BDP($C333&amp;" Corp",Z$1)))</f>
        <v>-3.3999999999991815E-2</v>
      </c>
      <c r="AA333" s="14" cm="1">
        <f t="array" ref="AA333">IF($C333="","",IF(_xll.BDP($C333&amp;" Corp",AA$1)="#N/A N/A","",_xll.BDP($C333&amp;" Corp",AA$1)))</f>
        <v>0.28950000000000387</v>
      </c>
      <c r="AB333" s="14" cm="1">
        <f t="array" ref="AB333">IF($C333="","",IF(_xll.BDP($C333&amp;" Corp",AB$1)="#N/A N/A","",_xll.BDP($C333&amp;" Corp",AB$1)))</f>
        <v>9.9699999999998568E-2</v>
      </c>
      <c r="AC333" s="18" cm="1">
        <f t="array" ref="AC333">IF($C333="","",IF(_xll.BDP($C333&amp;" Corp",AC$1)="#N/A N/A","",_xll.BDP($C333&amp;" Corp",AC$1)))</f>
        <v>7.3100000000010823E-2</v>
      </c>
      <c r="AD333" s="18" cm="1">
        <f t="array" ref="AD333">IF($C333="","",IF(_xll.BDP($C333&amp;" Corp",AD$1)="#N/A N/A","",_xll.BDP($C333&amp;" Corp",AD$1)))</f>
        <v>-0.78659999999999286</v>
      </c>
      <c r="AE333" s="32" cm="1">
        <f t="array" ref="AE333">IF($C333="","",IF(_xll.BDP($C333&amp;" Corp",AE$1)="#N/A N/A","",_xll.BDP($C333&amp;" Corp",AE$1)/100))</f>
        <v>-3.3259672940019915E-4</v>
      </c>
      <c r="AF333" s="32" cm="1">
        <f t="array" ref="AF333">IF($C333="","",IF(_xll.BDP($C333&amp;" Corp",AF$1)="#N/A N/A","",_xll.BDP($C333&amp;" Corp",AF$1)/100))</f>
        <v>2.8409536968707692E-3</v>
      </c>
      <c r="AG333" s="32" cm="1">
        <f t="array" ref="AG333">IF($C333="","",IF(_xll.BDP($C333&amp;" Corp",AG$1)="#N/A N/A","",_xll.BDP($C333&amp;" Corp",AG$1)/100))</f>
        <v>9.7656823929740538E-4</v>
      </c>
      <c r="AH333" s="32" cm="1">
        <f t="array" ref="AH333">IF($C333="","",IF(_xll.BDP($C333&amp;" Corp",AH$1)="#N/A N/A","",_xll.BDP($C333&amp;" Corp",AH$1)/100))</f>
        <v>7.158329318402765E-4</v>
      </c>
      <c r="AI333" s="32" cm="1">
        <f t="array" ref="AI333">IF($C333="","",IF(_xll.BDP($C333&amp;" Corp",AI$1)="#N/A N/A","",_xll.BDP($C333&amp;" Corp",AI$1)/100))</f>
        <v>-7.6384876454793273E-3</v>
      </c>
      <c r="AJ333" s="8" cm="1">
        <f t="array" ref="AJ333">IF($C333="","",IF(_xll.BDP($C333&amp;" Corp",AJ$1)="#N/A Field Not Applicable","",_xll.BDP($C333&amp;" Corp",AJ$1)))</f>
        <v>100.42700000000001</v>
      </c>
      <c r="AK333" s="8" cm="1">
        <f t="array" ref="AK333">IF($C333="","",IF(_xll.BDP($C333&amp;" Corp",AK$1)="#N/A Field Not Applicable","",_xll.BDP($C333&amp;" Corp",AK$1)))</f>
        <v>104.746</v>
      </c>
      <c r="AL333" s="9" t="s">
        <v>1118</v>
      </c>
      <c r="AM333" s="9" t="s">
        <v>85</v>
      </c>
      <c r="AN333" s="10">
        <v>18648</v>
      </c>
      <c r="AO333" s="11">
        <v>513.71140000000003</v>
      </c>
      <c r="AP333" s="12">
        <v>1.0389981931760934E-4</v>
      </c>
      <c r="AQ333" s="9" t="s">
        <v>86</v>
      </c>
      <c r="AR333" s="10">
        <v>14620</v>
      </c>
      <c r="AS333" s="11">
        <v>1.5972222222222225</v>
      </c>
      <c r="AT333" s="9" t="s">
        <v>1118</v>
      </c>
      <c r="AU333" s="34">
        <f t="shared" si="10"/>
        <v>0.81084967353553994</v>
      </c>
    </row>
    <row r="334" spans="2:47" s="2" customFormat="1" x14ac:dyDescent="0.3">
      <c r="B334" s="22">
        <v>66552</v>
      </c>
      <c r="C334" s="23" t="s">
        <v>1123</v>
      </c>
      <c r="D334" s="24" t="str" cm="1">
        <f t="array" ref="D334">IF($C334="","",IFERROR(_xll.BDP($C334&amp;" Corp","ID_BB_GLOBAL"),""))</f>
        <v>BBG01BTR7TZ4</v>
      </c>
      <c r="E334" s="23" t="s">
        <v>1120</v>
      </c>
      <c r="F334" s="7" t="s">
        <v>1121</v>
      </c>
      <c r="G334" s="16" t="s">
        <v>331</v>
      </c>
      <c r="H334" s="16" t="s">
        <v>83</v>
      </c>
      <c r="I334" s="16" t="s">
        <v>103</v>
      </c>
      <c r="J334" s="44" t="str" cm="1">
        <f t="array" ref="J334">IF(OR(_xll.BDP($C334&amp;" Corp",$J$1)="#N/A N/A",_xll.BDP($C334&amp;" Corp",$J$1)="#N/A Field Not Applicable"),"",_xll.BDP($C334&amp;" Corp",$J$1))</f>
        <v/>
      </c>
      <c r="K334" s="16" t="str" cm="1">
        <f t="array" ref="K334">IFERROR(_xll.BDP($C334&amp;" Corp",$K$1),"")</f>
        <v>Medical-Biomedical/Gene</v>
      </c>
      <c r="L334" s="28" cm="1">
        <f t="array" ref="L334">IF($C334="","",IFERROR(_xll.BDP($C334&amp;" Corp",L$1),""))</f>
        <v>100.68</v>
      </c>
      <c r="M334" s="28" cm="1">
        <f t="array" ref="M334">IF($C334="","",IFERROR(_xll.BDP($C334&amp;" Corp",M$1),""))</f>
        <v>100.759</v>
      </c>
      <c r="N334" s="28" cm="1">
        <f t="array" ref="N334">IF($C334="","",IFERROR(_xll.BDP($C334&amp;" Corp",N$1),""))</f>
        <v>4.7948137800000001</v>
      </c>
      <c r="O334" s="28" cm="1">
        <f t="array" ref="O334">IF($C334="","",IFERROR(_xll.BDP($C334&amp;" Corp",O$1),""))</f>
        <v>4.8837928856515553</v>
      </c>
      <c r="P334" s="28" cm="1">
        <f t="array" ref="P334">IF($C334="","",IFERROR(_xll.BDP($C334&amp;" Corp",P$1),""))</f>
        <v>68.744029931057938</v>
      </c>
      <c r="Q334" s="28">
        <f t="shared" si="11"/>
        <v>100.71950000000001</v>
      </c>
      <c r="R334"/>
      <c r="S334"/>
      <c r="T334"/>
      <c r="U334"/>
      <c r="V334" s="24" t="str" cm="1">
        <f t="array" ref="V334">IF($C334="","",IFERROR(_xll.BDP($C334&amp;" Corp",V$1),""))</f>
        <v>Y</v>
      </c>
      <c r="W334" s="40" cm="1">
        <f t="array" ref="W334">IF($V334="Y",IFERROR(_xll.BDP($C334&amp;" Corp",W$1)*1,""),"")</f>
        <v>45973</v>
      </c>
      <c r="X334" s="41" cm="1">
        <f t="array" ref="X334">IF($V334="Y",IFERROR(_xll.BDP($C334&amp;" Corp",X$1),""),"")</f>
        <v>100</v>
      </c>
      <c r="Y334" s="42" cm="1">
        <f t="array" ref="Y334">IF($V334="Y",IFERROR(_xll.BDP($C334&amp;" Corp",Y$1)/100, ""),"")</f>
        <v>4.7948137808578324E-2</v>
      </c>
      <c r="Z334" s="17" cm="1">
        <f t="array" ref="Z334">IF($C334="","",IF(_xll.BDP($C334&amp;" Corp",Z$1)="#N/A N/A","",_xll.BDP($C334&amp;" Corp",Z$1)))</f>
        <v>-8.6800000000010868E-2</v>
      </c>
      <c r="AA334" s="14" cm="1">
        <f t="array" ref="AA334">IF($C334="","",IF(_xll.BDP($C334&amp;" Corp",AA$1)="#N/A N/A","",_xll.BDP($C334&amp;" Corp",AA$1)))</f>
        <v>3.2299999999992224E-2</v>
      </c>
      <c r="AB334" s="14" cm="1">
        <f t="array" ref="AB334">IF($C334="","",IF(_xll.BDP($C334&amp;" Corp",AB$1)="#N/A N/A","",_xll.BDP($C334&amp;" Corp",AB$1)))</f>
        <v>-4.3000000000006366E-3</v>
      </c>
      <c r="AC334" s="18" cm="1">
        <f t="array" ref="AC334">IF($C334="","",IF(_xll.BDP($C334&amp;" Corp",AC$1)="#N/A N/A","",_xll.BDP($C334&amp;" Corp",AC$1)))</f>
        <v>-0.25630000000001019</v>
      </c>
      <c r="AD334" s="18" cm="1">
        <f t="array" ref="AD334">IF($C334="","",IF(_xll.BDP($C334&amp;" Corp",AD$1)="#N/A N/A","",_xll.BDP($C334&amp;" Corp",AD$1)))</f>
        <v>-0.22630000000000905</v>
      </c>
      <c r="AE334" s="32" cm="1">
        <f t="array" ref="AE334">IF($C334="","",IF(_xll.BDP($C334&amp;" Corp",AE$1)="#N/A N/A","",_xll.BDP($C334&amp;" Corp",AE$1)/100))</f>
        <v>-8.6110171416790967E-4</v>
      </c>
      <c r="AF334" s="32" cm="1">
        <f t="array" ref="AF334">IF($C334="","",IF(_xll.BDP($C334&amp;" Corp",AF$1)="#N/A N/A","",_xll.BDP($C334&amp;" Corp",AF$1)/100))</f>
        <v>3.2081206173886317E-4</v>
      </c>
      <c r="AG334" s="32" cm="1">
        <f t="array" ref="AG334">IF($C334="","",IF(_xll.BDP($C334&amp;" Corp",AG$1)="#N/A N/A","",_xll.BDP($C334&amp;" Corp",AG$1)/100))</f>
        <v>-4.2693206617254785E-5</v>
      </c>
      <c r="AH334" s="32" cm="1">
        <f t="array" ref="AH334">IF($C334="","",IF(_xll.BDP($C334&amp;" Corp",AH$1)="#N/A N/A","",_xll.BDP($C334&amp;" Corp",AH$1)/100))</f>
        <v>-2.5383626520988304E-3</v>
      </c>
      <c r="AI334" s="32" cm="1">
        <f t="array" ref="AI334">IF($C334="","",IF(_xll.BDP($C334&amp;" Corp",AI$1)="#N/A N/A","",_xll.BDP($C334&amp;" Corp",AI$1)/100))</f>
        <v>-2.2419125703632536E-3</v>
      </c>
      <c r="AJ334" s="8" cm="1">
        <f t="array" ref="AJ334">IF($C334="","",IF(_xll.BDP($C334&amp;" Corp",AJ$1)="#N/A Field Not Applicable","",_xll.BDP($C334&amp;" Corp",AJ$1)))</f>
        <v>99.667000000000002</v>
      </c>
      <c r="AK334" s="8" cm="1">
        <f t="array" ref="AK334">IF($C334="","",IF(_xll.BDP($C334&amp;" Corp",AK$1)="#N/A Field Not Applicable","",_xll.BDP($C334&amp;" Corp",AK$1)))</f>
        <v>101.489</v>
      </c>
      <c r="AL334" s="9" t="s">
        <v>1122</v>
      </c>
      <c r="AM334" s="9" t="s">
        <v>85</v>
      </c>
      <c r="AN334" s="10">
        <v>48179</v>
      </c>
      <c r="AO334" s="11">
        <v>504.27505000000002</v>
      </c>
      <c r="AP334" s="12">
        <v>1.0199128651102237E-4</v>
      </c>
      <c r="AQ334" s="9" t="s">
        <v>86</v>
      </c>
      <c r="AR334" s="10">
        <v>43951</v>
      </c>
      <c r="AS334" s="11">
        <v>2.8838888888888885</v>
      </c>
      <c r="AT334" s="9" t="s">
        <v>1122</v>
      </c>
      <c r="AU334" s="34">
        <f t="shared" si="10"/>
        <v>0.46209362239297552</v>
      </c>
    </row>
    <row r="335" spans="2:47" s="2" customFormat="1" x14ac:dyDescent="0.3">
      <c r="B335" s="22">
        <v>66553</v>
      </c>
      <c r="C335" s="23" t="s">
        <v>1125</v>
      </c>
      <c r="D335" s="24" t="str" cm="1">
        <f t="array" ref="D335">IF($C335="","",IFERROR(_xll.BDP($C335&amp;" Corp","ID_BB_GLOBAL"),""))</f>
        <v>BBG01BTR7VJ7</v>
      </c>
      <c r="E335" s="23" t="s">
        <v>1124</v>
      </c>
      <c r="F335" s="7" t="s">
        <v>1121</v>
      </c>
      <c r="G335" s="16" t="s">
        <v>154</v>
      </c>
      <c r="H335" s="16" t="s">
        <v>83</v>
      </c>
      <c r="I335" s="16" t="s">
        <v>103</v>
      </c>
      <c r="J335" s="44" t="str" cm="1">
        <f t="array" ref="J335">IF(OR(_xll.BDP($C335&amp;" Corp",$J$1)="#N/A N/A",_xll.BDP($C335&amp;" Corp",$J$1)="#N/A Field Not Applicable"),"",_xll.BDP($C335&amp;" Corp",$J$1))</f>
        <v/>
      </c>
      <c r="K335" s="16" t="str" cm="1">
        <f t="array" ref="K335">IFERROR(_xll.BDP($C335&amp;" Corp",$K$1),"")</f>
        <v>Medical-Biomedical/Gene</v>
      </c>
      <c r="L335" s="28" cm="1">
        <f t="array" ref="L335">IF($C335="","",IFERROR(_xll.BDP($C335&amp;" Corp",L$1),""))</f>
        <v>102.21299999999999</v>
      </c>
      <c r="M335" s="28" cm="1">
        <f t="array" ref="M335">IF($C335="","",IFERROR(_xll.BDP($C335&amp;" Corp",M$1),""))</f>
        <v>102.375</v>
      </c>
      <c r="N335" s="28" cm="1">
        <f t="array" ref="N335">IF($C335="","",IFERROR(_xll.BDP($C335&amp;" Corp",N$1),""))</f>
        <v>4.8268885499999996</v>
      </c>
      <c r="O335" s="28" cm="1">
        <f t="array" ref="O335">IF($C335="","",IFERROR(_xll.BDP($C335&amp;" Corp",O$1),""))</f>
        <v>4.8500532221580244</v>
      </c>
      <c r="P335" s="28" cm="1">
        <f t="array" ref="P335">IF($C335="","",IFERROR(_xll.BDP($C335&amp;" Corp",P$1),""))</f>
        <v>61.187554048516311</v>
      </c>
      <c r="Q335" s="28">
        <f t="shared" si="11"/>
        <v>102.294</v>
      </c>
      <c r="R335"/>
      <c r="S335"/>
      <c r="T335"/>
      <c r="U335"/>
      <c r="V335" s="24" t="str" cm="1">
        <f t="array" ref="V335">IF($C335="","",IFERROR(_xll.BDP($C335&amp;" Corp",V$1),""))</f>
        <v>Y</v>
      </c>
      <c r="W335" s="40" cm="1">
        <f t="array" ref="W335">IF($V335="Y",IFERROR(_xll.BDP($C335&amp;" Corp",W$1)*1,""),"")</f>
        <v>46704</v>
      </c>
      <c r="X335" s="41" cm="1">
        <f t="array" ref="X335">IF($V335="Y",IFERROR(_xll.BDP($C335&amp;" Corp",X$1),""),"")</f>
        <v>100</v>
      </c>
      <c r="Y335" s="42" cm="1">
        <f t="array" ref="Y335">IF($V335="Y",IFERROR(_xll.BDP($C335&amp;" Corp",Y$1)/100, ""),"")</f>
        <v>4.8268885452921621E-2</v>
      </c>
      <c r="Z335" s="17" cm="1">
        <f t="array" ref="Z335">IF($C335="","",IF(_xll.BDP($C335&amp;" Corp",Z$1)="#N/A N/A","",_xll.BDP($C335&amp;" Corp",Z$1)))</f>
        <v>-4.9000000000006594E-2</v>
      </c>
      <c r="AA335" s="14" cm="1">
        <f t="array" ref="AA335">IF($C335="","",IF(_xll.BDP($C335&amp;" Corp",AA$1)="#N/A N/A","",_xll.BDP($C335&amp;" Corp",AA$1)))</f>
        <v>0.18330000000000268</v>
      </c>
      <c r="AB335" s="14" cm="1">
        <f t="array" ref="AB335">IF($C335="","",IF(_xll.BDP($C335&amp;" Corp",AB$1)="#N/A N/A","",_xll.BDP($C335&amp;" Corp",AB$1)))</f>
        <v>-0.30240000000000578</v>
      </c>
      <c r="AC335" s="18" cm="1">
        <f t="array" ref="AC335">IF($C335="","",IF(_xll.BDP($C335&amp;" Corp",AC$1)="#N/A N/A","",_xll.BDP($C335&amp;" Corp",AC$1)))</f>
        <v>-0.33180000000000121</v>
      </c>
      <c r="AD335" s="18" cm="1">
        <f t="array" ref="AD335">IF($C335="","",IF(_xll.BDP($C335&amp;" Corp",AD$1)="#N/A N/A","",_xll.BDP($C335&amp;" Corp",AD$1)))</f>
        <v>0.24689999999999657</v>
      </c>
      <c r="AE335" s="32" cm="1">
        <f t="array" ref="AE335">IF($C335="","",IF(_xll.BDP($C335&amp;" Corp",AE$1)="#N/A N/A","",_xll.BDP($C335&amp;" Corp",AE$1)/100))</f>
        <v>-4.7883827970025302E-4</v>
      </c>
      <c r="AF335" s="32" cm="1">
        <f t="array" ref="AF335">IF($C335="","",IF(_xll.BDP($C335&amp;" Corp",AF$1)="#N/A N/A","",_xll.BDP($C335&amp;" Corp",AF$1)/100))</f>
        <v>1.7953215858772216E-3</v>
      </c>
      <c r="AG335" s="32" cm="1">
        <f t="array" ref="AG335">IF($C335="","",IF(_xll.BDP($C335&amp;" Corp",AG$1)="#N/A N/A","",_xll.BDP($C335&amp;" Corp",AG$1)/100))</f>
        <v>-2.9478166270895554E-3</v>
      </c>
      <c r="AH335" s="32" cm="1">
        <f t="array" ref="AH335">IF($C335="","",IF(_xll.BDP($C335&amp;" Corp",AH$1)="#N/A N/A","",_xll.BDP($C335&amp;" Corp",AH$1)/100))</f>
        <v>-3.233483215707841E-3</v>
      </c>
      <c r="AI335" s="32" cm="1">
        <f t="array" ref="AI335">IF($C335="","",IF(_xll.BDP($C335&amp;" Corp",AI$1)="#N/A N/A","",_xll.BDP($C335&amp;" Corp",AI$1)/100))</f>
        <v>2.4197555547061408E-3</v>
      </c>
      <c r="AJ335" s="8" cm="1">
        <f t="array" ref="AJ335">IF($C335="","",IF(_xll.BDP($C335&amp;" Corp",AJ$1)="#N/A Field Not Applicable","",_xll.BDP($C335&amp;" Corp",AJ$1)))</f>
        <v>99.771000000000001</v>
      </c>
      <c r="AK335" s="8" cm="1">
        <f t="array" ref="AK335">IF($C335="","",IF(_xll.BDP($C335&amp;" Corp",AK$1)="#N/A Field Not Applicable","",_xll.BDP($C335&amp;" Corp",AK$1)))</f>
        <v>104.251</v>
      </c>
      <c r="AL335" s="9" t="s">
        <v>1122</v>
      </c>
      <c r="AM335" s="9" t="s">
        <v>85</v>
      </c>
      <c r="AN335" s="10">
        <v>48179</v>
      </c>
      <c r="AO335" s="11">
        <v>512.73119999999994</v>
      </c>
      <c r="AP335" s="12">
        <v>1.037015706455045E-4</v>
      </c>
      <c r="AQ335" s="9" t="s">
        <v>86</v>
      </c>
      <c r="AR335" s="10">
        <v>43951</v>
      </c>
      <c r="AS335" s="11">
        <v>2.8430555555555559</v>
      </c>
      <c r="AT335" s="9" t="s">
        <v>1122</v>
      </c>
      <c r="AU335" s="34">
        <f t="shared" si="10"/>
        <v>0.81417517857142885</v>
      </c>
    </row>
    <row r="336" spans="2:47" s="2" customFormat="1" x14ac:dyDescent="0.3">
      <c r="B336" s="22">
        <v>66791</v>
      </c>
      <c r="C336" s="23" t="s">
        <v>1128</v>
      </c>
      <c r="D336" s="24" t="str" cm="1">
        <f t="array" ref="D336">IF($C336="","",IFERROR(_xll.BDP($C336&amp;" Corp","ID_BB_GLOBAL"),""))</f>
        <v>BBG015SKV7Z4</v>
      </c>
      <c r="E336" s="23" t="s">
        <v>1126</v>
      </c>
      <c r="F336" s="7" t="s">
        <v>173</v>
      </c>
      <c r="G336" s="16" t="s">
        <v>1127</v>
      </c>
      <c r="H336" s="16" t="s">
        <v>165</v>
      </c>
      <c r="I336" s="16" t="s">
        <v>102</v>
      </c>
      <c r="J336" s="44" cm="1">
        <f t="array" ref="J336">IF(OR(_xll.BDP($C336&amp;" Corp",$J$1)="#N/A N/A",_xll.BDP($C336&amp;" Corp",$J$1)="#N/A Field Not Applicable"),"",_xll.BDP($C336&amp;" Corp",$J$1))</f>
        <v>1.9059767570558936</v>
      </c>
      <c r="K336" s="16" t="str" cm="1">
        <f t="array" ref="K336">IFERROR(_xll.BDP($C336&amp;" Corp",$K$1),"")</f>
        <v>Medical Labs&amp;Testing Srv</v>
      </c>
      <c r="L336" s="28" cm="1">
        <f t="array" ref="L336">IF($C336="","",IFERROR(_xll.BDP($C336&amp;" Corp",L$1),""))</f>
        <v>95.728999999999999</v>
      </c>
      <c r="M336" s="28" cm="1">
        <f t="array" ref="M336">IF($C336="","",IFERROR(_xll.BDP($C336&amp;" Corp",M$1),""))</f>
        <v>95.86</v>
      </c>
      <c r="N336" s="28" cm="1">
        <f t="array" ref="N336">IF($C336="","",IFERROR(_xll.BDP($C336&amp;" Corp",N$1),""))</f>
        <v>4.3903047425920452</v>
      </c>
      <c r="O336" s="28" cm="1">
        <f t="array" ref="O336">IF($C336="","",IFERROR(_xll.BDP($C336&amp;" Corp",O$1),""))</f>
        <v>4.3903047425920452</v>
      </c>
      <c r="P336" s="28" cm="1">
        <f t="array" ref="P336">IF($C336="","",IFERROR(_xll.BDP($C336&amp;" Corp",P$1),""))</f>
        <v>22.338783066769853</v>
      </c>
      <c r="Q336" s="28">
        <f t="shared" si="11"/>
        <v>95.794499999999999</v>
      </c>
      <c r="R336"/>
      <c r="S336"/>
      <c r="T336"/>
      <c r="U336"/>
      <c r="V336" s="24" t="str" cm="1">
        <f t="array" ref="V336">IF($C336="","",IFERROR(_xll.BDP($C336&amp;" Corp",V$1),""))</f>
        <v>Y</v>
      </c>
      <c r="W336" s="40" cm="1">
        <f t="array" ref="W336">IF($V336="Y",IFERROR(_xll.BDP($C336&amp;" Corp",W$1)*1,""),"")</f>
        <v>46428</v>
      </c>
      <c r="X336" s="41" cm="1">
        <f t="array" ref="X336">IF($V336="Y",IFERROR(_xll.BDP($C336&amp;" Corp",X$1),""),"")</f>
        <v>100</v>
      </c>
      <c r="Y336" s="42" cm="1">
        <f t="array" ref="Y336">IF($V336="Y",IFERROR(_xll.BDP($C336&amp;" Corp",Y$1)/100, ""),"")</f>
        <v>4.4749613326170515E-2</v>
      </c>
      <c r="Z336" s="17" cm="1">
        <f t="array" ref="Z336">IF($C336="","",IF(_xll.BDP($C336&amp;" Corp",Z$1)="#N/A N/A","",_xll.BDP($C336&amp;" Corp",Z$1)))</f>
        <v>-3.163000000000693E-2</v>
      </c>
      <c r="AA336" s="14" cm="1">
        <f t="array" ref="AA336">IF($C336="","",IF(_xll.BDP($C336&amp;" Corp",AA$1)="#N/A N/A","",_xll.BDP($C336&amp;" Corp",AA$1)))</f>
        <v>0.19776999999999134</v>
      </c>
      <c r="AB336" s="14" cm="1">
        <f t="array" ref="AB336">IF($C336="","",IF(_xll.BDP($C336&amp;" Corp",AB$1)="#N/A N/A","",_xll.BDP($C336&amp;" Corp",AB$1)))</f>
        <v>0.28992999999999824</v>
      </c>
      <c r="AC336" s="18" cm="1">
        <f t="array" ref="AC336">IF($C336="","",IF(_xll.BDP($C336&amp;" Corp",AC$1)="#N/A N/A","",_xll.BDP($C336&amp;" Corp",AC$1)))</f>
        <v>0.34020999999999901</v>
      </c>
      <c r="AD336" s="18" cm="1">
        <f t="array" ref="AD336">IF($C336="","",IF(_xll.BDP($C336&amp;" Corp",AD$1)="#N/A N/A","",_xll.BDP($C336&amp;" Corp",AD$1)))</f>
        <v>1.8718899999999934</v>
      </c>
      <c r="AE336" s="32" cm="1">
        <f t="array" ref="AE336">IF($C336="","",IF(_xll.BDP($C336&amp;" Corp",AE$1)="#N/A N/A","",_xll.BDP($C336&amp;" Corp",AE$1)/100))</f>
        <v>-3.300777764676035E-4</v>
      </c>
      <c r="AF336" s="32" cm="1">
        <f t="array" ref="AF336">IF($C336="","",IF(_xll.BDP($C336&amp;" Corp",AF$1)="#N/A N/A","",_xll.BDP($C336&amp;" Corp",AF$1)/100))</f>
        <v>2.0687995899430558E-3</v>
      </c>
      <c r="AG336" s="32" cm="1">
        <f t="array" ref="AG336">IF($C336="","",IF(_xll.BDP($C336&amp;" Corp",AG$1)="#N/A N/A","",_xll.BDP($C336&amp;" Corp",AG$1)/100))</f>
        <v>3.0357782693435529E-3</v>
      </c>
      <c r="AH336" s="32" cm="1">
        <f t="array" ref="AH336">IF($C336="","",IF(_xll.BDP($C336&amp;" Corp",AH$1)="#N/A N/A","",_xll.BDP($C336&amp;" Corp",AH$1)/100))</f>
        <v>3.5641228880154393E-3</v>
      </c>
      <c r="AI336" s="32" cm="1">
        <f t="array" ref="AI336">IF($C336="","",IF(_xll.BDP($C336&amp;" Corp",AI$1)="#N/A N/A","",_xll.BDP($C336&amp;" Corp",AI$1)/100))</f>
        <v>1.9930180644911186E-2</v>
      </c>
      <c r="AJ336" s="8" cm="1">
        <f t="array" ref="AJ336">IF($C336="","",IF(_xll.BDP($C336&amp;" Corp",AJ$1)="#N/A Field Not Applicable","",_xll.BDP($C336&amp;" Corp",AJ$1)))</f>
        <v>92.381</v>
      </c>
      <c r="AK336" s="8" cm="1">
        <f t="array" ref="AK336">IF($C336="","",IF(_xll.BDP($C336&amp;" Corp",AK$1)="#N/A Field Not Applicable","",_xll.BDP($C336&amp;" Corp",AK$1)))</f>
        <v>96.775999999999996</v>
      </c>
      <c r="AL336" s="9" t="s">
        <v>174</v>
      </c>
      <c r="AM336" s="9" t="s">
        <v>85</v>
      </c>
      <c r="AN336" s="10">
        <v>20295</v>
      </c>
      <c r="AO336" s="11">
        <v>1196.6657499999999</v>
      </c>
      <c r="AP336" s="12">
        <v>2.4202958160665983E-4</v>
      </c>
      <c r="AQ336" s="9" t="s">
        <v>86</v>
      </c>
      <c r="AR336" s="10">
        <v>16267</v>
      </c>
      <c r="AS336" s="11">
        <v>0.58492777777777782</v>
      </c>
      <c r="AT336" s="9" t="s">
        <v>1</v>
      </c>
      <c r="AU336" s="34">
        <f t="shared" si="10"/>
        <v>0.74979754266211585</v>
      </c>
    </row>
    <row r="337" spans="2:47" s="2" customFormat="1" x14ac:dyDescent="0.3">
      <c r="B337" s="22">
        <v>66813</v>
      </c>
      <c r="C337" s="23" t="s">
        <v>1130</v>
      </c>
      <c r="D337" s="24" t="str" cm="1">
        <f t="array" ref="D337">IF($C337="","",IFERROR(_xll.BDP($C337&amp;" Corp","ID_BB_GLOBAL"),""))</f>
        <v>BBG01GHMTPW4</v>
      </c>
      <c r="E337" s="23" t="s">
        <v>1129</v>
      </c>
      <c r="F337" s="7" t="s">
        <v>34</v>
      </c>
      <c r="G337" s="16" t="s">
        <v>184</v>
      </c>
      <c r="H337" s="16" t="s">
        <v>83</v>
      </c>
      <c r="I337" s="16" t="s">
        <v>84</v>
      </c>
      <c r="J337" s="44" cm="1">
        <f t="array" ref="J337">IF(OR(_xll.BDP($C337&amp;" Corp",$J$1)="#N/A N/A",_xll.BDP($C337&amp;" Corp",$J$1)="#N/A Field Not Applicable"),"",_xll.BDP($C337&amp;" Corp",$J$1))</f>
        <v>3.2393390576520673</v>
      </c>
      <c r="K337" s="16" t="str" cm="1">
        <f t="array" ref="K337">IFERROR(_xll.BDP($C337&amp;" Corp",$K$1),"")</f>
        <v>Medical-Hospitals</v>
      </c>
      <c r="L337" s="28" cm="1">
        <f t="array" ref="L337">IF($C337="","",IFERROR(_xll.BDP($C337&amp;" Corp",L$1),""))</f>
        <v>99.272000000000006</v>
      </c>
      <c r="M337" s="28" cm="1">
        <f t="array" ref="M337">IF($C337="","",IFERROR(_xll.BDP($C337&amp;" Corp",M$1),""))</f>
        <v>99.679000000000002</v>
      </c>
      <c r="N337" s="28" cm="1">
        <f t="array" ref="N337">IF($C337="","",IFERROR(_xll.BDP($C337&amp;" Corp",N$1),""))</f>
        <v>5.5473651011635976</v>
      </c>
      <c r="O337" s="28" cm="1">
        <f t="array" ref="O337">IF($C337="","",IFERROR(_xll.BDP($C337&amp;" Corp",O$1),""))</f>
        <v>5.5473651011635976</v>
      </c>
      <c r="P337" s="28" cm="1">
        <f t="array" ref="P337">IF($C337="","",IFERROR(_xll.BDP($C337&amp;" Corp",P$1),""))</f>
        <v>110.9425371174159</v>
      </c>
      <c r="Q337" s="28">
        <f t="shared" si="11"/>
        <v>99.475500000000011</v>
      </c>
      <c r="R337"/>
      <c r="S337"/>
      <c r="T337"/>
      <c r="U337"/>
      <c r="V337" s="24" t="str" cm="1">
        <f t="array" ref="V337">IF($C337="","",IFERROR(_xll.BDP($C337&amp;" Corp",V$1),""))</f>
        <v>Y</v>
      </c>
      <c r="W337" s="40" cm="1">
        <f t="array" ref="W337">IF($V337="Y",IFERROR(_xll.BDP($C337&amp;" Corp",W$1)*1,""),"")</f>
        <v>48639</v>
      </c>
      <c r="X337" s="41" cm="1">
        <f t="array" ref="X337">IF($V337="Y",IFERROR(_xll.BDP($C337&amp;" Corp",X$1),""),"")</f>
        <v>100</v>
      </c>
      <c r="Y337" s="42" cm="1">
        <f t="array" ref="Y337">IF($V337="Y",IFERROR(_xll.BDP($C337&amp;" Corp",Y$1)/100, ""),"")</f>
        <v>5.5494634823021798E-2</v>
      </c>
      <c r="Z337" s="17" cm="1">
        <f t="array" ref="Z337">IF($C337="","",IF(_xll.BDP($C337&amp;" Corp",Z$1)="#N/A N/A","",_xll.BDP($C337&amp;" Corp",Z$1)))</f>
        <v>1.5300000000024738E-3</v>
      </c>
      <c r="AA337" s="14" cm="1">
        <f t="array" ref="AA337">IF($C337="","",IF(_xll.BDP($C337&amp;" Corp",AA$1)="#N/A N/A","",_xll.BDP($C337&amp;" Corp",AA$1)))</f>
        <v>0.63616000000000383</v>
      </c>
      <c r="AB337" s="14" cm="1">
        <f t="array" ref="AB337">IF($C337="","",IF(_xll.BDP($C337&amp;" Corp",AB$1)="#N/A N/A","",_xll.BDP($C337&amp;" Corp",AB$1)))</f>
        <v>0.2110100000000017</v>
      </c>
      <c r="AC337" s="18" cm="1">
        <f t="array" ref="AC337">IF($C337="","",IF(_xll.BDP($C337&amp;" Corp",AC$1)="#N/A N/A","",_xll.BDP($C337&amp;" Corp",AC$1)))</f>
        <v>-1.0675899999999956</v>
      </c>
      <c r="AD337" s="18" cm="1">
        <f t="array" ref="AD337">IF($C337="","",IF(_xll.BDP($C337&amp;" Corp",AD$1)="#N/A N/A","",_xll.BDP($C337&amp;" Corp",AD$1)))</f>
        <v>-1.6929899999999947</v>
      </c>
      <c r="AE337" s="32" cm="1">
        <f t="array" ref="AE337">IF($C337="","",IF(_xll.BDP($C337&amp;" Corp",AE$1)="#N/A N/A","",_xll.BDP($C337&amp;" Corp",AE$1)/100))</f>
        <v>1.5379654305604326E-5</v>
      </c>
      <c r="AF337" s="32" cm="1">
        <f t="array" ref="AF337">IF($C337="","",IF(_xll.BDP($C337&amp;" Corp",AF$1)="#N/A N/A","",_xll.BDP($C337&amp;" Corp",AF$1)/100))</f>
        <v>6.43577553088121E-3</v>
      </c>
      <c r="AG337" s="32" cm="1">
        <f t="array" ref="AG337">IF($C337="","",IF(_xll.BDP($C337&amp;" Corp",AG$1)="#N/A N/A","",_xll.BDP($C337&amp;" Corp",AG$1)/100))</f>
        <v>2.1255613331372576E-3</v>
      </c>
      <c r="AH337" s="32" cm="1">
        <f t="array" ref="AH337">IF($C337="","",IF(_xll.BDP($C337&amp;" Corp",AH$1)="#N/A N/A","",_xll.BDP($C337&amp;" Corp",AH$1)/100))</f>
        <v>-1.0617377017877416E-2</v>
      </c>
      <c r="AI337" s="32" cm="1">
        <f t="array" ref="AI337">IF($C337="","",IF(_xll.BDP($C337&amp;" Corp",AI$1)="#N/A N/A","",_xll.BDP($C337&amp;" Corp",AI$1)/100))</f>
        <v>-1.6733019294975268E-2</v>
      </c>
      <c r="AJ337" s="8" cm="1">
        <f t="array" ref="AJ337">IF($C337="","",IF(_xll.BDP($C337&amp;" Corp",AJ$1)="#N/A Field Not Applicable","",_xll.BDP($C337&amp;" Corp",AJ$1)))</f>
        <v>96.44</v>
      </c>
      <c r="AK337" s="8" cm="1">
        <f t="array" ref="AK337">IF($C337="","",IF(_xll.BDP($C337&amp;" Corp",AK$1)="#N/A Field Not Applicable","",_xll.BDP($C337&amp;" Corp",AK$1)))</f>
        <v>104.68</v>
      </c>
      <c r="AL337" s="9" t="s">
        <v>35</v>
      </c>
      <c r="AM337" s="9" t="s">
        <v>85</v>
      </c>
      <c r="AN337" s="10">
        <v>2892</v>
      </c>
      <c r="AO337" s="11">
        <v>1265.2090000000001</v>
      </c>
      <c r="AP337" s="12">
        <v>2.5589267923393019E-4</v>
      </c>
      <c r="AQ337" s="9" t="s">
        <v>86</v>
      </c>
      <c r="AR337" s="10">
        <v>2838</v>
      </c>
      <c r="AS337" s="11">
        <v>0.15277777777777776</v>
      </c>
      <c r="AT337" s="9" t="s">
        <v>35</v>
      </c>
      <c r="AU337" s="34">
        <f t="shared" si="10"/>
        <v>0.92607730582524284</v>
      </c>
    </row>
    <row r="338" spans="2:47" s="2" customFormat="1" x14ac:dyDescent="0.3">
      <c r="B338" s="22">
        <v>66815</v>
      </c>
      <c r="C338" s="23" t="s">
        <v>1132</v>
      </c>
      <c r="D338" s="24" t="str" cm="1">
        <f t="array" ref="D338">IF($C338="","",IFERROR(_xll.BDP($C338&amp;" Corp","ID_BB_GLOBAL"),""))</f>
        <v>BBG01GNJ4564</v>
      </c>
      <c r="E338" s="23" t="s">
        <v>1131</v>
      </c>
      <c r="F338" s="7" t="s">
        <v>177</v>
      </c>
      <c r="G338" s="16" t="s">
        <v>227</v>
      </c>
      <c r="H338" s="16" t="s">
        <v>115</v>
      </c>
      <c r="I338" s="16" t="s">
        <v>116</v>
      </c>
      <c r="J338" s="44" cm="1">
        <f t="array" ref="J338">IF(OR(_xll.BDP($C338&amp;" Corp",$J$1)="#N/A N/A",_xll.BDP($C338&amp;" Corp",$J$1)="#N/A Field Not Applicable"),"",_xll.BDP($C338&amp;" Corp",$J$1))</f>
        <v>5.4836384254009394</v>
      </c>
      <c r="K338" s="16" t="str" cm="1">
        <f t="array" ref="K338">IFERROR(_xll.BDP($C338&amp;" Corp",$K$1),"")</f>
        <v>Medical-Drugs</v>
      </c>
      <c r="L338" s="28" cm="1">
        <f t="array" ref="L338">IF($C338="","",IFERROR(_xll.BDP($C338&amp;" Corp",L$1),""))</f>
        <v>99.256</v>
      </c>
      <c r="M338" s="28" cm="1">
        <f t="array" ref="M338">IF($C338="","",IFERROR(_xll.BDP($C338&amp;" Corp",M$1),""))</f>
        <v>99.376000000000005</v>
      </c>
      <c r="N338" s="28" cm="1">
        <f t="array" ref="N338">IF($C338="","",IFERROR(_xll.BDP($C338&amp;" Corp",N$1),""))</f>
        <v>4.7832623354635295</v>
      </c>
      <c r="O338" s="28" cm="1">
        <f t="array" ref="O338">IF($C338="","",IFERROR(_xll.BDP($C338&amp;" Corp",O$1),""))</f>
        <v>4.7832623354635295</v>
      </c>
      <c r="P338" s="28" cm="1">
        <f t="array" ref="P338">IF($C338="","",IFERROR(_xll.BDP($C338&amp;" Corp",P$1),""))</f>
        <v>45.189970430141663</v>
      </c>
      <c r="Q338" s="28">
        <f t="shared" si="11"/>
        <v>99.316000000000003</v>
      </c>
      <c r="R338"/>
      <c r="S338"/>
      <c r="T338"/>
      <c r="U338"/>
      <c r="V338" s="24" t="str" cm="1">
        <f t="array" ref="V338">IF($C338="","",IFERROR(_xll.BDP($C338&amp;" Corp",V$1),""))</f>
        <v>Y</v>
      </c>
      <c r="W338" s="40" cm="1">
        <f t="array" ref="W338">IF($V338="Y",IFERROR(_xll.BDP($C338&amp;" Corp",W$1)*1,""),"")</f>
        <v>47561</v>
      </c>
      <c r="X338" s="41" cm="1">
        <f t="array" ref="X338">IF($V338="Y",IFERROR(_xll.BDP($C338&amp;" Corp",X$1),""),"")</f>
        <v>100</v>
      </c>
      <c r="Y338" s="42" cm="1">
        <f t="array" ref="Y338">IF($V338="Y",IFERROR(_xll.BDP($C338&amp;" Corp",Y$1)/100, ""),"")</f>
        <v>4.7881523703856205E-2</v>
      </c>
      <c r="Z338" s="17" cm="1">
        <f t="array" ref="Z338">IF($C338="","",IF(_xll.BDP($C338&amp;" Corp",Z$1)="#N/A N/A","",_xll.BDP($C338&amp;" Corp",Z$1)))</f>
        <v>0</v>
      </c>
      <c r="AA338" s="14" cm="1">
        <f t="array" ref="AA338">IF($C338="","",IF(_xll.BDP($C338&amp;" Corp",AA$1)="#N/A N/A","",_xll.BDP($C338&amp;" Corp",AA$1)))</f>
        <v>0.52870000000000061</v>
      </c>
      <c r="AB338" s="14" cm="1">
        <f t="array" ref="AB338">IF($C338="","",IF(_xll.BDP($C338&amp;" Corp",AB$1)="#N/A N/A","",_xll.BDP($C338&amp;" Corp",AB$1)))</f>
        <v>0.12834000000000856</v>
      </c>
      <c r="AC338" s="18" cm="1">
        <f t="array" ref="AC338">IF($C338="","",IF(_xll.BDP($C338&amp;" Corp",AC$1)="#N/A N/A","",_xll.BDP($C338&amp;" Corp",AC$1)))</f>
        <v>-0.51301999999999737</v>
      </c>
      <c r="AD338" s="18" cm="1">
        <f t="array" ref="AD338">IF($C338="","",IF(_xll.BDP($C338&amp;" Corp",AD$1)="#N/A N/A","",_xll.BDP($C338&amp;" Corp",AD$1)))</f>
        <v>-0.61565000000000225</v>
      </c>
      <c r="AE338" s="32" cm="1">
        <f t="array" ref="AE338">IF($C338="","",IF(_xll.BDP($C338&amp;" Corp",AE$1)="#N/A N/A","",_xll.BDP($C338&amp;" Corp",AE$1)/100))</f>
        <v>0</v>
      </c>
      <c r="AF338" s="32" cm="1">
        <f t="array" ref="AF338">IF($C338="","",IF(_xll.BDP($C338&amp;" Corp",AF$1)="#N/A N/A","",_xll.BDP($C338&amp;" Corp",AF$1)/100))</f>
        <v>5.3517811703546816E-3</v>
      </c>
      <c r="AG338" s="32" cm="1">
        <f t="array" ref="AG338">IF($C338="","",IF(_xll.BDP($C338&amp;" Corp",AG$1)="#N/A N/A","",_xll.BDP($C338&amp;" Corp",AG$1)/100))</f>
        <v>1.2938817359429593E-3</v>
      </c>
      <c r="AH338" s="32" cm="1">
        <f t="array" ref="AH338">IF($C338="","",IF(_xll.BDP($C338&amp;" Corp",AH$1)="#N/A N/A","",_xll.BDP($C338&amp;" Corp",AH$1)/100))</f>
        <v>-5.1388713314847213E-3</v>
      </c>
      <c r="AI338" s="32" cm="1">
        <f t="array" ref="AI338">IF($C338="","",IF(_xll.BDP($C338&amp;" Corp",AI$1)="#N/A N/A","",_xll.BDP($C338&amp;" Corp",AI$1)/100))</f>
        <v>-6.1605727546481205E-3</v>
      </c>
      <c r="AJ338" s="8" cm="1">
        <f t="array" ref="AJ338">IF($C338="","",IF(_xll.BDP($C338&amp;" Corp",AJ$1)="#N/A Field Not Applicable","",_xll.BDP($C338&amp;" Corp",AJ$1)))</f>
        <v>96.415999999999997</v>
      </c>
      <c r="AK338" s="8" cm="1">
        <f t="array" ref="AK338">IF($C338="","",IF(_xll.BDP($C338&amp;" Corp",AK$1)="#N/A Field Not Applicable","",_xll.BDP($C338&amp;" Corp",AK$1)))</f>
        <v>103.268</v>
      </c>
      <c r="AL338" s="9" t="s">
        <v>178</v>
      </c>
      <c r="AM338" s="9" t="s">
        <v>85</v>
      </c>
      <c r="AN338" s="10">
        <v>19950</v>
      </c>
      <c r="AO338" s="11">
        <v>3000.3690000000001</v>
      </c>
      <c r="AP338" s="12">
        <v>6.068344930366665E-4</v>
      </c>
      <c r="AQ338" s="9" t="s">
        <v>86</v>
      </c>
      <c r="AR338" s="10">
        <v>15922</v>
      </c>
      <c r="AS338" s="11">
        <v>0.28416666666666668</v>
      </c>
      <c r="AT338" s="9" t="s">
        <v>178</v>
      </c>
      <c r="AU338" s="34">
        <f t="shared" si="10"/>
        <v>0.88773545826036193</v>
      </c>
    </row>
    <row r="339" spans="2:47" s="2" customFormat="1" x14ac:dyDescent="0.3">
      <c r="B339" s="22">
        <v>64215</v>
      </c>
      <c r="C339" s="23" t="s">
        <v>1134</v>
      </c>
      <c r="D339" s="24" t="str" cm="1">
        <f t="array" ref="D339">IF($C339="","",IFERROR(_xll.BDP($C339&amp;" Corp","ID_BB_GLOBAL"),""))</f>
        <v>BBG01H0DVNX1</v>
      </c>
      <c r="E339" s="23" t="s">
        <v>1133</v>
      </c>
      <c r="F339" s="7" t="s">
        <v>34</v>
      </c>
      <c r="G339" s="16" t="s">
        <v>203</v>
      </c>
      <c r="H339" s="16" t="s">
        <v>83</v>
      </c>
      <c r="I339" s="16" t="s">
        <v>84</v>
      </c>
      <c r="J339" s="44" cm="1">
        <f t="array" ref="J339">IF(OR(_xll.BDP($C339&amp;" Corp",$J$1)="#N/A N/A",_xll.BDP($C339&amp;" Corp",$J$1)="#N/A Field Not Applicable"),"",_xll.BDP($C339&amp;" Corp",$J$1))</f>
        <v>3.2393390576520673</v>
      </c>
      <c r="K339" s="16" t="str" cm="1">
        <f t="array" ref="K339">IFERROR(_xll.BDP($C339&amp;" Corp",$K$1),"")</f>
        <v>Medical-Hospitals</v>
      </c>
      <c r="L339" s="28" cm="1">
        <f t="array" ref="L339">IF($C339="","",IFERROR(_xll.BDP($C339&amp;" Corp",L$1),""))</f>
        <v>88.89</v>
      </c>
      <c r="M339" s="28" cm="1">
        <f t="array" ref="M339">IF($C339="","",IFERROR(_xll.BDP($C339&amp;" Corp",M$1),""))</f>
        <v>89.168000000000006</v>
      </c>
      <c r="N339" s="28" cm="1">
        <f t="array" ref="N339">IF($C339="","",IFERROR(_xll.BDP($C339&amp;" Corp",N$1),""))</f>
        <v>5.4817477548178815</v>
      </c>
      <c r="O339" s="28" cm="1">
        <f t="array" ref="O339">IF($C339="","",IFERROR(_xll.BDP($C339&amp;" Corp",O$1),""))</f>
        <v>5.4817477548178815</v>
      </c>
      <c r="P339" s="28" cm="1">
        <f t="array" ref="P339">IF($C339="","",IFERROR(_xll.BDP($C339&amp;" Corp",P$1),""))</f>
        <v>109.03368990075988</v>
      </c>
      <c r="Q339" s="28">
        <f t="shared" si="11"/>
        <v>89.028999999999996</v>
      </c>
      <c r="R339"/>
      <c r="S339"/>
      <c r="T339"/>
      <c r="U339"/>
      <c r="V339" s="24" t="str" cm="1">
        <f t="array" ref="V339">IF($C339="","",IFERROR(_xll.BDP($C339&amp;" Corp",V$1),""))</f>
        <v>Y</v>
      </c>
      <c r="W339" s="40" cm="1">
        <f t="array" ref="W339">IF($V339="Y",IFERROR(_xll.BDP($C339&amp;" Corp",W$1)*1,""),"")</f>
        <v>48197</v>
      </c>
      <c r="X339" s="41" cm="1">
        <f t="array" ref="X339">IF($V339="Y",IFERROR(_xll.BDP($C339&amp;" Corp",X$1),""),"")</f>
        <v>100</v>
      </c>
      <c r="Y339" s="42" cm="1">
        <f t="array" ref="Y339">IF($V339="Y",IFERROR(_xll.BDP($C339&amp;" Corp",Y$1)/100, ""),"")</f>
        <v>5.5417697661044374E-2</v>
      </c>
      <c r="Z339" s="17" cm="1">
        <f t="array" ref="Z339">IF($C339="","",IF(_xll.BDP($C339&amp;" Corp",Z$1)="#N/A N/A","",_xll.BDP($C339&amp;" Corp",Z$1)))</f>
        <v>0.11310000000000286</v>
      </c>
      <c r="AA339" s="14" cm="1">
        <f t="array" ref="AA339">IF($C339="","",IF(_xll.BDP($C339&amp;" Corp",AA$1)="#N/A N/A","",_xll.BDP($C339&amp;" Corp",AA$1)))</f>
        <v>0.77957999999999572</v>
      </c>
      <c r="AB339" s="14" cm="1">
        <f t="array" ref="AB339">IF($C339="","",IF(_xll.BDP($C339&amp;" Corp",AB$1)="#N/A N/A","",_xll.BDP($C339&amp;" Corp",AB$1)))</f>
        <v>0.58238000000000056</v>
      </c>
      <c r="AC339" s="18" cm="1">
        <f t="array" ref="AC339">IF($C339="","",IF(_xll.BDP($C339&amp;" Corp",AC$1)="#N/A N/A","",_xll.BDP($C339&amp;" Corp",AC$1)))</f>
        <v>-0.98556999999999562</v>
      </c>
      <c r="AD339" s="18" cm="1">
        <f t="array" ref="AD339">IF($C339="","",IF(_xll.BDP($C339&amp;" Corp",AD$1)="#N/A N/A","",_xll.BDP($C339&amp;" Corp",AD$1)))</f>
        <v>0.25382999999999356</v>
      </c>
      <c r="AE339" s="32" cm="1">
        <f t="array" ref="AE339">IF($C339="","",IF(_xll.BDP($C339&amp;" Corp",AE$1)="#N/A N/A","",_xll.BDP($C339&amp;" Corp",AE$1)/100))</f>
        <v>1.2720319647799303E-3</v>
      </c>
      <c r="AF339" s="32" cm="1">
        <f t="array" ref="AF339">IF($C339="","",IF(_xll.BDP($C339&amp;" Corp",AF$1)="#N/A N/A","",_xll.BDP($C339&amp;" Corp",AF$1)/100))</f>
        <v>8.8341300798967133E-3</v>
      </c>
      <c r="AG339" s="32" cm="1">
        <f t="array" ref="AG339">IF($C339="","",IF(_xll.BDP($C339&amp;" Corp",AG$1)="#N/A N/A","",_xll.BDP($C339&amp;" Corp",AG$1)/100))</f>
        <v>6.5847628510741045E-3</v>
      </c>
      <c r="AH339" s="32" cm="1">
        <f t="array" ref="AH339">IF($C339="","",IF(_xll.BDP($C339&amp;" Corp",AH$1)="#N/A N/A","",_xll.BDP($C339&amp;" Corp",AH$1)/100))</f>
        <v>-1.0949375041175234E-2</v>
      </c>
      <c r="AI339" s="32" cm="1">
        <f t="array" ref="AI339">IF($C339="","",IF(_xll.BDP($C339&amp;" Corp",AI$1)="#N/A N/A","",_xll.BDP($C339&amp;" Corp",AI$1)/100))</f>
        <v>2.8593433547217302E-3</v>
      </c>
      <c r="AJ339" s="8" cm="1">
        <f t="array" ref="AJ339">IF($C339="","",IF(_xll.BDP($C339&amp;" Corp",AJ$1)="#N/A Field Not Applicable","",_xll.BDP($C339&amp;" Corp",AJ$1)))</f>
        <v>85.555000000000007</v>
      </c>
      <c r="AK339" s="8" cm="1">
        <f t="array" ref="AK339">IF($C339="","",IF(_xll.BDP($C339&amp;" Corp",AK$1)="#N/A Field Not Applicable","",_xll.BDP($C339&amp;" Corp",AK$1)))</f>
        <v>92.959000000000003</v>
      </c>
      <c r="AL339" s="9" t="s">
        <v>35</v>
      </c>
      <c r="AM339" s="9" t="s">
        <v>85</v>
      </c>
      <c r="AN339" s="10">
        <v>2892</v>
      </c>
      <c r="AO339" s="11">
        <v>1805.6723999999999</v>
      </c>
      <c r="AP339" s="12">
        <v>3.6520317849047932E-4</v>
      </c>
      <c r="AQ339" s="9" t="s">
        <v>86</v>
      </c>
      <c r="AR339" s="10">
        <v>2838</v>
      </c>
      <c r="AS339" s="11">
        <v>0.86597222222222214</v>
      </c>
      <c r="AT339" s="9" t="s">
        <v>35</v>
      </c>
      <c r="AU339" s="34">
        <f t="shared" si="10"/>
        <v>0.80934553754727179</v>
      </c>
    </row>
    <row r="340" spans="2:47" s="2" customFormat="1" x14ac:dyDescent="0.3">
      <c r="B340" s="22">
        <v>64295</v>
      </c>
      <c r="C340" s="23" t="s">
        <v>1136</v>
      </c>
      <c r="D340" s="24" t="str" cm="1">
        <f t="array" ref="D340">IF($C340="","",IFERROR(_xll.BDP($C340&amp;" Corp","ID_BB_GLOBAL"),""))</f>
        <v>BBG01H0DVH19</v>
      </c>
      <c r="E340" s="23" t="s">
        <v>1135</v>
      </c>
      <c r="F340" s="7" t="s">
        <v>34</v>
      </c>
      <c r="G340" s="16" t="s">
        <v>294</v>
      </c>
      <c r="H340" s="16" t="s">
        <v>83</v>
      </c>
      <c r="I340" s="16" t="s">
        <v>84</v>
      </c>
      <c r="J340" s="44" cm="1">
        <f t="array" ref="J340">IF(OR(_xll.BDP($C340&amp;" Corp",$J$1)="#N/A N/A",_xll.BDP($C340&amp;" Corp",$J$1)="#N/A Field Not Applicable"),"",_xll.BDP($C340&amp;" Corp",$J$1))</f>
        <v>3.2393390576520673</v>
      </c>
      <c r="K340" s="16" t="str" cm="1">
        <f t="array" ref="K340">IFERROR(_xll.BDP($C340&amp;" Corp",$K$1),"")</f>
        <v>Medical-Hospitals</v>
      </c>
      <c r="L340" s="28" cm="1">
        <f t="array" ref="L340">IF($C340="","",IFERROR(_xll.BDP($C340&amp;" Corp",L$1),""))</f>
        <v>96.463999999999999</v>
      </c>
      <c r="M340" s="28" cm="1">
        <f t="array" ref="M340">IF($C340="","",IFERROR(_xll.BDP($C340&amp;" Corp",M$1),""))</f>
        <v>96.53</v>
      </c>
      <c r="N340" s="28" cm="1">
        <f t="array" ref="N340">IF($C340="","",IFERROR(_xll.BDP($C340&amp;" Corp",N$1),""))</f>
        <v>4.8639624771165177</v>
      </c>
      <c r="O340" s="28" cm="1">
        <f t="array" ref="O340">IF($C340="","",IFERROR(_xll.BDP($C340&amp;" Corp",O$1),""))</f>
        <v>4.8639624771165177</v>
      </c>
      <c r="P340" s="28" cm="1">
        <f t="array" ref="P340">IF($C340="","",IFERROR(_xll.BDP($C340&amp;" Corp",P$1),""))</f>
        <v>68.027669318406012</v>
      </c>
      <c r="Q340" s="28">
        <f t="shared" si="11"/>
        <v>96.497</v>
      </c>
      <c r="R340"/>
      <c r="S340"/>
      <c r="T340"/>
      <c r="U340"/>
      <c r="V340" s="24" t="str" cm="1">
        <f t="array" ref="V340">IF($C340="","",IFERROR(_xll.BDP($C340&amp;" Corp",V$1),""))</f>
        <v>Y</v>
      </c>
      <c r="W340" s="40" cm="1">
        <f t="array" ref="W340">IF($V340="Y",IFERROR(_xll.BDP($C340&amp;" Corp",W$1)*1,""),"")</f>
        <v>46433</v>
      </c>
      <c r="X340" s="41" cm="1">
        <f t="array" ref="X340">IF($V340="Y",IFERROR(_xll.BDP($C340&amp;" Corp",X$1),""),"")</f>
        <v>100</v>
      </c>
      <c r="Y340" s="42" cm="1">
        <f t="array" ref="Y340">IF($V340="Y",IFERROR(_xll.BDP($C340&amp;" Corp",Y$1)/100, ""),"")</f>
        <v>4.9342575925461152E-2</v>
      </c>
      <c r="Z340" s="17" cm="1">
        <f t="array" ref="Z340">IF($C340="","",IF(_xll.BDP($C340&amp;" Corp",Z$1)="#N/A N/A","",_xll.BDP($C340&amp;" Corp",Z$1)))</f>
        <v>-1.6159999999999286E-2</v>
      </c>
      <c r="AA340" s="14" cm="1">
        <f t="array" ref="AA340">IF($C340="","",IF(_xll.BDP($C340&amp;" Corp",AA$1)="#N/A N/A","",_xll.BDP($C340&amp;" Corp",AA$1)))</f>
        <v>0.26062000000000296</v>
      </c>
      <c r="AB340" s="14" cm="1">
        <f t="array" ref="AB340">IF($C340="","",IF(_xll.BDP($C340&amp;" Corp",AB$1)="#N/A N/A","",_xll.BDP($C340&amp;" Corp",AB$1)))</f>
        <v>0.266050000000007</v>
      </c>
      <c r="AC340" s="18" cm="1">
        <f t="array" ref="AC340">IF($C340="","",IF(_xll.BDP($C340&amp;" Corp",AC$1)="#N/A N/A","",_xll.BDP($C340&amp;" Corp",AC$1)))</f>
        <v>0.29881000000000313</v>
      </c>
      <c r="AD340" s="18" cm="1">
        <f t="array" ref="AD340">IF($C340="","",IF(_xll.BDP($C340&amp;" Corp",AD$1)="#N/A N/A","",_xll.BDP($C340&amp;" Corp",AD$1)))</f>
        <v>1.6878600000000006</v>
      </c>
      <c r="AE340" s="32" cm="1">
        <f t="array" ref="AE340">IF($C340="","",IF(_xll.BDP($C340&amp;" Corp",AE$1)="#N/A N/A","",_xll.BDP($C340&amp;" Corp",AE$1)/100))</f>
        <v>-1.6743943349933896E-4</v>
      </c>
      <c r="AF340" s="32" cm="1">
        <f t="array" ref="AF340">IF($C340="","",IF(_xll.BDP($C340&amp;" Corp",AF$1)="#N/A N/A","",_xll.BDP($C340&amp;" Corp",AF$1)/100))</f>
        <v>2.7081417681354201E-3</v>
      </c>
      <c r="AG340" s="32" cm="1">
        <f t="array" ref="AG340">IF($C340="","",IF(_xll.BDP($C340&amp;" Corp",AG$1)="#N/A N/A","",_xll.BDP($C340&amp;" Corp",AG$1)/100))</f>
        <v>2.7647217144704632E-3</v>
      </c>
      <c r="AH340" s="32" cm="1">
        <f t="array" ref="AH340">IF($C340="","",IF(_xll.BDP($C340&amp;" Corp",AH$1)="#N/A N/A","",_xll.BDP($C340&amp;" Corp",AH$1)/100))</f>
        <v>3.1062124873463826E-3</v>
      </c>
      <c r="AI340" s="32" cm="1">
        <f t="array" ref="AI340">IF($C340="","",IF(_xll.BDP($C340&amp;" Corp",AI$1)="#N/A N/A","",_xll.BDP($C340&amp;" Corp",AI$1)/100))</f>
        <v>1.7802836011838186E-2</v>
      </c>
      <c r="AJ340" s="8" cm="1">
        <f t="array" ref="AJ340">IF($C340="","",IF(_xll.BDP($C340&amp;" Corp",AJ$1)="#N/A Field Not Applicable","",_xll.BDP($C340&amp;" Corp",AJ$1)))</f>
        <v>93.343999999999994</v>
      </c>
      <c r="AK340" s="8" cm="1">
        <f t="array" ref="AK340">IF($C340="","",IF(_xll.BDP($C340&amp;" Corp",AK$1)="#N/A Field Not Applicable","",_xll.BDP($C340&amp;" Corp",AK$1)))</f>
        <v>97.408000000000001</v>
      </c>
      <c r="AL340" s="9" t="s">
        <v>35</v>
      </c>
      <c r="AM340" s="9" t="s">
        <v>85</v>
      </c>
      <c r="AN340" s="10">
        <v>2892</v>
      </c>
      <c r="AO340" s="11">
        <v>964.09900000000005</v>
      </c>
      <c r="AP340" s="12">
        <v>1.9499219192777861E-4</v>
      </c>
      <c r="AQ340" s="9" t="s">
        <v>86</v>
      </c>
      <c r="AR340" s="10">
        <v>2838</v>
      </c>
      <c r="AS340" s="11">
        <v>0.74652777777777779</v>
      </c>
      <c r="AT340" s="9" t="s">
        <v>35</v>
      </c>
      <c r="AU340" s="34">
        <f t="shared" si="10"/>
        <v>0.73663659448818952</v>
      </c>
    </row>
    <row r="341" spans="2:47" s="2" customFormat="1" x14ac:dyDescent="0.3">
      <c r="B341" s="22">
        <v>64296</v>
      </c>
      <c r="C341" s="23" t="s">
        <v>1138</v>
      </c>
      <c r="D341" s="24" t="str" cm="1">
        <f t="array" ref="D341">IF($C341="","",IFERROR(_xll.BDP($C341&amp;" Corp","ID_BB_GLOBAL"),""))</f>
        <v>BBG01H0DVTN9</v>
      </c>
      <c r="E341" s="23" t="s">
        <v>1137</v>
      </c>
      <c r="F341" s="7" t="s">
        <v>34</v>
      </c>
      <c r="G341" s="16" t="s">
        <v>226</v>
      </c>
      <c r="H341" s="16" t="s">
        <v>83</v>
      </c>
      <c r="I341" s="16" t="s">
        <v>84</v>
      </c>
      <c r="J341" s="44" cm="1">
        <f t="array" ref="J341">IF(OR(_xll.BDP($C341&amp;" Corp",$J$1)="#N/A N/A",_xll.BDP($C341&amp;" Corp",$J$1)="#N/A Field Not Applicable"),"",_xll.BDP($C341&amp;" Corp",$J$1))</f>
        <v>3.2393390576520673</v>
      </c>
      <c r="K341" s="16" t="str" cm="1">
        <f t="array" ref="K341">IFERROR(_xll.BDP($C341&amp;" Corp",$K$1),"")</f>
        <v>Medical-Hospitals</v>
      </c>
      <c r="L341" s="28" cm="1">
        <f t="array" ref="L341">IF($C341="","",IFERROR(_xll.BDP($C341&amp;" Corp",L$1),""))</f>
        <v>81.900000000000006</v>
      </c>
      <c r="M341" s="28" cm="1">
        <f t="array" ref="M341">IF($C341="","",IFERROR(_xll.BDP($C341&amp;" Corp",M$1),""))</f>
        <v>82.507000000000005</v>
      </c>
      <c r="N341" s="28" cm="1">
        <f t="array" ref="N341">IF($C341="","",IFERROR(_xll.BDP($C341&amp;" Corp",N$1),""))</f>
        <v>6.0262979998163066</v>
      </c>
      <c r="O341" s="28" cm="1">
        <f t="array" ref="O341">IF($C341="","",IFERROR(_xll.BDP($C341&amp;" Corp",O$1),""))</f>
        <v>6.0262979998163066</v>
      </c>
      <c r="P341" s="28" cm="1">
        <f t="array" ref="P341">IF($C341="","",IFERROR(_xll.BDP($C341&amp;" Corp",P$1),""))</f>
        <v>133.53188187000001</v>
      </c>
      <c r="Q341" s="28">
        <f t="shared" si="11"/>
        <v>82.203500000000005</v>
      </c>
      <c r="R341"/>
      <c r="S341"/>
      <c r="T341"/>
      <c r="U341"/>
      <c r="V341" s="24" t="str" cm="1">
        <f t="array" ref="V341">IF($C341="","",IFERROR(_xll.BDP($C341&amp;" Corp",V$1),""))</f>
        <v>Y</v>
      </c>
      <c r="W341" s="40" cm="1">
        <f t="array" ref="W341">IF($V341="Y",IFERROR(_xll.BDP($C341&amp;" Corp",W$1)*1,""),"")</f>
        <v>51759</v>
      </c>
      <c r="X341" s="41" cm="1">
        <f t="array" ref="X341">IF($V341="Y",IFERROR(_xll.BDP($C341&amp;" Corp",X$1),""),"")</f>
        <v>100</v>
      </c>
      <c r="Y341" s="42" cm="1">
        <f t="array" ref="Y341">IF($V341="Y",IFERROR(_xll.BDP($C341&amp;" Corp",Y$1)/100, ""),"")</f>
        <v>6.0588259927201758E-2</v>
      </c>
      <c r="Z341" s="17" cm="1">
        <f t="array" ref="Z341">IF($C341="","",IF(_xll.BDP($C341&amp;" Corp",Z$1)="#N/A N/A","",_xll.BDP($C341&amp;" Corp",Z$1)))</f>
        <v>9.2150000000003729E-2</v>
      </c>
      <c r="AA341" s="14" cm="1">
        <f t="array" ref="AA341">IF($C341="","",IF(_xll.BDP($C341&amp;" Corp",AA$1)="#N/A N/A","",_xll.BDP($C341&amp;" Corp",AA$1)))</f>
        <v>0.31991999999999621</v>
      </c>
      <c r="AB341" s="14" cm="1">
        <f t="array" ref="AB341">IF($C341="","",IF(_xll.BDP($C341&amp;" Corp",AB$1)="#N/A N/A","",_xll.BDP($C341&amp;" Corp",AB$1)))</f>
        <v>0.25050999999999135</v>
      </c>
      <c r="AC341" s="18" cm="1">
        <f t="array" ref="AC341">IF($C341="","",IF(_xll.BDP($C341&amp;" Corp",AC$1)="#N/A N/A","",_xll.BDP($C341&amp;" Corp",AC$1)))</f>
        <v>-1.7180500000000052</v>
      </c>
      <c r="AD341" s="18" cm="1">
        <f t="array" ref="AD341">IF($C341="","",IF(_xll.BDP($C341&amp;" Corp",AD$1)="#N/A N/A","",_xll.BDP($C341&amp;" Corp",AD$1)))</f>
        <v>-2.8641599999999983</v>
      </c>
      <c r="AE341" s="32" cm="1">
        <f t="array" ref="AE341">IF($C341="","",IF(_xll.BDP($C341&amp;" Corp",AE$1)="#N/A N/A","",_xll.BDP($C341&amp;" Corp",AE$1)/100))</f>
        <v>1.1222219678330111E-3</v>
      </c>
      <c r="AF341" s="32" cm="1">
        <f t="array" ref="AF341">IF($C341="","",IF(_xll.BDP($C341&amp;" Corp",AF$1)="#N/A N/A","",_xll.BDP($C341&amp;" Corp",AF$1)/100))</f>
        <v>3.9068897032719738E-3</v>
      </c>
      <c r="AG341" s="32" cm="1">
        <f t="array" ref="AG341">IF($C341="","",IF(_xll.BDP($C341&amp;" Corp",AG$1)="#N/A N/A","",_xll.BDP($C341&amp;" Corp",AG$1)/100))</f>
        <v>3.056658050610762E-3</v>
      </c>
      <c r="AH341" s="32" cm="1">
        <f t="array" ref="AH341">IF($C341="","",IF(_xll.BDP($C341&amp;" Corp",AH$1)="#N/A N/A","",_xll.BDP($C341&amp;" Corp",AH$1)/100))</f>
        <v>-2.047147850771799E-2</v>
      </c>
      <c r="AI341" s="32" cm="1">
        <f t="array" ref="AI341">IF($C341="","",IF(_xll.BDP($C341&amp;" Corp",AI$1)="#N/A N/A","",_xll.BDP($C341&amp;" Corp",AI$1)/100))</f>
        <v>-3.3668197990388858E-2</v>
      </c>
      <c r="AJ341" s="8" cm="1">
        <f t="array" ref="AJ341">IF($C341="","",IF(_xll.BDP($C341&amp;" Corp",AJ$1)="#N/A Field Not Applicable","",_xll.BDP($C341&amp;" Corp",AJ$1)))</f>
        <v>79.025999999999996</v>
      </c>
      <c r="AK341" s="8" cm="1">
        <f t="array" ref="AK341">IF($C341="","",IF(_xll.BDP($C341&amp;" Corp",AK$1)="#N/A Field Not Applicable","",_xll.BDP($C341&amp;" Corp",AK$1)))</f>
        <v>88.718000000000004</v>
      </c>
      <c r="AL341" s="9" t="s">
        <v>35</v>
      </c>
      <c r="AM341" s="9" t="s">
        <v>85</v>
      </c>
      <c r="AN341" s="10">
        <v>2892</v>
      </c>
      <c r="AO341" s="11">
        <v>422.61329999999998</v>
      </c>
      <c r="AP341" s="12">
        <v>8.5474929135733862E-5</v>
      </c>
      <c r="AQ341" s="9" t="s">
        <v>86</v>
      </c>
      <c r="AR341" s="10">
        <v>2838</v>
      </c>
      <c r="AS341" s="11">
        <v>1.0451388888888888</v>
      </c>
      <c r="AT341" s="9" t="s">
        <v>35</v>
      </c>
      <c r="AU341" s="34">
        <f t="shared" si="10"/>
        <v>0.80236417251341319</v>
      </c>
    </row>
    <row r="342" spans="2:47" s="2" customFormat="1" x14ac:dyDescent="0.3">
      <c r="B342" s="22">
        <v>64300</v>
      </c>
      <c r="C342" s="23" t="s">
        <v>1140</v>
      </c>
      <c r="D342" s="24" t="str" cm="1">
        <f t="array" ref="D342">IF($C342="","",IFERROR(_xll.BDP($C342&amp;" Corp","ID_BB_GLOBAL"),""))</f>
        <v>BBG011K30QW4</v>
      </c>
      <c r="E342" s="23" t="s">
        <v>1139</v>
      </c>
      <c r="F342" s="7" t="s">
        <v>34</v>
      </c>
      <c r="G342" s="16" t="s">
        <v>451</v>
      </c>
      <c r="H342" s="16" t="s">
        <v>83</v>
      </c>
      <c r="I342" s="16" t="s">
        <v>84</v>
      </c>
      <c r="J342" s="44" cm="1">
        <f t="array" ref="J342">IF(OR(_xll.BDP($C342&amp;" Corp",$J$1)="#N/A N/A",_xll.BDP($C342&amp;" Corp",$J$1)="#N/A Field Not Applicable"),"",_xll.BDP($C342&amp;" Corp",$J$1))</f>
        <v>3.2393390576520673</v>
      </c>
      <c r="K342" s="16" t="str" cm="1">
        <f t="array" ref="K342">IFERROR(_xll.BDP($C342&amp;" Corp",$K$1),"")</f>
        <v>Medical-Hospitals</v>
      </c>
      <c r="L342" s="28" cm="1">
        <f t="array" ref="L342">IF($C342="","",IFERROR(_xll.BDP($C342&amp;" Corp",L$1),""))</f>
        <v>83.331000000000003</v>
      </c>
      <c r="M342" s="28" cm="1">
        <f t="array" ref="M342">IF($C342="","",IFERROR(_xll.BDP($C342&amp;" Corp",M$1),""))</f>
        <v>84.063999999999993</v>
      </c>
      <c r="N342" s="28" cm="1">
        <f t="array" ref="N342">IF($C342="","",IFERROR(_xll.BDP($C342&amp;" Corp",N$1),""))</f>
        <v>5.3242253434340325</v>
      </c>
      <c r="O342" s="28" cm="1">
        <f t="array" ref="O342">IF($C342="","",IFERROR(_xll.BDP($C342&amp;" Corp",O$1),""))</f>
        <v>5.3242253434340325</v>
      </c>
      <c r="P342" s="28" cm="1">
        <f t="array" ref="P342">IF($C342="","",IFERROR(_xll.BDP($C342&amp;" Corp",P$1),""))</f>
        <v>101.46296070708934</v>
      </c>
      <c r="Q342" s="28">
        <f t="shared" si="11"/>
        <v>83.697499999999991</v>
      </c>
      <c r="R342"/>
      <c r="S342"/>
      <c r="T342"/>
      <c r="U342"/>
      <c r="V342" s="24" t="str" cm="1">
        <f t="array" ref="V342">IF($C342="","",IFERROR(_xll.BDP($C342&amp;" Corp",V$1),""))</f>
        <v>Y</v>
      </c>
      <c r="W342" s="40" cm="1">
        <f t="array" ref="W342">IF($V342="Y",IFERROR(_xll.BDP($C342&amp;" Corp",W$1)*1,""),"")</f>
        <v>47953</v>
      </c>
      <c r="X342" s="41" cm="1">
        <f t="array" ref="X342">IF($V342="Y",IFERROR(_xll.BDP($C342&amp;" Corp",X$1),""),"")</f>
        <v>100</v>
      </c>
      <c r="Y342" s="42" cm="1">
        <f t="array" ref="Y342">IF($V342="Y",IFERROR(_xll.BDP($C342&amp;" Corp",Y$1)/100, ""),"")</f>
        <v>5.43510458709143E-2</v>
      </c>
      <c r="Z342" s="17" cm="1">
        <f t="array" ref="Z342">IF($C342="","",IF(_xll.BDP($C342&amp;" Corp",Z$1)="#N/A N/A","",_xll.BDP($C342&amp;" Corp",Z$1)))</f>
        <v>1.2299999999996203E-2</v>
      </c>
      <c r="AA342" s="14" cm="1">
        <f t="array" ref="AA342">IF($C342="","",IF(_xll.BDP($C342&amp;" Corp",AA$1)="#N/A N/A","",_xll.BDP($C342&amp;" Corp",AA$1)))</f>
        <v>0.61828999999998757</v>
      </c>
      <c r="AB342" s="14" cm="1">
        <f t="array" ref="AB342">IF($C342="","",IF(_xll.BDP($C342&amp;" Corp",AB$1)="#N/A N/A","",_xll.BDP($C342&amp;" Corp",AB$1)))</f>
        <v>0.49172999999998979</v>
      </c>
      <c r="AC342" s="18" cm="1">
        <f t="array" ref="AC342">IF($C342="","",IF(_xll.BDP($C342&amp;" Corp",AC$1)="#N/A N/A","",_xll.BDP($C342&amp;" Corp",AC$1)))</f>
        <v>-0.53288000000000579</v>
      </c>
      <c r="AD342" s="18" cm="1">
        <f t="array" ref="AD342">IF($C342="","",IF(_xll.BDP($C342&amp;" Corp",AD$1)="#N/A N/A","",_xll.BDP($C342&amp;" Corp",AD$1)))</f>
        <v>1.1937099999999958</v>
      </c>
      <c r="AE342" s="32" cm="1">
        <f t="array" ref="AE342">IF($C342="","",IF(_xll.BDP($C342&amp;" Corp",AE$1)="#N/A N/A","",_xll.BDP($C342&amp;" Corp",AE$1)/100))</f>
        <v>1.4695775932185569E-4</v>
      </c>
      <c r="AF342" s="32" cm="1">
        <f t="array" ref="AF342">IF($C342="","",IF(_xll.BDP($C342&amp;" Corp",AF$1)="#N/A N/A","",_xll.BDP($C342&amp;" Corp",AF$1)/100))</f>
        <v>7.4410713101562519E-3</v>
      </c>
      <c r="AG342" s="32" cm="1">
        <f t="array" ref="AG342">IF($C342="","",IF(_xll.BDP($C342&amp;" Corp",AG$1)="#N/A N/A","",_xll.BDP($C342&amp;" Corp",AG$1)/100))</f>
        <v>5.9089315796600206E-3</v>
      </c>
      <c r="AH342" s="32" cm="1">
        <f t="array" ref="AH342">IF($C342="","",IF(_xll.BDP($C342&amp;" Corp",AH$1)="#N/A N/A","",_xll.BDP($C342&amp;" Corp",AH$1)/100))</f>
        <v>-6.3255332509523764E-3</v>
      </c>
      <c r="AI342" s="32" cm="1">
        <f t="array" ref="AI342">IF($C342="","",IF(_xll.BDP($C342&amp;" Corp",AI$1)="#N/A N/A","",_xll.BDP($C342&amp;" Corp",AI$1)/100))</f>
        <v>1.4466387230323823E-2</v>
      </c>
      <c r="AJ342" s="8" cm="1">
        <f t="array" ref="AJ342">IF($C342="","",IF(_xll.BDP($C342&amp;" Corp",AJ$1)="#N/A Field Not Applicable","",_xll.BDP($C342&amp;" Corp",AJ$1)))</f>
        <v>79.668000000000006</v>
      </c>
      <c r="AK342" s="8" cm="1">
        <f t="array" ref="AK342">IF($C342="","",IF(_xll.BDP($C342&amp;" Corp",AK$1)="#N/A Field Not Applicable","",_xll.BDP($C342&amp;" Corp",AK$1)))</f>
        <v>87.055999999999997</v>
      </c>
      <c r="AL342" s="9" t="s">
        <v>35</v>
      </c>
      <c r="AM342" s="9" t="s">
        <v>85</v>
      </c>
      <c r="AN342" s="10">
        <v>2892</v>
      </c>
      <c r="AO342" s="11">
        <v>717.37212</v>
      </c>
      <c r="AP342" s="12">
        <v>1.4509086940934222E-4</v>
      </c>
      <c r="AQ342" s="9" t="s">
        <v>86</v>
      </c>
      <c r="AR342" s="10">
        <v>2838</v>
      </c>
      <c r="AS342" s="11">
        <v>0.96319444444444446</v>
      </c>
      <c r="AT342" s="9" t="s">
        <v>35</v>
      </c>
      <c r="AU342" s="34">
        <f t="shared" si="10"/>
        <v>0.75727155928532741</v>
      </c>
    </row>
    <row r="343" spans="2:47" s="2" customFormat="1" x14ac:dyDescent="0.3">
      <c r="B343" s="22">
        <v>67563</v>
      </c>
      <c r="C343" s="23" t="s">
        <v>1142</v>
      </c>
      <c r="D343" s="24" t="str" cm="1">
        <f t="array" ref="D343">IF($C343="","",IFERROR(_xll.BDP($C343&amp;" Corp","ID_BB_GLOBAL"),""))</f>
        <v>BBG01KJRMRG3</v>
      </c>
      <c r="E343" s="23" t="s">
        <v>1141</v>
      </c>
      <c r="F343" s="7" t="s">
        <v>72</v>
      </c>
      <c r="G343" s="16" t="s">
        <v>500</v>
      </c>
      <c r="H343" s="16" t="s">
        <v>88</v>
      </c>
      <c r="I343" s="16" t="s">
        <v>88</v>
      </c>
      <c r="J343" s="44" cm="1">
        <f t="array" ref="J343">IF(OR(_xll.BDP($C343&amp;" Corp",$J$1)="#N/A N/A",_xll.BDP($C343&amp;" Corp",$J$1)="#N/A Field Not Applicable"),"",_xll.BDP($C343&amp;" Corp",$J$1))</f>
        <v>2.1195554197458581</v>
      </c>
      <c r="K343" s="16" t="str" cm="1">
        <f t="array" ref="K343">IFERROR(_xll.BDP($C343&amp;" Corp",$K$1),"")</f>
        <v>Phys Practice Mgmnt</v>
      </c>
      <c r="L343" s="28" cm="1">
        <f t="array" ref="L343">IF($C343="","",IFERROR(_xll.BDP($C343&amp;" Corp",L$1),""))</f>
        <v>109.101</v>
      </c>
      <c r="M343" s="28" cm="1">
        <f t="array" ref="M343">IF($C343="","",IFERROR(_xll.BDP($C343&amp;" Corp",M$1),""))</f>
        <v>109.316</v>
      </c>
      <c r="N343" s="28" cm="1">
        <f t="array" ref="N343">IF($C343="","",IFERROR(_xll.BDP($C343&amp;" Corp",N$1),""))</f>
        <v>8.5143933500000006</v>
      </c>
      <c r="O343" s="28" cm="1">
        <f t="array" ref="O343">IF($C343="","",IFERROR(_xll.BDP($C343&amp;" Corp",O$1),""))</f>
        <v>10.750641646967875</v>
      </c>
      <c r="P343" s="28" cm="1">
        <f t="array" ref="P343">IF($C343="","",IFERROR(_xll.BDP($C343&amp;" Corp",P$1),""))</f>
        <v>-31.900371316630348</v>
      </c>
      <c r="Q343" s="28">
        <f t="shared" si="11"/>
        <v>109.2085</v>
      </c>
      <c r="R343"/>
      <c r="S343"/>
      <c r="T343"/>
      <c r="U343"/>
      <c r="V343" s="24" t="str" cm="1">
        <f t="array" ref="V343">IF($C343="","",IFERROR(_xll.BDP($C343&amp;" Corp",V$1),""))</f>
        <v>Y</v>
      </c>
      <c r="W343" s="40" cm="1">
        <f t="array" ref="W343">IF($V343="Y",IFERROR(_xll.BDP($C343&amp;" Corp",W$1)*1,""),"")</f>
        <v>45964</v>
      </c>
      <c r="X343" s="41" cm="1">
        <f t="array" ref="X343">IF($V343="Y",IFERROR(_xll.BDP($C343&amp;" Corp",X$1),""),"")</f>
        <v>107</v>
      </c>
      <c r="Y343" s="42" cm="1">
        <f t="array" ref="Y343">IF($V343="Y",IFERROR(_xll.BDP($C343&amp;" Corp",Y$1)/100, ""),"")</f>
        <v>0.11317041025762176</v>
      </c>
      <c r="Z343" s="17" cm="1">
        <f t="array" ref="Z343">IF($C343="","",IF(_xll.BDP($C343&amp;" Corp",Z$1)="#N/A N/A","",_xll.BDP($C343&amp;" Corp",Z$1)))</f>
        <v>6.9000000000016826E-3</v>
      </c>
      <c r="AA343" s="14" cm="1">
        <f t="array" ref="AA343">IF($C343="","",IF(_xll.BDP($C343&amp;" Corp",AA$1)="#N/A N/A","",_xll.BDP($C343&amp;" Corp",AA$1)))</f>
        <v>-0.18170000000000641</v>
      </c>
      <c r="AB343" s="14" cm="1">
        <f t="array" ref="AB343">IF($C343="","",IF(_xll.BDP($C343&amp;" Corp",AB$1)="#N/A N/A","",_xll.BDP($C343&amp;" Corp",AB$1)))</f>
        <v>-1.2022000000000048</v>
      </c>
      <c r="AC343" s="18" cm="1">
        <f t="array" ref="AC343">IF($C343="","",IF(_xll.BDP($C343&amp;" Corp",AC$1)="#N/A N/A","",_xll.BDP($C343&amp;" Corp",AC$1)))</f>
        <v>-2.8290000000000077</v>
      </c>
      <c r="AD343" s="18" t="str" cm="1">
        <f t="array" ref="AD343">IF($C343="","",IF(_xll.BDP($C343&amp;" Corp",AD$1)="#N/A N/A","",_xll.BDP($C343&amp;" Corp",AD$1)))</f>
        <v/>
      </c>
      <c r="AE343" s="32" cm="1">
        <f t="array" ref="AE343">IF($C343="","",IF(_xll.BDP($C343&amp;" Corp",AE$1)="#N/A N/A","",_xll.BDP($C343&amp;" Corp",AE$1)/100))</f>
        <v>6.3159918166730129E-5</v>
      </c>
      <c r="AF343" s="32" cm="1">
        <f t="array" ref="AF343">IF($C343="","",IF(_xll.BDP($C343&amp;" Corp",AF$1)="#N/A N/A","",_xll.BDP($C343&amp;" Corp",AF$1)/100))</f>
        <v>-1.6603448071049087E-3</v>
      </c>
      <c r="AG343" s="32" cm="1">
        <f t="array" ref="AG343">IF($C343="","",IF(_xll.BDP($C343&amp;" Corp",AG$1)="#N/A N/A","",_xll.BDP($C343&amp;" Corp",AG$1)/100))</f>
        <v>-1.0884011313143063E-2</v>
      </c>
      <c r="AH343" s="32" cm="1">
        <f t="array" ref="AH343">IF($C343="","",IF(_xll.BDP($C343&amp;" Corp",AH$1)="#N/A N/A","",_xll.BDP($C343&amp;" Corp",AH$1)/100))</f>
        <v>-2.524035887882493E-2</v>
      </c>
      <c r="AI343" s="32" t="str" cm="1">
        <f t="array" ref="AI343">IF($C343="","",IF(_xll.BDP($C343&amp;" Corp",AI$1)="#N/A N/A","",_xll.BDP($C343&amp;" Corp",AI$1)/100))</f>
        <v/>
      </c>
      <c r="AJ343" s="8" cm="1">
        <f t="array" ref="AJ343">IF($C343="","",IF(_xll.BDP($C343&amp;" Corp",AJ$1)="#N/A Field Not Applicable","",_xll.BDP($C343&amp;" Corp",AJ$1)))</f>
        <v>106.911</v>
      </c>
      <c r="AK343" s="8" cm="1">
        <f t="array" ref="AK343">IF($C343="","",IF(_xll.BDP($C343&amp;" Corp",AK$1)="#N/A Field Not Applicable","",_xll.BDP($C343&amp;" Corp",AK$1)))</f>
        <v>113.32899999999999</v>
      </c>
      <c r="AL343" s="9" t="s">
        <v>73</v>
      </c>
      <c r="AM343" s="9" t="s">
        <v>85</v>
      </c>
      <c r="AN343" s="10">
        <v>2254</v>
      </c>
      <c r="AO343" s="11">
        <v>870.38395312499995</v>
      </c>
      <c r="AP343" s="12">
        <v>1.7603801563802955E-4</v>
      </c>
      <c r="AQ343" s="9" t="s">
        <v>86</v>
      </c>
      <c r="AR343" s="10">
        <v>2283</v>
      </c>
      <c r="AS343" s="11">
        <v>0.95</v>
      </c>
      <c r="AT343" s="9" t="s">
        <v>1</v>
      </c>
      <c r="AU343" s="34">
        <f t="shared" si="10"/>
        <v>0.96313029292614483</v>
      </c>
    </row>
    <row r="344" spans="2:47" s="2" customFormat="1" x14ac:dyDescent="0.3">
      <c r="B344" s="22">
        <v>64366</v>
      </c>
      <c r="C344" s="23" t="s">
        <v>1144</v>
      </c>
      <c r="D344" s="24" t="str" cm="1">
        <f t="array" ref="D344">IF($C344="","",IFERROR(_xll.BDP($C344&amp;" Corp","ID_BB_GLOBAL"),""))</f>
        <v>BBG017JZ1ZC3</v>
      </c>
      <c r="E344" s="23" t="s">
        <v>1143</v>
      </c>
      <c r="F344" s="7" t="s">
        <v>977</v>
      </c>
      <c r="G344" s="16" t="s">
        <v>262</v>
      </c>
      <c r="H344" s="16" t="s">
        <v>115</v>
      </c>
      <c r="I344" s="16" t="s">
        <v>107</v>
      </c>
      <c r="J344" s="44" cm="1">
        <f t="array" ref="J344">IF(OR(_xll.BDP($C344&amp;" Corp",$J$1)="#N/A N/A",_xll.BDP($C344&amp;" Corp",$J$1)="#N/A Field Not Applicable"),"",_xll.BDP($C344&amp;" Corp",$J$1))</f>
        <v>2.1135601605012919</v>
      </c>
      <c r="K344" s="16" t="str" cm="1">
        <f t="array" ref="K344">IFERROR(_xll.BDP($C344&amp;" Corp",$K$1),"")</f>
        <v>Medical-HMO</v>
      </c>
      <c r="L344" s="28" cm="1">
        <f t="array" ref="L344">IF($C344="","",IFERROR(_xll.BDP($C344&amp;" Corp",L$1),""))</f>
        <v>94.555999999999997</v>
      </c>
      <c r="M344" s="28" cm="1">
        <f t="array" ref="M344">IF($C344="","",IFERROR(_xll.BDP($C344&amp;" Corp",M$1),""))</f>
        <v>94.727000000000004</v>
      </c>
      <c r="N344" s="28" cm="1">
        <f t="array" ref="N344">IF($C344="","",IFERROR(_xll.BDP($C344&amp;" Corp",N$1),""))</f>
        <v>5.0733866616791508</v>
      </c>
      <c r="O344" s="28" cm="1">
        <f t="array" ref="O344">IF($C344="","",IFERROR(_xll.BDP($C344&amp;" Corp",O$1),""))</f>
        <v>5.0733866616791508</v>
      </c>
      <c r="P344" s="28" cm="1">
        <f t="array" ref="P344">IF($C344="","",IFERROR(_xll.BDP($C344&amp;" Corp",P$1),""))</f>
        <v>65.641684265931431</v>
      </c>
      <c r="Q344" s="28">
        <f t="shared" si="11"/>
        <v>94.641500000000008</v>
      </c>
      <c r="R344"/>
      <c r="S344"/>
      <c r="T344"/>
      <c r="U344"/>
      <c r="V344" s="24" t="str" cm="1">
        <f t="array" ref="V344">IF($C344="","",IFERROR(_xll.BDP($C344&amp;" Corp",V$1),""))</f>
        <v>Y</v>
      </c>
      <c r="W344" s="40" cm="1">
        <f t="array" ref="W344">IF($V344="Y",IFERROR(_xll.BDP($C344&amp;" Corp",W$1)*1,""),"")</f>
        <v>48259</v>
      </c>
      <c r="X344" s="41" cm="1">
        <f t="array" ref="X344">IF($V344="Y",IFERROR(_xll.BDP($C344&amp;" Corp",X$1),""),"")</f>
        <v>100</v>
      </c>
      <c r="Y344" s="42" cm="1">
        <f t="array" ref="Y344">IF($V344="Y",IFERROR(_xll.BDP($C344&amp;" Corp",Y$1)/100, ""),"")</f>
        <v>5.1007380838912465E-2</v>
      </c>
      <c r="Z344" s="17" cm="1">
        <f t="array" ref="Z344">IF($C344="","",IF(_xll.BDP($C344&amp;" Corp",Z$1)="#N/A N/A","",_xll.BDP($C344&amp;" Corp",Z$1)))</f>
        <v>-1.6739999999998645E-2</v>
      </c>
      <c r="AA344" s="14" cm="1">
        <f t="array" ref="AA344">IF($C344="","",IF(_xll.BDP($C344&amp;" Corp",AA$1)="#N/A N/A","",_xll.BDP($C344&amp;" Corp",AA$1)))</f>
        <v>0.47066999999999837</v>
      </c>
      <c r="AB344" s="14" cm="1">
        <f t="array" ref="AB344">IF($C344="","",IF(_xll.BDP($C344&amp;" Corp",AB$1)="#N/A N/A","",_xll.BDP($C344&amp;" Corp",AB$1)))</f>
        <v>1.7870000000002051E-2</v>
      </c>
      <c r="AC344" s="18" cm="1">
        <f t="array" ref="AC344">IF($C344="","",IF(_xll.BDP($C344&amp;" Corp",AC$1)="#N/A N/A","",_xll.BDP($C344&amp;" Corp",AC$1)))</f>
        <v>-1.5296500000000037</v>
      </c>
      <c r="AD344" s="18" cm="1">
        <f t="array" ref="AD344">IF($C344="","",IF(_xll.BDP($C344&amp;" Corp",AD$1)="#N/A N/A","",_xll.BDP($C344&amp;" Corp",AD$1)))</f>
        <v>-1.7310599999999994</v>
      </c>
      <c r="AE344" s="32" cm="1">
        <f t="array" ref="AE344">IF($C344="","",IF(_xll.BDP($C344&amp;" Corp",AE$1)="#N/A N/A","",_xll.BDP($C344&amp;" Corp",AE$1)/100))</f>
        <v>-1.7684687722641817E-4</v>
      </c>
      <c r="AF344" s="32" cm="1">
        <f t="array" ref="AF344">IF($C344="","",IF(_xll.BDP($C344&amp;" Corp",AF$1)="#N/A N/A","",_xll.BDP($C344&amp;" Corp",AF$1)/100))</f>
        <v>4.998048757177769E-3</v>
      </c>
      <c r="AG344" s="32" cm="1">
        <f t="array" ref="AG344">IF($C344="","",IF(_xll.BDP($C344&amp;" Corp",AG$1)="#N/A N/A","",_xll.BDP($C344&amp;" Corp",AG$1)/100))</f>
        <v>1.8885362047822189E-4</v>
      </c>
      <c r="AH344" s="32" cm="1">
        <f t="array" ref="AH344">IF($C344="","",IF(_xll.BDP($C344&amp;" Corp",AH$1)="#N/A N/A","",_xll.BDP($C344&amp;" Corp",AH$1)/100))</f>
        <v>-1.5905510877647546E-2</v>
      </c>
      <c r="AI344" s="32" cm="1">
        <f t="array" ref="AI344">IF($C344="","",IF(_xll.BDP($C344&amp;" Corp",AI$1)="#N/A N/A","",_xll.BDP($C344&amp;" Corp",AI$1)/100))</f>
        <v>-1.7962181734868705E-2</v>
      </c>
      <c r="AJ344" s="8" cm="1">
        <f t="array" ref="AJ344">IF($C344="","",IF(_xll.BDP($C344&amp;" Corp",AJ$1)="#N/A Field Not Applicable","",_xll.BDP($C344&amp;" Corp",AJ$1)))</f>
        <v>91.912999999999997</v>
      </c>
      <c r="AK344" s="8" cm="1">
        <f t="array" ref="AK344">IF($C344="","",IF(_xll.BDP($C344&amp;" Corp",AK$1)="#N/A Field Not Applicable","",_xll.BDP($C344&amp;" Corp",AK$1)))</f>
        <v>99.858000000000004</v>
      </c>
      <c r="AL344" s="9" t="s">
        <v>978</v>
      </c>
      <c r="AM344" s="9" t="s">
        <v>85</v>
      </c>
      <c r="AN344" s="10">
        <v>46993</v>
      </c>
      <c r="AO344" s="11">
        <v>1446.45705</v>
      </c>
      <c r="AP344" s="12">
        <v>2.9255069314343076E-4</v>
      </c>
      <c r="AQ344" s="9" t="s">
        <v>86</v>
      </c>
      <c r="AR344" s="10">
        <v>42793</v>
      </c>
      <c r="AS344" s="11">
        <v>0.30333333333333334</v>
      </c>
      <c r="AT344" s="9" t="s">
        <v>978</v>
      </c>
      <c r="AU344" s="34">
        <f t="shared" si="10"/>
        <v>0.87945916928886103</v>
      </c>
    </row>
    <row r="345" spans="2:47" s="2" customFormat="1" x14ac:dyDescent="0.3">
      <c r="B345" s="22">
        <v>66650</v>
      </c>
      <c r="C345" s="23" t="s">
        <v>1146</v>
      </c>
      <c r="D345" s="24" t="str" cm="1">
        <f t="array" ref="D345">IF($C345="","",IFERROR(_xll.BDP($C345&amp;" Corp","ID_BB_GLOBAL"),""))</f>
        <v>BBG01BFG0QP7</v>
      </c>
      <c r="E345" s="23" t="s">
        <v>1145</v>
      </c>
      <c r="F345" s="7" t="s">
        <v>1117</v>
      </c>
      <c r="G345" s="16" t="s">
        <v>224</v>
      </c>
      <c r="H345" s="16" t="s">
        <v>94</v>
      </c>
      <c r="I345" s="16" t="s">
        <v>103</v>
      </c>
      <c r="J345" s="44" cm="1">
        <f t="array" ref="J345">IF(OR(_xll.BDP($C345&amp;" Corp",$J$1)="#N/A N/A",_xll.BDP($C345&amp;" Corp",$J$1)="#N/A Field Not Applicable"),"",_xll.BDP($C345&amp;" Corp",$J$1))</f>
        <v>3.5933387053451518</v>
      </c>
      <c r="K345" s="16" t="str" cm="1">
        <f t="array" ref="K345">IFERROR(_xll.BDP($C345&amp;" Corp",$K$1),"")</f>
        <v>Medical-HMO</v>
      </c>
      <c r="L345" s="28" cm="1">
        <f t="array" ref="L345">IF($C345="","",IFERROR(_xll.BDP($C345&amp;" Corp",L$1),""))</f>
        <v>101.309</v>
      </c>
      <c r="M345" s="28" cm="1">
        <f t="array" ref="M345">IF($C345="","",IFERROR(_xll.BDP($C345&amp;" Corp",M$1),""))</f>
        <v>101.504</v>
      </c>
      <c r="N345" s="28" cm="1">
        <f t="array" ref="N345">IF($C345="","",IFERROR(_xll.BDP($C345&amp;" Corp",N$1),""))</f>
        <v>5.6350139800000001</v>
      </c>
      <c r="O345" s="28" cm="1">
        <f t="array" ref="O345">IF($C345="","",IFERROR(_xll.BDP($C345&amp;" Corp",O$1),""))</f>
        <v>5.6398615984796967</v>
      </c>
      <c r="P345" s="28" cm="1">
        <f t="array" ref="P345">IF($C345="","",IFERROR(_xll.BDP($C345&amp;" Corp",P$1),""))</f>
        <v>119.11384745911833</v>
      </c>
      <c r="Q345" s="28">
        <f t="shared" si="11"/>
        <v>101.40649999999999</v>
      </c>
      <c r="R345"/>
      <c r="S345"/>
      <c r="T345"/>
      <c r="U345"/>
      <c r="V345" s="24" t="str" cm="1">
        <f t="array" ref="V345">IF($C345="","",IFERROR(_xll.BDP($C345&amp;" Corp",V$1),""))</f>
        <v>Y</v>
      </c>
      <c r="W345" s="40" cm="1">
        <f t="array" ref="W345">IF($V345="Y",IFERROR(_xll.BDP($C345&amp;" Corp",W$1)*1,""),"")</f>
        <v>48549</v>
      </c>
      <c r="X345" s="41" cm="1">
        <f t="array" ref="X345">IF($V345="Y",IFERROR(_xll.BDP($C345&amp;" Corp",X$1),""),"")</f>
        <v>100</v>
      </c>
      <c r="Y345" s="42" cm="1">
        <f t="array" ref="Y345">IF($V345="Y",IFERROR(_xll.BDP($C345&amp;" Corp",Y$1)/100, ""),"")</f>
        <v>5.6350139776313896E-2</v>
      </c>
      <c r="Z345" s="17" cm="1">
        <f t="array" ref="Z345">IF($C345="","",IF(_xll.BDP($C345&amp;" Corp",Z$1)="#N/A N/A","",_xll.BDP($C345&amp;" Corp",Z$1)))</f>
        <v>1.2100000000003774E-2</v>
      </c>
      <c r="AA345" s="14" cm="1">
        <f t="array" ref="AA345">IF($C345="","",IF(_xll.BDP($C345&amp;" Corp",AA$1)="#N/A N/A","",_xll.BDP($C345&amp;" Corp",AA$1)))</f>
        <v>0.63339999999999463</v>
      </c>
      <c r="AB345" s="14" cm="1">
        <f t="array" ref="AB345">IF($C345="","",IF(_xll.BDP($C345&amp;" Corp",AB$1)="#N/A N/A","",_xll.BDP($C345&amp;" Corp",AB$1)))</f>
        <v>0.65730000000000643</v>
      </c>
      <c r="AC345" s="18" cm="1">
        <f t="array" ref="AC345">IF($C345="","",IF(_xll.BDP($C345&amp;" Corp",AC$1)="#N/A N/A","",_xll.BDP($C345&amp;" Corp",AC$1)))</f>
        <v>-0.89100000000000534</v>
      </c>
      <c r="AD345" s="18" cm="1">
        <f t="array" ref="AD345">IF($C345="","",IF(_xll.BDP($C345&amp;" Corp",AD$1)="#N/A N/A","",_xll.BDP($C345&amp;" Corp",AD$1)))</f>
        <v>-3.0609000000000037</v>
      </c>
      <c r="AE345" s="32" cm="1">
        <f t="array" ref="AE345">IF($C345="","",IF(_xll.BDP($C345&amp;" Corp",AE$1)="#N/A N/A","",_xll.BDP($C345&amp;" Corp",AE$1)/100))</f>
        <v>1.1934127561032977E-4</v>
      </c>
      <c r="AF345" s="32" cm="1">
        <f t="array" ref="AF345">IF($C345="","",IF(_xll.BDP($C345&amp;" Corp",AF$1)="#N/A N/A","",_xll.BDP($C345&amp;" Corp",AF$1)/100))</f>
        <v>6.2856882004909721E-3</v>
      </c>
      <c r="AG345" s="32" cm="1">
        <f t="array" ref="AG345">IF($C345="","",IF(_xll.BDP($C345&amp;" Corp",AG$1)="#N/A N/A","",_xll.BDP($C345&amp;" Corp",AG$1)/100))</f>
        <v>6.5244126986333424E-3</v>
      </c>
      <c r="AH345" s="32" cm="1">
        <f t="array" ref="AH345">IF($C345="","",IF(_xll.BDP($C345&amp;" Corp",AH$1)="#N/A N/A","",_xll.BDP($C345&amp;" Corp",AH$1)/100))</f>
        <v>-8.7102734302445459E-3</v>
      </c>
      <c r="AI345" s="32" cm="1">
        <f t="array" ref="AI345">IF($C345="","",IF(_xll.BDP($C345&amp;" Corp",AI$1)="#N/A N/A","",_xll.BDP($C345&amp;" Corp",AI$1)/100))</f>
        <v>-2.9301311757571384E-2</v>
      </c>
      <c r="AJ345" s="8" cm="1">
        <f t="array" ref="AJ345">IF($C345="","",IF(_xll.BDP($C345&amp;" Corp",AJ$1)="#N/A Field Not Applicable","",_xll.BDP($C345&amp;" Corp",AJ$1)))</f>
        <v>99.432000000000002</v>
      </c>
      <c r="AK345" s="8" cm="1">
        <f t="array" ref="AK345">IF($C345="","",IF(_xll.BDP($C345&amp;" Corp",AK$1)="#N/A Field Not Applicable","",_xll.BDP($C345&amp;" Corp",AK$1)))</f>
        <v>107.297</v>
      </c>
      <c r="AL345" s="9" t="s">
        <v>1118</v>
      </c>
      <c r="AM345" s="9" t="s">
        <v>85</v>
      </c>
      <c r="AN345" s="10">
        <v>18648</v>
      </c>
      <c r="AO345" s="11">
        <v>772.29179999999997</v>
      </c>
      <c r="AP345" s="12">
        <v>1.5619855522083274E-4</v>
      </c>
      <c r="AQ345" s="9" t="s">
        <v>86</v>
      </c>
      <c r="AR345" s="10">
        <v>14620</v>
      </c>
      <c r="AS345" s="11">
        <v>1.6319444444444446</v>
      </c>
      <c r="AT345" s="9" t="s">
        <v>1118</v>
      </c>
      <c r="AU345" s="34">
        <f t="shared" si="10"/>
        <v>0.94403611570247914</v>
      </c>
    </row>
    <row r="346" spans="2:47" s="2" customFormat="1" x14ac:dyDescent="0.3">
      <c r="B346" s="22">
        <v>64299</v>
      </c>
      <c r="C346" s="23" t="s">
        <v>1148</v>
      </c>
      <c r="D346" s="24" t="str" cm="1">
        <f t="array" ref="D346">IF($C346="","",IFERROR(_xll.BDP($C346&amp;" Corp","ID_BB_GLOBAL"),""))</f>
        <v>BBG01H0DVF13</v>
      </c>
      <c r="E346" s="23" t="s">
        <v>1147</v>
      </c>
      <c r="F346" s="7" t="s">
        <v>34</v>
      </c>
      <c r="G346" s="16" t="s">
        <v>199</v>
      </c>
      <c r="H346" s="16" t="s">
        <v>83</v>
      </c>
      <c r="I346" s="16" t="s">
        <v>84</v>
      </c>
      <c r="J346" s="44" cm="1">
        <f t="array" ref="J346">IF(OR(_xll.BDP($C346&amp;" Corp",$J$1)="#N/A N/A",_xll.BDP($C346&amp;" Corp",$J$1)="#N/A Field Not Applicable"),"",_xll.BDP($C346&amp;" Corp",$J$1))</f>
        <v>3.2393390576520673</v>
      </c>
      <c r="K346" s="16" t="str" cm="1">
        <f t="array" ref="K346">IFERROR(_xll.BDP($C346&amp;" Corp",$K$1),"")</f>
        <v>Medical-Hospitals</v>
      </c>
      <c r="L346" s="28" cm="1">
        <f t="array" ref="L346">IF($C346="","",IFERROR(_xll.BDP($C346&amp;" Corp",L$1),""))</f>
        <v>79.272999999999996</v>
      </c>
      <c r="M346" s="28" cm="1">
        <f t="array" ref="M346">IF($C346="","",IFERROR(_xll.BDP($C346&amp;" Corp",M$1),""))</f>
        <v>80.084000000000003</v>
      </c>
      <c r="N346" s="28" cm="1">
        <f t="array" ref="N346">IF($C346="","",IFERROR(_xll.BDP($C346&amp;" Corp",N$1),""))</f>
        <v>6.141826636151495</v>
      </c>
      <c r="O346" s="28" cm="1">
        <f t="array" ref="O346">IF($C346="","",IFERROR(_xll.BDP($C346&amp;" Corp",O$1),""))</f>
        <v>6.141826636151495</v>
      </c>
      <c r="P346" s="28" cm="1">
        <f t="array" ref="P346">IF($C346="","",IFERROR(_xll.BDP($C346&amp;" Corp",P$1),""))</f>
        <v>142.20313189235986</v>
      </c>
      <c r="Q346" s="28">
        <f t="shared" si="11"/>
        <v>79.6785</v>
      </c>
      <c r="R346"/>
      <c r="S346"/>
      <c r="T346"/>
      <c r="U346"/>
      <c r="V346" s="24" t="str" cm="1">
        <f t="array" ref="V346">IF($C346="","",IFERROR(_xll.BDP($C346&amp;" Corp",V$1),""))</f>
        <v>Y</v>
      </c>
      <c r="W346" s="40" cm="1">
        <f t="array" ref="W346">IF($V346="Y",IFERROR(_xll.BDP($C346&amp;" Corp",W$1)*1,""),"")</f>
        <v>55411</v>
      </c>
      <c r="X346" s="41" cm="1">
        <f t="array" ref="X346">IF($V346="Y",IFERROR(_xll.BDP($C346&amp;" Corp",X$1),""),"")</f>
        <v>100</v>
      </c>
      <c r="Y346" s="42" cm="1">
        <f t="array" ref="Y346">IF($V346="Y",IFERROR(_xll.BDP($C346&amp;" Corp",Y$1)/100, ""),"")</f>
        <v>6.1551046379642607E-2</v>
      </c>
      <c r="Z346" s="17" cm="1">
        <f t="array" ref="Z346">IF($C346="","",IF(_xll.BDP($C346&amp;" Corp",Z$1)="#N/A N/A","",_xll.BDP($C346&amp;" Corp",Z$1)))</f>
        <v>-2.4090000000001055E-2</v>
      </c>
      <c r="AA346" s="14" cm="1">
        <f t="array" ref="AA346">IF($C346="","",IF(_xll.BDP($C346&amp;" Corp",AA$1)="#N/A N/A","",_xll.BDP($C346&amp;" Corp",AA$1)))</f>
        <v>0.78504999999999825</v>
      </c>
      <c r="AB346" s="14" cm="1">
        <f t="array" ref="AB346">IF($C346="","",IF(_xll.BDP($C346&amp;" Corp",AB$1)="#N/A N/A","",_xll.BDP($C346&amp;" Corp",AB$1)))</f>
        <v>1.001260000000002</v>
      </c>
      <c r="AC346" s="18" cm="1">
        <f t="array" ref="AC346">IF($C346="","",IF(_xll.BDP($C346&amp;" Corp",AC$1)="#N/A N/A","",_xll.BDP($C346&amp;" Corp",AC$1)))</f>
        <v>-2.5426999999999964</v>
      </c>
      <c r="AD346" s="18" cm="1">
        <f t="array" ref="AD346">IF($C346="","",IF(_xll.BDP($C346&amp;" Corp",AD$1)="#N/A N/A","",_xll.BDP($C346&amp;" Corp",AD$1)))</f>
        <v>-4.9967499999999916</v>
      </c>
      <c r="AE346" s="32" cm="1">
        <f t="array" ref="AE346">IF($C346="","",IF(_xll.BDP($C346&amp;" Corp",AE$1)="#N/A N/A","",_xll.BDP($C346&amp;" Corp",AE$1)/100))</f>
        <v>-3.0216747779841769E-4</v>
      </c>
      <c r="AF346" s="32" cm="1">
        <f t="array" ref="AF346">IF($C346="","",IF(_xll.BDP($C346&amp;" Corp",AF$1)="#N/A N/A","",_xll.BDP($C346&amp;" Corp",AF$1)/100))</f>
        <v>9.9480630137340192E-3</v>
      </c>
      <c r="AG346" s="32" cm="1">
        <f t="array" ref="AG346">IF($C346="","",IF(_xll.BDP($C346&amp;" Corp",AG$1)="#N/A N/A","",_xll.BDP($C346&amp;" Corp",AG$1)/100))</f>
        <v>1.2722708712284163E-2</v>
      </c>
      <c r="AH346" s="32" cm="1">
        <f t="array" ref="AH346">IF($C346="","",IF(_xll.BDP($C346&amp;" Corp",AH$1)="#N/A N/A","",_xll.BDP($C346&amp;" Corp",AH$1)/100))</f>
        <v>-3.0917063551363415E-2</v>
      </c>
      <c r="AI346" s="32" cm="1">
        <f t="array" ref="AI346">IF($C346="","",IF(_xll.BDP($C346&amp;" Corp",AI$1)="#N/A N/A","",_xll.BDP($C346&amp;" Corp",AI$1)/100))</f>
        <v>-5.8995832893528409E-2</v>
      </c>
      <c r="AJ346" s="8" cm="1">
        <f t="array" ref="AJ346">IF($C346="","",IF(_xll.BDP($C346&amp;" Corp",AJ$1)="#N/A Field Not Applicable","",_xll.BDP($C346&amp;" Corp",AJ$1)))</f>
        <v>76.113</v>
      </c>
      <c r="AK346" s="8" cm="1">
        <f t="array" ref="AK346">IF($C346="","",IF(_xll.BDP($C346&amp;" Corp",AK$1)="#N/A Field Not Applicable","",_xll.BDP($C346&amp;" Corp",AK$1)))</f>
        <v>88.730999999999995</v>
      </c>
      <c r="AL346" s="9" t="s">
        <v>35</v>
      </c>
      <c r="AM346" s="9" t="s">
        <v>85</v>
      </c>
      <c r="AN346" s="10">
        <v>2892</v>
      </c>
      <c r="AO346" s="11">
        <v>1662.28</v>
      </c>
      <c r="AP346" s="12">
        <v>3.3620159423223948E-4</v>
      </c>
      <c r="AQ346" s="9" t="s">
        <v>86</v>
      </c>
      <c r="AR346" s="10">
        <v>2838</v>
      </c>
      <c r="AS346" s="11">
        <v>1.1048611111111111</v>
      </c>
      <c r="AT346" s="9" t="s">
        <v>35</v>
      </c>
      <c r="AU346" s="34">
        <f t="shared" si="10"/>
        <v>0.82416330480266287</v>
      </c>
    </row>
    <row r="347" spans="2:47" s="2" customFormat="1" x14ac:dyDescent="0.3">
      <c r="B347" s="22">
        <v>66652</v>
      </c>
      <c r="C347" s="23" t="s">
        <v>1150</v>
      </c>
      <c r="D347" s="24" t="str" cm="1">
        <f t="array" ref="D347">IF($C347="","",IFERROR(_xll.BDP($C347&amp;" Corp","ID_BB_GLOBAL"),""))</f>
        <v>BBG01L8FY226</v>
      </c>
      <c r="E347" s="23" t="s">
        <v>1149</v>
      </c>
      <c r="F347" s="7" t="s">
        <v>42</v>
      </c>
      <c r="G347" s="16" t="s">
        <v>168</v>
      </c>
      <c r="H347" s="16" t="s">
        <v>83</v>
      </c>
      <c r="I347" s="16" t="s">
        <v>84</v>
      </c>
      <c r="J347" s="44" cm="1">
        <f t="array" ref="J347">IF(OR(_xll.BDP($C347&amp;" Corp",$J$1)="#N/A N/A",_xll.BDP($C347&amp;" Corp",$J$1)="#N/A Field Not Applicable"),"",_xll.BDP($C347&amp;" Corp",$J$1))</f>
        <v>4.2759051186017478</v>
      </c>
      <c r="K347" s="16" t="str" cm="1">
        <f t="array" ref="K347">IFERROR(_xll.BDP($C347&amp;" Corp",$K$1),"")</f>
        <v>Medical Labs&amp;Testing Srv</v>
      </c>
      <c r="L347" s="28" cm="1">
        <f t="array" ref="L347">IF($C347="","",IFERROR(_xll.BDP($C347&amp;" Corp",L$1),""))</f>
        <v>101.444</v>
      </c>
      <c r="M347" s="28" cm="1">
        <f t="array" ref="M347">IF($C347="","",IFERROR(_xll.BDP($C347&amp;" Corp",M$1),""))</f>
        <v>101.714</v>
      </c>
      <c r="N347" s="28" cm="1">
        <f t="array" ref="N347">IF($C347="","",IFERROR(_xll.BDP($C347&amp;" Corp",N$1),""))</f>
        <v>5.11196596</v>
      </c>
      <c r="O347" s="28" cm="1">
        <f t="array" ref="O347">IF($C347="","",IFERROR(_xll.BDP($C347&amp;" Corp",O$1),""))</f>
        <v>5.1241345742115376</v>
      </c>
      <c r="P347" s="28" cm="1">
        <f t="array" ref="P347">IF($C347="","",IFERROR(_xll.BDP($C347&amp;" Corp",P$1),""))</f>
        <v>89.533037769446665</v>
      </c>
      <c r="Q347" s="28">
        <f t="shared" si="11"/>
        <v>101.57900000000001</v>
      </c>
      <c r="R347"/>
      <c r="S347"/>
      <c r="T347"/>
      <c r="U347"/>
      <c r="V347" s="24" t="str" cm="1">
        <f t="array" ref="V347">IF($C347="","",IFERROR(_xll.BDP($C347&amp;" Corp",V$1),""))</f>
        <v>Y</v>
      </c>
      <c r="W347" s="40" cm="1">
        <f t="array" ref="W347">IF($V347="Y",IFERROR(_xll.BDP($C347&amp;" Corp",W$1)*1,""),"")</f>
        <v>46858</v>
      </c>
      <c r="X347" s="41" cm="1">
        <f t="array" ref="X347">IF($V347="Y",IFERROR(_xll.BDP($C347&amp;" Corp",X$1),""),"")</f>
        <v>100</v>
      </c>
      <c r="Y347" s="42" cm="1">
        <f t="array" ref="Y347">IF($V347="Y",IFERROR(_xll.BDP($C347&amp;" Corp",Y$1)/100, ""),"")</f>
        <v>5.1119659564727138E-2</v>
      </c>
      <c r="Z347" s="17" cm="1">
        <f t="array" ref="Z347">IF($C347="","",IF(_xll.BDP($C347&amp;" Corp",Z$1)="#N/A N/A","",_xll.BDP($C347&amp;" Corp",Z$1)))</f>
        <v>-6.1099999999996157E-2</v>
      </c>
      <c r="AA347" s="14" cm="1">
        <f t="array" ref="AA347">IF($C347="","",IF(_xll.BDP($C347&amp;" Corp",AA$1)="#N/A N/A","",_xll.BDP($C347&amp;" Corp",AA$1)))</f>
        <v>0.22749999999999204</v>
      </c>
      <c r="AB347" s="14" cm="1">
        <f t="array" ref="AB347">IF($C347="","",IF(_xll.BDP($C347&amp;" Corp",AB$1)="#N/A N/A","",_xll.BDP($C347&amp;" Corp",AB$1)))</f>
        <v>0.33339999999999748</v>
      </c>
      <c r="AC347" s="18" cm="1">
        <f t="array" ref="AC347">IF($C347="","",IF(_xll.BDP($C347&amp;" Corp",AC$1)="#N/A N/A","",_xll.BDP($C347&amp;" Corp",AC$1)))</f>
        <v>-0.72140000000000271</v>
      </c>
      <c r="AD347" s="18" t="str" cm="1">
        <f t="array" ref="AD347">IF($C347="","",IF(_xll.BDP($C347&amp;" Corp",AD$1)="#N/A N/A","",_xll.BDP($C347&amp;" Corp",AD$1)))</f>
        <v/>
      </c>
      <c r="AE347" s="32" cm="1">
        <f t="array" ref="AE347">IF($C347="","",IF(_xll.BDP($C347&amp;" Corp",AE$1)="#N/A N/A","",_xll.BDP($C347&amp;" Corp",AE$1)/100))</f>
        <v>-6.0114483163021583E-4</v>
      </c>
      <c r="AF347" s="32" cm="1">
        <f t="array" ref="AF347">IF($C347="","",IF(_xll.BDP($C347&amp;" Corp",AF$1)="#N/A N/A","",_xll.BDP($C347&amp;" Corp",AF$1)/100))</f>
        <v>2.2446788777196829E-3</v>
      </c>
      <c r="AG347" s="32" cm="1">
        <f t="array" ref="AG347">IF($C347="","",IF(_xll.BDP($C347&amp;" Corp",AG$1)="#N/A N/A","",_xll.BDP($C347&amp;" Corp",AG$1)/100))</f>
        <v>3.2930053760732384E-3</v>
      </c>
      <c r="AH347" s="32" cm="1">
        <f t="array" ref="AH347">IF($C347="","",IF(_xll.BDP($C347&amp;" Corp",AH$1)="#N/A N/A","",_xll.BDP($C347&amp;" Corp",AH$1)/100))</f>
        <v>-7.0518290864978357E-3</v>
      </c>
      <c r="AI347" s="32" t="str" cm="1">
        <f t="array" ref="AI347">IF($C347="","",IF(_xll.BDP($C347&amp;" Corp",AI$1)="#N/A N/A","",_xll.BDP($C347&amp;" Corp",AI$1)/100))</f>
        <v/>
      </c>
      <c r="AJ347" s="8" cm="1">
        <f t="array" ref="AJ347">IF($C347="","",IF(_xll.BDP($C347&amp;" Corp",AJ$1)="#N/A Field Not Applicable","",_xll.BDP($C347&amp;" Corp",AJ$1)))</f>
        <v>99.468000000000004</v>
      </c>
      <c r="AK347" s="8" cm="1">
        <f t="array" ref="AK347">IF($C347="","",IF(_xll.BDP($C347&amp;" Corp",AK$1)="#N/A Field Not Applicable","",_xll.BDP($C347&amp;" Corp",AK$1)))</f>
        <v>104.55200000000001</v>
      </c>
      <c r="AL347" s="9" t="s">
        <v>43</v>
      </c>
      <c r="AM347" s="9" t="s">
        <v>85</v>
      </c>
      <c r="AN347" s="10">
        <v>36526</v>
      </c>
      <c r="AO347" s="11">
        <v>766.74847499999998</v>
      </c>
      <c r="AP347" s="12">
        <v>1.550773995176134E-4</v>
      </c>
      <c r="AQ347" s="9" t="s">
        <v>86</v>
      </c>
      <c r="AR347" s="10">
        <v>32518</v>
      </c>
      <c r="AS347" s="11">
        <v>0.41166666666666663</v>
      </c>
      <c r="AT347" s="9" t="s">
        <v>43</v>
      </c>
      <c r="AU347" s="34">
        <f t="shared" si="10"/>
        <v>0.84571866247049587</v>
      </c>
    </row>
    <row r="348" spans="2:47" s="2" customFormat="1" x14ac:dyDescent="0.3">
      <c r="B348" s="22">
        <v>66007</v>
      </c>
      <c r="C348" s="23" t="s">
        <v>1152</v>
      </c>
      <c r="D348" s="24" t="str" cm="1">
        <f t="array" ref="D348">IF($C348="","",IFERROR(_xll.BDP($C348&amp;" Corp","ID_BB_GLOBAL"),""))</f>
        <v>BBG01FNVYNQ5</v>
      </c>
      <c r="E348" s="23" t="s">
        <v>1151</v>
      </c>
      <c r="F348" s="7" t="s">
        <v>389</v>
      </c>
      <c r="G348" s="16" t="s">
        <v>145</v>
      </c>
      <c r="H348" s="16" t="s">
        <v>158</v>
      </c>
      <c r="I348" s="16" t="s">
        <v>2</v>
      </c>
      <c r="J348" s="44" cm="1">
        <f t="array" ref="J348">IF(OR(_xll.BDP($C348&amp;" Corp",$J$1)="#N/A N/A",_xll.BDP($C348&amp;" Corp",$J$1)="#N/A Field Not Applicable"),"",_xll.BDP($C348&amp;" Corp",$J$1))</f>
        <v>12.516233766233766</v>
      </c>
      <c r="K348" s="16" t="str" cm="1">
        <f t="array" ref="K348">IFERROR(_xll.BDP($C348&amp;" Corp",$K$1),"")</f>
        <v>Medical-Drugs</v>
      </c>
      <c r="L348" s="28" cm="1">
        <f t="array" ref="L348">IF($C348="","",IFERROR(_xll.BDP($C348&amp;" Corp",L$1),""))</f>
        <v>107.777</v>
      </c>
      <c r="M348" s="28" cm="1">
        <f t="array" ref="M348">IF($C348="","",IFERROR(_xll.BDP($C348&amp;" Corp",M$1),""))</f>
        <v>108.114</v>
      </c>
      <c r="N348" s="28" cm="1">
        <f t="array" ref="N348">IF($C348="","",IFERROR(_xll.BDP($C348&amp;" Corp",N$1),""))</f>
        <v>5.7509833400000003</v>
      </c>
      <c r="O348" s="28" cm="1">
        <f t="array" ref="O348">IF($C348="","",IFERROR(_xll.BDP($C348&amp;" Corp",O$1),""))</f>
        <v>5.8448048612222046</v>
      </c>
      <c r="P348" s="28" cm="1">
        <f t="array" ref="P348">IF($C348="","",IFERROR(_xll.BDP($C348&amp;" Corp",P$1),""))</f>
        <v>149.24827830764045</v>
      </c>
      <c r="Q348" s="28">
        <f t="shared" si="11"/>
        <v>107.94550000000001</v>
      </c>
      <c r="R348"/>
      <c r="S348"/>
      <c r="T348"/>
      <c r="U348"/>
      <c r="V348" s="24" t="str" cm="1">
        <f t="array" ref="V348">IF($C348="","",IFERROR(_xll.BDP($C348&amp;" Corp",V$1),""))</f>
        <v>Y</v>
      </c>
      <c r="W348" s="40" cm="1">
        <f t="array" ref="W348">IF($V348="Y",IFERROR(_xll.BDP($C348&amp;" Corp",W$1)*1,""),"")</f>
        <v>47284</v>
      </c>
      <c r="X348" s="41" cm="1">
        <f t="array" ref="X348">IF($V348="Y",IFERROR(_xll.BDP($C348&amp;" Corp",X$1),""),"")</f>
        <v>100</v>
      </c>
      <c r="Y348" s="42" cm="1">
        <f t="array" ref="Y348">IF($V348="Y",IFERROR(_xll.BDP($C348&amp;" Corp",Y$1)/100, ""),"")</f>
        <v>5.7509833432443175E-2</v>
      </c>
      <c r="Z348" s="17" cm="1">
        <f t="array" ref="Z348">IF($C348="","",IF(_xll.BDP($C348&amp;" Corp",Z$1)="#N/A N/A","",_xll.BDP($C348&amp;" Corp",Z$1)))</f>
        <v>0</v>
      </c>
      <c r="AA348" s="14" cm="1">
        <f t="array" ref="AA348">IF($C348="","",IF(_xll.BDP($C348&amp;" Corp",AA$1)="#N/A N/A","",_xll.BDP($C348&amp;" Corp",AA$1)))</f>
        <v>5.4000000000002046E-2</v>
      </c>
      <c r="AB348" s="14" cm="1">
        <f t="array" ref="AB348">IF($C348="","",IF(_xll.BDP($C348&amp;" Corp",AB$1)="#N/A N/A","",_xll.BDP($C348&amp;" Corp",AB$1)))</f>
        <v>-7.1899999999999409E-2</v>
      </c>
      <c r="AC348" s="18" cm="1">
        <f t="array" ref="AC348">IF($C348="","",IF(_xll.BDP($C348&amp;" Corp",AC$1)="#N/A N/A","",_xll.BDP($C348&amp;" Corp",AC$1)))</f>
        <v>-0.34090000000000487</v>
      </c>
      <c r="AD348" s="18" cm="1">
        <f t="array" ref="AD348">IF($C348="","",IF(_xll.BDP($C348&amp;" Corp",AD$1)="#N/A N/A","",_xll.BDP($C348&amp;" Corp",AD$1)))</f>
        <v>-0.27909999999999968</v>
      </c>
      <c r="AE348" s="32" cm="1">
        <f t="array" ref="AE348">IF($C348="","",IF(_xll.BDP($C348&amp;" Corp",AE$1)="#N/A N/A","",_xll.BDP($C348&amp;" Corp",AE$1)/100))</f>
        <v>0</v>
      </c>
      <c r="AF348" s="32" cm="1">
        <f t="array" ref="AF348">IF($C348="","",IF(_xll.BDP($C348&amp;" Corp",AF$1)="#N/A N/A","",_xll.BDP($C348&amp;" Corp",AF$1)/100))</f>
        <v>5.0049632552282908E-4</v>
      </c>
      <c r="AG348" s="32" cm="1">
        <f t="array" ref="AG348">IF($C348="","",IF(_xll.BDP($C348&amp;" Corp",AG$1)="#N/A N/A","",_xll.BDP($C348&amp;" Corp",AG$1)/100))</f>
        <v>-6.6562487270733811E-4</v>
      </c>
      <c r="AH348" s="32" cm="1">
        <f t="array" ref="AH348">IF($C348="","",IF(_xll.BDP($C348&amp;" Corp",AH$1)="#N/A N/A","",_xll.BDP($C348&amp;" Corp",AH$1)/100))</f>
        <v>-3.1480923982203429E-3</v>
      </c>
      <c r="AI348" s="32" cm="1">
        <f t="array" ref="AI348">IF($C348="","",IF(_xll.BDP($C348&amp;" Corp",AI$1)="#N/A N/A","",_xll.BDP($C348&amp;" Corp",AI$1)/100))</f>
        <v>-2.5788627501709353E-3</v>
      </c>
      <c r="AJ348" s="8" cm="1">
        <f t="array" ref="AJ348">IF($C348="","",IF(_xll.BDP($C348&amp;" Corp",AJ$1)="#N/A Field Not Applicable","",_xll.BDP($C348&amp;" Corp",AJ$1)))</f>
        <v>104.92700000000001</v>
      </c>
      <c r="AK348" s="8" cm="1">
        <f t="array" ref="AK348">IF($C348="","",IF(_xll.BDP($C348&amp;" Corp",AK$1)="#N/A Field Not Applicable","",_xll.BDP($C348&amp;" Corp",AK$1)))</f>
        <v>110.875</v>
      </c>
      <c r="AL348" s="9" t="s">
        <v>390</v>
      </c>
      <c r="AM348" s="9" t="s">
        <v>85</v>
      </c>
      <c r="AN348" s="10">
        <v>31567</v>
      </c>
      <c r="AO348" s="11">
        <v>650.09400000000005</v>
      </c>
      <c r="AP348" s="12">
        <v>1.3148364848329612E-4</v>
      </c>
      <c r="AQ348" s="9" t="s">
        <v>86</v>
      </c>
      <c r="AR348" s="10">
        <v>27559</v>
      </c>
      <c r="AS348" s="11">
        <v>1.8812499999999999</v>
      </c>
      <c r="AT348" s="9" t="s">
        <v>390</v>
      </c>
      <c r="AU348" s="34">
        <f t="shared" si="10"/>
        <v>0.92726798924008047</v>
      </c>
    </row>
    <row r="349" spans="2:47" s="2" customFormat="1" x14ac:dyDescent="0.3">
      <c r="B349" s="22">
        <v>66686</v>
      </c>
      <c r="C349" s="23" t="s">
        <v>1154</v>
      </c>
      <c r="D349" s="24" t="str" cm="1">
        <f t="array" ref="D349">IF($C349="","",IFERROR(_xll.BDP($C349&amp;" Corp","ID_BB_GLOBAL"),""))</f>
        <v>BBG0110WXG12</v>
      </c>
      <c r="E349" s="23" t="s">
        <v>1153</v>
      </c>
      <c r="F349" s="7" t="s">
        <v>922</v>
      </c>
      <c r="G349" s="16" t="s">
        <v>427</v>
      </c>
      <c r="H349" s="16" t="s">
        <v>83</v>
      </c>
      <c r="I349" s="16" t="s">
        <v>84</v>
      </c>
      <c r="J349" s="44" cm="1">
        <f t="array" ref="J349">IF(OR(_xll.BDP($C349&amp;" Corp",$J$1)="#N/A N/A",_xll.BDP($C349&amp;" Corp",$J$1)="#N/A Field Not Applicable"),"",_xll.BDP($C349&amp;" Corp",$J$1))</f>
        <v>3.7350533975112494</v>
      </c>
      <c r="K349" s="16" t="str" cm="1">
        <f t="array" ref="K349">IFERROR(_xll.BDP($C349&amp;" Corp",$K$1),"")</f>
        <v>Dialysis Centers</v>
      </c>
      <c r="L349" s="28" cm="1">
        <f t="array" ref="L349">IF($C349="","",IFERROR(_xll.BDP($C349&amp;" Corp",L$1),""))</f>
        <v>94.373000000000005</v>
      </c>
      <c r="M349" s="28" cm="1">
        <f t="array" ref="M349">IF($C349="","",IFERROR(_xll.BDP($C349&amp;" Corp",M$1),""))</f>
        <v>94.581000000000003</v>
      </c>
      <c r="N349" s="28" cm="1">
        <f t="array" ref="N349">IF($C349="","",IFERROR(_xll.BDP($C349&amp;" Corp",N$1),""))</f>
        <v>5.0037812806685791</v>
      </c>
      <c r="O349" s="28" cm="1">
        <f t="array" ref="O349">IF($C349="","",IFERROR(_xll.BDP($C349&amp;" Corp",O$1),""))</f>
        <v>5.0037812806685791</v>
      </c>
      <c r="P349" s="28" cm="1">
        <f t="array" ref="P349">IF($C349="","",IFERROR(_xll.BDP($C349&amp;" Corp",P$1),""))</f>
        <v>88.242062307534368</v>
      </c>
      <c r="Q349" s="28">
        <f t="shared" si="11"/>
        <v>94.477000000000004</v>
      </c>
      <c r="R349"/>
      <c r="S349"/>
      <c r="T349"/>
      <c r="U349"/>
      <c r="V349" s="24" t="str" cm="1">
        <f t="array" ref="V349">IF($C349="","",IFERROR(_xll.BDP($C349&amp;" Corp",V$1),""))</f>
        <v>Y</v>
      </c>
      <c r="W349" s="40" cm="1">
        <f t="array" ref="W349">IF($V349="Y",IFERROR(_xll.BDP($C349&amp;" Corp",W$1)*1,""),"")</f>
        <v>46327</v>
      </c>
      <c r="X349" s="41" cm="1">
        <f t="array" ref="X349">IF($V349="Y",IFERROR(_xll.BDP($C349&amp;" Corp",X$1),""),"")</f>
        <v>100</v>
      </c>
      <c r="Y349" s="42" cm="1">
        <f t="array" ref="Y349">IF($V349="Y",IFERROR(_xll.BDP($C349&amp;" Corp",Y$1)/100, ""),"")</f>
        <v>5.1522788947583324E-2</v>
      </c>
      <c r="Z349" s="17" cm="1">
        <f t="array" ref="Z349">IF($C349="","",IF(_xll.BDP($C349&amp;" Corp",Z$1)="#N/A N/A","",_xll.BDP($C349&amp;" Corp",Z$1)))</f>
        <v>-2.4950000000004025E-2</v>
      </c>
      <c r="AA349" s="14" cm="1">
        <f t="array" ref="AA349">IF($C349="","",IF(_xll.BDP($C349&amp;" Corp",AA$1)="#N/A N/A","",_xll.BDP($C349&amp;" Corp",AA$1)))</f>
        <v>0.17140999999999451</v>
      </c>
      <c r="AB349" s="14" cm="1">
        <f t="array" ref="AB349">IF($C349="","",IF(_xll.BDP($C349&amp;" Corp",AB$1)="#N/A N/A","",_xll.BDP($C349&amp;" Corp",AB$1)))</f>
        <v>0.35420999999999481</v>
      </c>
      <c r="AC349" s="18" cm="1">
        <f t="array" ref="AC349">IF($C349="","",IF(_xll.BDP($C349&amp;" Corp",AC$1)="#N/A N/A","",_xll.BDP($C349&amp;" Corp",AC$1)))</f>
        <v>1.1221400000000017</v>
      </c>
      <c r="AD349" s="18" cm="1">
        <f t="array" ref="AD349">IF($C349="","",IF(_xll.BDP($C349&amp;" Corp",AD$1)="#N/A N/A","",_xll.BDP($C349&amp;" Corp",AD$1)))</f>
        <v>4.0190800000000024</v>
      </c>
      <c r="AE349" s="32" cm="1">
        <f t="array" ref="AE349">IF($C349="","",IF(_xll.BDP($C349&amp;" Corp",AE$1)="#N/A N/A","",_xll.BDP($C349&amp;" Corp",AE$1)/100))</f>
        <v>-2.6397200098187031E-4</v>
      </c>
      <c r="AF349" s="32" cm="1">
        <f t="array" ref="AF349">IF($C349="","",IF(_xll.BDP($C349&amp;" Corp",AF$1)="#N/A N/A","",_xll.BDP($C349&amp;" Corp",AF$1)/100))</f>
        <v>1.8173001118305327E-3</v>
      </c>
      <c r="AG349" s="32" cm="1">
        <f t="array" ref="AG349">IF($C349="","",IF(_xll.BDP($C349&amp;" Corp",AG$1)="#N/A N/A","",_xll.BDP($C349&amp;" Corp",AG$1)/100))</f>
        <v>3.7626499865516653E-3</v>
      </c>
      <c r="AH349" s="32" cm="1">
        <f t="array" ref="AH349">IF($C349="","",IF(_xll.BDP($C349&amp;" Corp",AH$1)="#N/A N/A","",_xll.BDP($C349&amp;" Corp",AH$1)/100))</f>
        <v>1.2018141488142261E-2</v>
      </c>
      <c r="AI349" s="32" cm="1">
        <f t="array" ref="AI349">IF($C349="","",IF(_xll.BDP($C349&amp;" Corp",AI$1)="#N/A N/A","",_xll.BDP($C349&amp;" Corp",AI$1)/100))</f>
        <v>4.4422697147907426E-2</v>
      </c>
      <c r="AJ349" s="8" cm="1">
        <f t="array" ref="AJ349">IF($C349="","",IF(_xll.BDP($C349&amp;" Corp",AJ$1)="#N/A Field Not Applicable","",_xll.BDP($C349&amp;" Corp",AJ$1)))</f>
        <v>89.745000000000005</v>
      </c>
      <c r="AK349" s="8" cm="1">
        <f t="array" ref="AK349">IF($C349="","",IF(_xll.BDP($C349&amp;" Corp",AK$1)="#N/A Field Not Applicable","",_xll.BDP($C349&amp;" Corp",AK$1)))</f>
        <v>94.593999999999994</v>
      </c>
      <c r="AL349" s="9" t="s">
        <v>923</v>
      </c>
      <c r="AM349" s="9" t="s">
        <v>85</v>
      </c>
      <c r="AN349" s="10">
        <v>930</v>
      </c>
      <c r="AO349" s="11">
        <v>798.52332000000001</v>
      </c>
      <c r="AP349" s="12">
        <v>1.6150396636885526E-4</v>
      </c>
      <c r="AQ349" s="9" t="s">
        <v>92</v>
      </c>
      <c r="AR349" s="10">
        <v>944</v>
      </c>
      <c r="AS349" s="11">
        <v>5.2083333333333336E-2</v>
      </c>
      <c r="AT349" s="9" t="s">
        <v>1</v>
      </c>
      <c r="AU349" s="34">
        <f t="shared" si="10"/>
        <v>0.7511018890492881</v>
      </c>
    </row>
    <row r="350" spans="2:47" s="2" customFormat="1" x14ac:dyDescent="0.3">
      <c r="B350" s="22">
        <v>66931</v>
      </c>
      <c r="C350" s="23" t="s">
        <v>1158</v>
      </c>
      <c r="D350" s="24" t="str" cm="1">
        <f t="array" ref="D350">IF($C350="","",IFERROR(_xll.BDP($C350&amp;" Corp","ID_BB_GLOBAL"),""))</f>
        <v>BBG012S3MTS9</v>
      </c>
      <c r="E350" s="23" t="s">
        <v>1155</v>
      </c>
      <c r="F350" s="7" t="s">
        <v>1156</v>
      </c>
      <c r="G350" s="16" t="s">
        <v>133</v>
      </c>
      <c r="H350" s="16" t="s">
        <v>88</v>
      </c>
      <c r="I350" s="16" t="s">
        <v>88</v>
      </c>
      <c r="J350" s="44" cm="1">
        <f t="array" ref="J350">IF(OR(_xll.BDP($C350&amp;" Corp",$J$1)="#N/A N/A",_xll.BDP($C350&amp;" Corp",$J$1)="#N/A Field Not Applicable"),"",_xll.BDP($C350&amp;" Corp",$J$1))</f>
        <v>2.3223987977450915</v>
      </c>
      <c r="K350" s="16" t="str" cm="1">
        <f t="array" ref="K350">IFERROR(_xll.BDP($C350&amp;" Corp",$K$1),"")</f>
        <v>Medical-Drugs</v>
      </c>
      <c r="L350" s="28" cm="1">
        <f t="array" ref="L350">IF($C350="","",IFERROR(_xll.BDP($C350&amp;" Corp",L$1),""))</f>
        <v>97.611000000000004</v>
      </c>
      <c r="M350" s="28" cm="1">
        <f t="array" ref="M350">IF($C350="","",IFERROR(_xll.BDP($C350&amp;" Corp",M$1),""))</f>
        <v>97.792000000000002</v>
      </c>
      <c r="N350" s="28" cm="1">
        <f t="array" ref="N350">IF($C350="","",IFERROR(_xll.BDP($C350&amp;" Corp",N$1),""))</f>
        <v>9.4384115496180012</v>
      </c>
      <c r="O350" s="28" cm="1">
        <f t="array" ref="O350">IF($C350="","",IFERROR(_xll.BDP($C350&amp;" Corp",O$1),""))</f>
        <v>9.4384115496180012</v>
      </c>
      <c r="P350" s="28" cm="1">
        <f t="array" ref="P350">IF($C350="","",IFERROR(_xll.BDP($C350&amp;" Corp",P$1),""))</f>
        <v>533.29556743557237</v>
      </c>
      <c r="Q350" s="28">
        <f t="shared" si="11"/>
        <v>97.70150000000001</v>
      </c>
      <c r="R350"/>
      <c r="S350"/>
      <c r="T350"/>
      <c r="U350"/>
      <c r="V350" s="24" t="str" cm="1">
        <f t="array" ref="V350">IF($C350="","",IFERROR(_xll.BDP($C350&amp;" Corp",V$1),""))</f>
        <v>Y</v>
      </c>
      <c r="W350" s="40" cm="1">
        <f t="array" ref="W350">IF($V350="Y",IFERROR(_xll.BDP($C350&amp;" Corp",W$1)*1,""),"")</f>
        <v>45702</v>
      </c>
      <c r="X350" s="41" cm="1">
        <f t="array" ref="X350">IF($V350="Y",IFERROR(_xll.BDP($C350&amp;" Corp",X$1),""),"")</f>
        <v>102</v>
      </c>
      <c r="Y350" s="42" cm="1">
        <f t="array" ref="Y350">IF($V350="Y",IFERROR(_xll.BDP($C350&amp;" Corp",Y$1)/100, ""),"")</f>
        <v>1.1729056712796815</v>
      </c>
      <c r="Z350" s="17" cm="1">
        <f t="array" ref="Z350">IF($C350="","",IF(_xll.BDP($C350&amp;" Corp",Z$1)="#N/A N/A","",_xll.BDP($C350&amp;" Corp",Z$1)))</f>
        <v>-2.87399999999991E-2</v>
      </c>
      <c r="AA350" s="14" cm="1">
        <f t="array" ref="AA350">IF($C350="","",IF(_xll.BDP($C350&amp;" Corp",AA$1)="#N/A N/A","",_xll.BDP($C350&amp;" Corp",AA$1)))</f>
        <v>0.12619000000000824</v>
      </c>
      <c r="AB350" s="14" cm="1">
        <f t="array" ref="AB350">IF($C350="","",IF(_xll.BDP($C350&amp;" Corp",AB$1)="#N/A N/A","",_xll.BDP($C350&amp;" Corp",AB$1)))</f>
        <v>-4.3399999999991223E-2</v>
      </c>
      <c r="AC350" s="18" cm="1">
        <f t="array" ref="AC350">IF($C350="","",IF(_xll.BDP($C350&amp;" Corp",AC$1)="#N/A N/A","",_xll.BDP($C350&amp;" Corp",AC$1)))</f>
        <v>-0.60466999999999871</v>
      </c>
      <c r="AD350" s="18" t="str" cm="1">
        <f t="array" ref="AD350">IF($C350="","",IF(_xll.BDP($C350&amp;" Corp",AD$1)="#N/A N/A","",_xll.BDP($C350&amp;" Corp",AD$1)))</f>
        <v/>
      </c>
      <c r="AE350" s="32" cm="1">
        <f t="array" ref="AE350">IF($C350="","",IF(_xll.BDP($C350&amp;" Corp",AE$1)="#N/A N/A","",_xll.BDP($C350&amp;" Corp",AE$1)/100))</f>
        <v>-2.9407416010055306E-4</v>
      </c>
      <c r="AF350" s="32" cm="1">
        <f t="array" ref="AF350">IF($C350="","",IF(_xll.BDP($C350&amp;" Corp",AF$1)="#N/A N/A","",_xll.BDP($C350&amp;" Corp",AF$1)/100))</f>
        <v>1.2932547015891715E-3</v>
      </c>
      <c r="AG350" s="32" cm="1">
        <f t="array" ref="AG350">IF($C350="","",IF(_xll.BDP($C350&amp;" Corp",AG$1)="#N/A N/A","",_xll.BDP($C350&amp;" Corp",AG$1)/100))</f>
        <v>-4.4401198177577603E-4</v>
      </c>
      <c r="AH350" s="32" cm="1">
        <f t="array" ref="AH350">IF($C350="","",IF(_xll.BDP($C350&amp;" Corp",AH$1)="#N/A N/A","",_xll.BDP($C350&amp;" Corp",AH$1)/100))</f>
        <v>-6.1508724052294324E-3</v>
      </c>
      <c r="AI350" s="32" t="str" cm="1">
        <f t="array" ref="AI350">IF($C350="","",IF(_xll.BDP($C350&amp;" Corp",AI$1)="#N/A N/A","",_xll.BDP($C350&amp;" Corp",AI$1)/100))</f>
        <v/>
      </c>
      <c r="AJ350" s="8" cm="1">
        <f t="array" ref="AJ350">IF($C350="","",IF(_xll.BDP($C350&amp;" Corp",AJ$1)="#N/A Field Not Applicable","",_xll.BDP($C350&amp;" Corp",AJ$1)))</f>
        <v>92.043000000000006</v>
      </c>
      <c r="AK350" s="8" cm="1">
        <f t="array" ref="AK350">IF($C350="","",IF(_xll.BDP($C350&amp;" Corp",AK$1)="#N/A Field Not Applicable","",_xll.BDP($C350&amp;" Corp",AK$1)))</f>
        <v>99.016999999999996</v>
      </c>
      <c r="AL350" s="9" t="s">
        <v>1157</v>
      </c>
      <c r="AM350" s="9" t="s">
        <v>85</v>
      </c>
      <c r="AN350" s="10">
        <v>48246</v>
      </c>
      <c r="AO350" s="11">
        <v>358.8</v>
      </c>
      <c r="AP350" s="12">
        <v>7.2568479444213687E-5</v>
      </c>
      <c r="AQ350" s="9" t="s">
        <v>120</v>
      </c>
      <c r="AR350" s="10">
        <v>44018</v>
      </c>
      <c r="AS350" s="11">
        <v>1.4444444444444444</v>
      </c>
      <c r="AT350" s="9" t="s">
        <v>1</v>
      </c>
      <c r="AU350" s="34">
        <f t="shared" si="10"/>
        <v>0.85007607972469146</v>
      </c>
    </row>
    <row r="351" spans="2:47" s="2" customFormat="1" x14ac:dyDescent="0.3">
      <c r="B351" s="22">
        <v>63952</v>
      </c>
      <c r="C351" s="23" t="s">
        <v>1160</v>
      </c>
      <c r="D351" s="24" t="str" cm="1">
        <f t="array" ref="D351">IF($C351="","",IFERROR(_xll.BDP($C351&amp;" Corp","ID_BB_GLOBAL"),""))</f>
        <v>BBG0166J7456</v>
      </c>
      <c r="E351" s="23" t="s">
        <v>1159</v>
      </c>
      <c r="F351" s="7" t="s">
        <v>60</v>
      </c>
      <c r="G351" s="16" t="s">
        <v>139</v>
      </c>
      <c r="H351" s="16" t="s">
        <v>136</v>
      </c>
      <c r="I351" s="16" t="s">
        <v>0</v>
      </c>
      <c r="J351" s="44" cm="1">
        <f t="array" ref="J351">IF(OR(_xll.BDP($C351&amp;" Corp",$J$1)="#N/A N/A",_xll.BDP($C351&amp;" Corp",$J$1)="#N/A Field Not Applicable"),"",_xll.BDP($C351&amp;" Corp",$J$1))</f>
        <v>4.394487620503674</v>
      </c>
      <c r="K351" s="16" t="str" cm="1">
        <f t="array" ref="K351">IFERROR(_xll.BDP($C351&amp;" Corp",$K$1),"")</f>
        <v>Medical-Whsle Drug Dist</v>
      </c>
      <c r="L351" s="28" cm="1">
        <f t="array" ref="L351">IF($C351="","",IFERROR(_xll.BDP($C351&amp;" Corp",L$1),""))</f>
        <v>96.694999999999993</v>
      </c>
      <c r="M351" s="28" cm="1">
        <f t="array" ref="M351">IF($C351="","",IFERROR(_xll.BDP($C351&amp;" Corp",M$1),""))</f>
        <v>96.906000000000006</v>
      </c>
      <c r="N351" s="28" cm="1">
        <f t="array" ref="N351">IF($C351="","",IFERROR(_xll.BDP($C351&amp;" Corp",N$1),""))</f>
        <v>7.3524338735098675</v>
      </c>
      <c r="O351" s="28" cm="1">
        <f t="array" ref="O351">IF($C351="","",IFERROR(_xll.BDP($C351&amp;" Corp",O$1),""))</f>
        <v>7.3524338735098675</v>
      </c>
      <c r="P351" s="28" cm="1">
        <f t="array" ref="P351">IF($C351="","",IFERROR(_xll.BDP($C351&amp;" Corp",P$1),""))</f>
        <v>285.85486803798204</v>
      </c>
      <c r="Q351" s="28">
        <f t="shared" si="11"/>
        <v>96.8005</v>
      </c>
      <c r="R351"/>
      <c r="S351"/>
      <c r="T351"/>
      <c r="U351"/>
      <c r="V351" s="24" t="str" cm="1">
        <f t="array" ref="V351">IF($C351="","",IFERROR(_xll.BDP($C351&amp;" Corp",V$1),""))</f>
        <v>Y</v>
      </c>
      <c r="W351" s="40" cm="1">
        <f t="array" ref="W351">IF($V351="Y",IFERROR(_xll.BDP($C351&amp;" Corp",W$1)*1,""),"")</f>
        <v>45748</v>
      </c>
      <c r="X351" s="41" cm="1">
        <f t="array" ref="X351">IF($V351="Y",IFERROR(_xll.BDP($C351&amp;" Corp",X$1),""),"")</f>
        <v>103.313</v>
      </c>
      <c r="Y351" s="42" cm="1">
        <f t="array" ref="Y351">IF($V351="Y",IFERROR(_xll.BDP($C351&amp;" Corp",Y$1)/100, ""),"")</f>
        <v>0.45469710065479985</v>
      </c>
      <c r="Z351" s="17" cm="1">
        <f t="array" ref="Z351">IF($C351="","",IF(_xll.BDP($C351&amp;" Corp",Z$1)="#N/A N/A","",_xll.BDP($C351&amp;" Corp",Z$1)))</f>
        <v>-0.17800000000001148</v>
      </c>
      <c r="AA351" s="14" cm="1">
        <f t="array" ref="AA351">IF($C351="","",IF(_xll.BDP($C351&amp;" Corp",AA$1)="#N/A N/A","",_xll.BDP($C351&amp;" Corp",AA$1)))</f>
        <v>0.21714999999998952</v>
      </c>
      <c r="AB351" s="14" cm="1">
        <f t="array" ref="AB351">IF($C351="","",IF(_xll.BDP($C351&amp;" Corp",AB$1)="#N/A N/A","",_xll.BDP($C351&amp;" Corp",AB$1)))</f>
        <v>2.8838499999999954</v>
      </c>
      <c r="AC351" s="18" cm="1">
        <f t="array" ref="AC351">IF($C351="","",IF(_xll.BDP($C351&amp;" Corp",AC$1)="#N/A N/A","",_xll.BDP($C351&amp;" Corp",AC$1)))</f>
        <v>1.0619799999999913</v>
      </c>
      <c r="AD351" s="18" cm="1">
        <f t="array" ref="AD351">IF($C351="","",IF(_xll.BDP($C351&amp;" Corp",AD$1)="#N/A N/A","",_xll.BDP($C351&amp;" Corp",AD$1)))</f>
        <v>0.97485999999999251</v>
      </c>
      <c r="AE351" s="32" cm="1">
        <f t="array" ref="AE351">IF($C351="","",IF(_xll.BDP($C351&amp;" Corp",AE$1)="#N/A N/A","",_xll.BDP($C351&amp;" Corp",AE$1)/100))</f>
        <v>-1.8354526968781986E-3</v>
      </c>
      <c r="AF351" s="32" cm="1">
        <f t="array" ref="AF351">IF($C351="","",IF(_xll.BDP($C351&amp;" Corp",AF$1)="#N/A N/A","",_xll.BDP($C351&amp;" Corp",AF$1)/100))</f>
        <v>2.2483101435904472E-3</v>
      </c>
      <c r="AG351" s="32" cm="1">
        <f t="array" ref="AG351">IF($C351="","",IF(_xll.BDP($C351&amp;" Corp",AG$1)="#N/A N/A","",_xll.BDP($C351&amp;" Corp",AG$1)/100))</f>
        <v>3.0706384736727453E-2</v>
      </c>
      <c r="AH351" s="32" cm="1">
        <f t="array" ref="AH351">IF($C351="","",IF(_xll.BDP($C351&amp;" Corp",AH$1)="#N/A N/A","",_xll.BDP($C351&amp;" Corp",AH$1)/100))</f>
        <v>1.1092470118181853E-2</v>
      </c>
      <c r="AI351" s="32" cm="1">
        <f t="array" ref="AI351">IF($C351="","",IF(_xll.BDP($C351&amp;" Corp",AI$1)="#N/A N/A","",_xll.BDP($C351&amp;" Corp",AI$1)/100))</f>
        <v>1.0173237017033097E-2</v>
      </c>
      <c r="AJ351" s="8" cm="1">
        <f t="array" ref="AJ351">IF($C351="","",IF(_xll.BDP($C351&amp;" Corp",AJ$1)="#N/A Field Not Applicable","",_xll.BDP($C351&amp;" Corp",AJ$1)))</f>
        <v>90.671000000000006</v>
      </c>
      <c r="AK351" s="8" cm="1">
        <f t="array" ref="AK351">IF($C351="","",IF(_xll.BDP($C351&amp;" Corp",AK$1)="#N/A Field Not Applicable","",_xll.BDP($C351&amp;" Corp",AK$1)))</f>
        <v>99.224000000000004</v>
      </c>
      <c r="AL351" s="9" t="s">
        <v>61</v>
      </c>
      <c r="AM351" s="9" t="s">
        <v>85</v>
      </c>
      <c r="AN351" s="10">
        <v>1706</v>
      </c>
      <c r="AO351" s="11">
        <v>532.86238500000002</v>
      </c>
      <c r="AP351" s="12">
        <v>1.077731689868093E-4</v>
      </c>
      <c r="AQ351" s="9" t="s">
        <v>86</v>
      </c>
      <c r="AR351" s="10">
        <v>1730</v>
      </c>
      <c r="AS351" s="11">
        <v>1.2881944444444446</v>
      </c>
      <c r="AT351" s="9" t="s">
        <v>61</v>
      </c>
      <c r="AU351" s="34">
        <f t="shared" si="10"/>
        <v>0.87906275225067232</v>
      </c>
    </row>
    <row r="352" spans="2:47" s="2" customFormat="1" x14ac:dyDescent="0.3">
      <c r="B352" s="22">
        <v>63953</v>
      </c>
      <c r="C352" s="23" t="s">
        <v>1162</v>
      </c>
      <c r="D352" s="24" t="str" cm="1">
        <f t="array" ref="D352">IF($C352="","",IFERROR(_xll.BDP($C352&amp;" Corp","ID_BB_GLOBAL"),""))</f>
        <v>BBG0169PC0B4</v>
      </c>
      <c r="E352" s="23" t="s">
        <v>1161</v>
      </c>
      <c r="F352" s="7" t="s">
        <v>24</v>
      </c>
      <c r="G352" s="16" t="s">
        <v>118</v>
      </c>
      <c r="H352" s="16" t="s">
        <v>143</v>
      </c>
      <c r="I352" s="16" t="s">
        <v>110</v>
      </c>
      <c r="J352" s="44" cm="1">
        <f t="array" ref="J352">IF(OR(_xll.BDP($C352&amp;" Corp",$J$1)="#N/A N/A",_xll.BDP($C352&amp;" Corp",$J$1)="#N/A Field Not Applicable"),"",_xll.BDP($C352&amp;" Corp",$J$1))</f>
        <v>7.9231527093596066</v>
      </c>
      <c r="K352" s="16" t="str" cm="1">
        <f t="array" ref="K352">IFERROR(_xll.BDP($C352&amp;" Corp",$K$1),"")</f>
        <v>Medical Products</v>
      </c>
      <c r="L352" s="28" cm="1">
        <f t="array" ref="L352">IF($C352="","",IFERROR(_xll.BDP($C352&amp;" Corp",L$1),""))</f>
        <v>95.795000000000002</v>
      </c>
      <c r="M352" s="28" cm="1">
        <f t="array" ref="M352">IF($C352="","",IFERROR(_xll.BDP($C352&amp;" Corp",M$1),""))</f>
        <v>96.614999999999995</v>
      </c>
      <c r="N352" s="28" cm="1">
        <f t="array" ref="N352">IF($C352="","",IFERROR(_xll.BDP($C352&amp;" Corp",N$1),""))</f>
        <v>7.5694002183384628</v>
      </c>
      <c r="O352" s="28" cm="1">
        <f t="array" ref="O352">IF($C352="","",IFERROR(_xll.BDP($C352&amp;" Corp",O$1),""))</f>
        <v>7.5694002183384628</v>
      </c>
      <c r="P352" s="28" cm="1">
        <f t="array" ref="P352">IF($C352="","",IFERROR(_xll.BDP($C352&amp;" Corp",P$1),""))</f>
        <v>322.0648499611674</v>
      </c>
      <c r="Q352" s="28">
        <f t="shared" si="11"/>
        <v>96.204999999999998</v>
      </c>
      <c r="R352"/>
      <c r="S352"/>
      <c r="T352"/>
      <c r="U352"/>
      <c r="V352" s="24" t="str" cm="1">
        <f t="array" ref="V352">IF($C352="","",IFERROR(_xll.BDP($C352&amp;" Corp",V$1),""))</f>
        <v>Y</v>
      </c>
      <c r="W352" s="40" cm="1">
        <f t="array" ref="W352">IF($V352="Y",IFERROR(_xll.BDP($C352&amp;" Corp",W$1)*1,""),"")</f>
        <v>46433</v>
      </c>
      <c r="X352" s="41" cm="1">
        <f t="array" ref="X352">IF($V352="Y",IFERROR(_xll.BDP($C352&amp;" Corp",X$1),""),"")</f>
        <v>101.688</v>
      </c>
      <c r="Y352" s="42" cm="1">
        <f t="array" ref="Y352">IF($V352="Y",IFERROR(_xll.BDP($C352&amp;" Corp",Y$1)/100, ""),"")</f>
        <v>9.3799437483076883E-2</v>
      </c>
      <c r="Z352" s="17" cm="1">
        <f t="array" ref="Z352">IF($C352="","",IF(_xll.BDP($C352&amp;" Corp",Z$1)="#N/A N/A","",_xll.BDP($C352&amp;" Corp",Z$1)))</f>
        <v>-0.22321000000000879</v>
      </c>
      <c r="AA352" s="14" cm="1">
        <f t="array" ref="AA352">IF($C352="","",IF(_xll.BDP($C352&amp;" Corp",AA$1)="#N/A N/A","",_xll.BDP($C352&amp;" Corp",AA$1)))</f>
        <v>0.71886999999999546</v>
      </c>
      <c r="AB352" s="14" cm="1">
        <f t="array" ref="AB352">IF($C352="","",IF(_xll.BDP($C352&amp;" Corp",AB$1)="#N/A N/A","",_xll.BDP($C352&amp;" Corp",AB$1)))</f>
        <v>1.4090399999999903</v>
      </c>
      <c r="AC352" s="18" cm="1">
        <f t="array" ref="AC352">IF($C352="","",IF(_xll.BDP($C352&amp;" Corp",AC$1)="#N/A N/A","",_xll.BDP($C352&amp;" Corp",AC$1)))</f>
        <v>2.9163499999999942</v>
      </c>
      <c r="AD352" s="18" cm="1">
        <f t="array" ref="AD352">IF($C352="","",IF(_xll.BDP($C352&amp;" Corp",AD$1)="#N/A N/A","",_xll.BDP($C352&amp;" Corp",AD$1)))</f>
        <v>8.1754499999999979</v>
      </c>
      <c r="AE352" s="32" cm="1">
        <f t="array" ref="AE352">IF($C352="","",IF(_xll.BDP($C352&amp;" Corp",AE$1)="#N/A N/A","",_xll.BDP($C352&amp;" Corp",AE$1)/100))</f>
        <v>-2.3143731896441084E-3</v>
      </c>
      <c r="AF352" s="32" cm="1">
        <f t="array" ref="AF352">IF($C352="","",IF(_xll.BDP($C352&amp;" Corp",AF$1)="#N/A N/A","",_xll.BDP($C352&amp;" Corp",AF$1)/100))</f>
        <v>7.5271949458362323E-3</v>
      </c>
      <c r="AG352" s="32" cm="1">
        <f t="array" ref="AG352">IF($C352="","",IF(_xll.BDP($C352&amp;" Corp",AG$1)="#N/A N/A","",_xll.BDP($C352&amp;" Corp",AG$1)/100))</f>
        <v>1.486127358026384E-2</v>
      </c>
      <c r="AH352" s="32" cm="1">
        <f t="array" ref="AH352">IF($C352="","",IF(_xll.BDP($C352&amp;" Corp",AH$1)="#N/A N/A","",_xll.BDP($C352&amp;" Corp",AH$1)/100))</f>
        <v>3.1255908008054334E-2</v>
      </c>
      <c r="AI352" s="32" cm="1">
        <f t="array" ref="AI352">IF($C352="","",IF(_xll.BDP($C352&amp;" Corp",AI$1)="#N/A N/A","",_xll.BDP($C352&amp;" Corp",AI$1)/100))</f>
        <v>9.2853818313649389E-2</v>
      </c>
      <c r="AJ352" s="8" cm="1">
        <f t="array" ref="AJ352">IF($C352="","",IF(_xll.BDP($C352&amp;" Corp",AJ$1)="#N/A Field Not Applicable","",_xll.BDP($C352&amp;" Corp",AJ$1)))</f>
        <v>85.290999999999997</v>
      </c>
      <c r="AK352" s="8" cm="1">
        <f t="array" ref="AK352">IF($C352="","",IF(_xll.BDP($C352&amp;" Corp",AK$1)="#N/A Field Not Applicable","",_xll.BDP($C352&amp;" Corp",AK$1)))</f>
        <v>96.698999999999998</v>
      </c>
      <c r="AL352" s="9" t="s">
        <v>25</v>
      </c>
      <c r="AM352" s="9" t="s">
        <v>85</v>
      </c>
      <c r="AN352" s="10">
        <v>46429</v>
      </c>
      <c r="AO352" s="11">
        <v>191</v>
      </c>
      <c r="AP352" s="12">
        <v>3.8630377853525122E-5</v>
      </c>
      <c r="AQ352" s="9" t="s">
        <v>86</v>
      </c>
      <c r="AR352" s="10">
        <v>42221</v>
      </c>
      <c r="AS352" s="11">
        <v>2.1750000000000003</v>
      </c>
      <c r="AT352" s="9" t="s">
        <v>25</v>
      </c>
      <c r="AU352" s="34">
        <f t="shared" si="10"/>
        <v>0.88265882889200553</v>
      </c>
    </row>
    <row r="353" spans="2:47" s="2" customFormat="1" x14ac:dyDescent="0.3">
      <c r="B353" s="22">
        <v>66781</v>
      </c>
      <c r="C353" s="23" t="s">
        <v>1165</v>
      </c>
      <c r="D353" s="24" t="str" cm="1">
        <f t="array" ref="D353">IF($C353="","",IFERROR(_xll.BDP($C353&amp;" Corp","ID_BB_GLOBAL"),""))</f>
        <v>BBG01BG18SH6</v>
      </c>
      <c r="E353" s="23" t="s">
        <v>1163</v>
      </c>
      <c r="F353" s="7" t="s">
        <v>30</v>
      </c>
      <c r="G353" s="16" t="s">
        <v>1164</v>
      </c>
      <c r="H353" s="16" t="s">
        <v>94</v>
      </c>
      <c r="I353" s="16" t="s">
        <v>103</v>
      </c>
      <c r="J353" s="44" cm="1">
        <f t="array" ref="J353">IF(OR(_xll.BDP($C353&amp;" Corp",$J$1)="#N/A N/A",_xll.BDP($C353&amp;" Corp",$J$1)="#N/A Field Not Applicable"),"",_xll.BDP($C353&amp;" Corp",$J$1))</f>
        <v>3.452842377260982</v>
      </c>
      <c r="K353" s="16" t="str" cm="1">
        <f t="array" ref="K353">IFERROR(_xll.BDP($C353&amp;" Corp",$K$1),"")</f>
        <v>Medical Imaging Systems</v>
      </c>
      <c r="L353" s="28" cm="1">
        <f t="array" ref="L353">IF($C353="","",IFERROR(_xll.BDP($C353&amp;" Corp",L$1),""))</f>
        <v>108.09399999999999</v>
      </c>
      <c r="M353" s="28" cm="1">
        <f t="array" ref="M353">IF($C353="","",IFERROR(_xll.BDP($C353&amp;" Corp",M$1),""))</f>
        <v>108.693</v>
      </c>
      <c r="N353" s="28" cm="1">
        <f t="array" ref="N353">IF($C353="","",IFERROR(_xll.BDP($C353&amp;" Corp",N$1),""))</f>
        <v>5.7418957500000003</v>
      </c>
      <c r="O353" s="28" cm="1">
        <f t="array" ref="O353">IF($C353="","",IFERROR(_xll.BDP($C353&amp;" Corp",O$1),""))</f>
        <v>5.7463676992706674</v>
      </c>
      <c r="P353" s="28" cm="1">
        <f t="array" ref="P353">IF($C353="","",IFERROR(_xll.BDP($C353&amp;" Corp",P$1),""))</f>
        <v>101.07234087684442</v>
      </c>
      <c r="Q353" s="28">
        <f t="shared" si="11"/>
        <v>108.39349999999999</v>
      </c>
      <c r="R353"/>
      <c r="S353"/>
      <c r="T353"/>
      <c r="U353"/>
      <c r="V353" s="24" t="str" cm="1">
        <f t="array" ref="V353">IF($C353="","",IFERROR(_xll.BDP($C353&amp;" Corp",V$1),""))</f>
        <v>Y</v>
      </c>
      <c r="W353" s="40" cm="1">
        <f t="array" ref="W353">IF($V353="Y",IFERROR(_xll.BDP($C353&amp;" Corp",W$1)*1,""),"")</f>
        <v>55661</v>
      </c>
      <c r="X353" s="41" cm="1">
        <f t="array" ref="X353">IF($V353="Y",IFERROR(_xll.BDP($C353&amp;" Corp",X$1),""),"")</f>
        <v>100</v>
      </c>
      <c r="Y353" s="42" cm="1">
        <f t="array" ref="Y353">IF($V353="Y",IFERROR(_xll.BDP($C353&amp;" Corp",Y$1)/100, ""),"")</f>
        <v>5.7418957545665429E-2</v>
      </c>
      <c r="Z353" s="17" cm="1">
        <f t="array" ref="Z353">IF($C353="","",IF(_xll.BDP($C353&amp;" Corp",Z$1)="#N/A N/A","",_xll.BDP($C353&amp;" Corp",Z$1)))</f>
        <v>0.32750000000000057</v>
      </c>
      <c r="AA353" s="14" cm="1">
        <f t="array" ref="AA353">IF($C353="","",IF(_xll.BDP($C353&amp;" Corp",AA$1)="#N/A N/A","",_xll.BDP($C353&amp;" Corp",AA$1)))</f>
        <v>0.87000000000000455</v>
      </c>
      <c r="AB353" s="14" cm="1">
        <f t="array" ref="AB353">IF($C353="","",IF(_xll.BDP($C353&amp;" Corp",AB$1)="#N/A N/A","",_xll.BDP($C353&amp;" Corp",AB$1)))</f>
        <v>0.47679999999999723</v>
      </c>
      <c r="AC353" s="18" cm="1">
        <f t="array" ref="AC353">IF($C353="","",IF(_xll.BDP($C353&amp;" Corp",AC$1)="#N/A N/A","",_xll.BDP($C353&amp;" Corp",AC$1)))</f>
        <v>-3.3490000000000038</v>
      </c>
      <c r="AD353" s="18" cm="1">
        <f t="array" ref="AD353">IF($C353="","",IF(_xll.BDP($C353&amp;" Corp",AD$1)="#N/A N/A","",_xll.BDP($C353&amp;" Corp",AD$1)))</f>
        <v>-5.2212999999999994</v>
      </c>
      <c r="AE353" s="32" cm="1">
        <f t="array" ref="AE353">IF($C353="","",IF(_xll.BDP($C353&amp;" Corp",AE$1)="#N/A N/A","",_xll.BDP($C353&amp;" Corp",AE$1)/100))</f>
        <v>3.0305469882840495E-3</v>
      </c>
      <c r="AF353" s="32" cm="1">
        <f t="array" ref="AF353">IF($C353="","",IF(_xll.BDP($C353&amp;" Corp",AF$1)="#N/A N/A","",_xll.BDP($C353&amp;" Corp",AF$1)/100))</f>
        <v>8.0912318947061451E-3</v>
      </c>
      <c r="AG353" s="32" cm="1">
        <f t="array" ref="AG353">IF($C353="","",IF(_xll.BDP($C353&amp;" Corp",AG$1)="#N/A N/A","",_xll.BDP($C353&amp;" Corp",AG$1)/100))</f>
        <v>4.4182102912423181E-3</v>
      </c>
      <c r="AH353" s="32" cm="1">
        <f t="array" ref="AH353">IF($C353="","",IF(_xll.BDP($C353&amp;" Corp",AH$1)="#N/A N/A","",_xll.BDP($C353&amp;" Corp",AH$1)/100))</f>
        <v>-2.9970611081877343E-2</v>
      </c>
      <c r="AI353" s="32" cm="1">
        <f t="array" ref="AI353">IF($C353="","",IF(_xll.BDP($C353&amp;" Corp",AI$1)="#N/A N/A","",_xll.BDP($C353&amp;" Corp",AI$1)/100))</f>
        <v>-4.5956039294072701E-2</v>
      </c>
      <c r="AJ353" s="8" cm="1">
        <f t="array" ref="AJ353">IF($C353="","",IF(_xll.BDP($C353&amp;" Corp",AJ$1)="#N/A Field Not Applicable","",_xll.BDP($C353&amp;" Corp",AJ$1)))</f>
        <v>104.747</v>
      </c>
      <c r="AK353" s="8" cm="1">
        <f t="array" ref="AK353">IF($C353="","",IF(_xll.BDP($C353&amp;" Corp",AK$1)="#N/A Field Not Applicable","",_xll.BDP($C353&amp;" Corp",AK$1)))</f>
        <v>119.36499999999999</v>
      </c>
      <c r="AL353" s="9" t="s">
        <v>31</v>
      </c>
      <c r="AM353" s="9" t="s">
        <v>85</v>
      </c>
      <c r="AN353" s="10">
        <v>48178</v>
      </c>
      <c r="AO353" s="11">
        <v>0.31503959199999998</v>
      </c>
      <c r="AP353" s="12">
        <v>6.3717793077384234E-8</v>
      </c>
      <c r="AQ353" s="9" t="s">
        <v>86</v>
      </c>
      <c r="AR353" s="10">
        <v>43950</v>
      </c>
      <c r="AS353" s="11">
        <v>0.33656388888888883</v>
      </c>
      <c r="AT353" s="9" t="s">
        <v>31</v>
      </c>
      <c r="AU353" s="34">
        <f t="shared" si="10"/>
        <v>1.119499295389246</v>
      </c>
    </row>
    <row r="354" spans="2:47" s="2" customFormat="1" x14ac:dyDescent="0.3">
      <c r="B354" s="22">
        <v>67431</v>
      </c>
      <c r="C354" s="23" t="s">
        <v>1168</v>
      </c>
      <c r="D354" s="24" t="str" cm="1">
        <f t="array" ref="D354">IF($C354="","",IFERROR(_xll.BDP($C354&amp;" Corp","ID_BB_GLOBAL"),""))</f>
        <v>BBG01K571LH7</v>
      </c>
      <c r="E354" s="23" t="s">
        <v>1166</v>
      </c>
      <c r="F354" s="7" t="s">
        <v>48</v>
      </c>
      <c r="G354" s="16" t="s">
        <v>1167</v>
      </c>
      <c r="H354" s="16" t="s">
        <v>88</v>
      </c>
      <c r="I354" s="16" t="s">
        <v>110</v>
      </c>
      <c r="J354" s="44" cm="1">
        <f t="array" ref="J354">IF(OR(_xll.BDP($C354&amp;" Corp",$J$1)="#N/A N/A",_xll.BDP($C354&amp;" Corp",$J$1)="#N/A Field Not Applicable"),"",_xll.BDP($C354&amp;" Corp",$J$1))</f>
        <v>12.788390889052168</v>
      </c>
      <c r="K354" s="16" t="str" cm="1">
        <f t="array" ref="K354">IFERROR(_xll.BDP($C354&amp;" Corp",$K$1),"")</f>
        <v>Medical-Drugs</v>
      </c>
      <c r="L354" s="28" cm="1">
        <f t="array" ref="L354">IF($C354="","",IFERROR(_xll.BDP($C354&amp;" Corp",L$1),""))</f>
        <v>106.53400000000001</v>
      </c>
      <c r="M354" s="28" cm="1">
        <f t="array" ref="M354">IF($C354="","",IFERROR(_xll.BDP($C354&amp;" Corp",M$1),""))</f>
        <v>106.622</v>
      </c>
      <c r="N354" s="28" cm="1">
        <f t="array" ref="N354">IF($C354="","",IFERROR(_xll.BDP($C354&amp;" Corp",N$1),""))</f>
        <v>5.9965344600000003</v>
      </c>
      <c r="O354" s="28" cm="1">
        <f t="array" ref="O354">IF($C354="","",IFERROR(_xll.BDP($C354&amp;" Corp",O$1),""))</f>
        <v>12.485250622656647</v>
      </c>
      <c r="P354" s="28" cm="1">
        <f t="array" ref="P354">IF($C354="","",IFERROR(_xll.BDP($C354&amp;" Corp",P$1),""))</f>
        <v>192.72785744223864</v>
      </c>
      <c r="Q354" s="28">
        <f t="shared" si="11"/>
        <v>106.578</v>
      </c>
      <c r="R354"/>
      <c r="S354"/>
      <c r="T354"/>
      <c r="U354"/>
      <c r="V354" s="24" t="str" cm="1">
        <f t="array" ref="V354">IF($C354="","",IFERROR(_xll.BDP($C354&amp;" Corp",V$1),""))</f>
        <v>Y</v>
      </c>
      <c r="W354" s="40" cm="1">
        <f t="array" ref="W354">IF($V354="Y",IFERROR(_xll.BDP($C354&amp;" Corp",W$1)*1,""),"")</f>
        <v>45975</v>
      </c>
      <c r="X354" s="41" cm="1">
        <f t="array" ref="X354">IF($V354="Y",IFERROR(_xll.BDP($C354&amp;" Corp",X$1),""),"")</f>
        <v>100</v>
      </c>
      <c r="Y354" s="42" cm="1">
        <f t="array" ref="Y354">IF($V354="Y",IFERROR(_xll.BDP($C354&amp;" Corp",Y$1)/100, ""),"")</f>
        <v>5.9965344624059051E-2</v>
      </c>
      <c r="Z354" s="17" cm="1">
        <f t="array" ref="Z354">IF($C354="","",IF(_xll.BDP($C354&amp;" Corp",Z$1)="#N/A N/A","",_xll.BDP($C354&amp;" Corp",Z$1)))</f>
        <v>0</v>
      </c>
      <c r="AA354" s="14" cm="1">
        <f t="array" ref="AA354">IF($C354="","",IF(_xll.BDP($C354&amp;" Corp",AA$1)="#N/A N/A","",_xll.BDP($C354&amp;" Corp",AA$1)))</f>
        <v>-0.43689999999999429</v>
      </c>
      <c r="AB354" s="14" cm="1">
        <f t="array" ref="AB354">IF($C354="","",IF(_xll.BDP($C354&amp;" Corp",AB$1)="#N/A N/A","",_xll.BDP($C354&amp;" Corp",AB$1)))</f>
        <v>-0.60380000000000678</v>
      </c>
      <c r="AC354" s="18" cm="1">
        <f t="array" ref="AC354">IF($C354="","",IF(_xll.BDP($C354&amp;" Corp",AC$1)="#N/A N/A","",_xll.BDP($C354&amp;" Corp",AC$1)))</f>
        <v>-2.8880999999999943</v>
      </c>
      <c r="AD354" s="18" cm="1">
        <f t="array" ref="AD354">IF($C354="","",IF(_xll.BDP($C354&amp;" Corp",AD$1)="#N/A N/A","",_xll.BDP($C354&amp;" Corp",AD$1)))</f>
        <v>-2.4111000000000047</v>
      </c>
      <c r="AE354" s="32" cm="1">
        <f t="array" ref="AE354">IF($C354="","",IF(_xll.BDP($C354&amp;" Corp",AE$1)="#N/A N/A","",_xll.BDP($C354&amp;" Corp",AE$1)/100))</f>
        <v>0</v>
      </c>
      <c r="AF354" s="32" cm="1">
        <f t="array" ref="AF354">IF($C354="","",IF(_xll.BDP($C354&amp;" Corp",AF$1)="#N/A N/A","",_xll.BDP($C354&amp;" Corp",AF$1)/100))</f>
        <v>-4.0824335751895148E-3</v>
      </c>
      <c r="AG354" s="32" cm="1">
        <f t="array" ref="AG354">IF($C354="","",IF(_xll.BDP($C354&amp;" Corp",AG$1)="#N/A N/A","",_xll.BDP($C354&amp;" Corp",AG$1)/100))</f>
        <v>-5.6331773433943742E-3</v>
      </c>
      <c r="AH354" s="32" cm="1">
        <f t="array" ref="AH354">IF($C354="","",IF(_xll.BDP($C354&amp;" Corp",AH$1)="#N/A N/A","",_xll.BDP($C354&amp;" Corp",AH$1)/100))</f>
        <v>-2.6382401866435444E-2</v>
      </c>
      <c r="AI354" s="32" cm="1">
        <f t="array" ref="AI354">IF($C354="","",IF(_xll.BDP($C354&amp;" Corp",AI$1)="#N/A N/A","",_xll.BDP($C354&amp;" Corp",AI$1)/100))</f>
        <v>-2.2121462066156158E-2</v>
      </c>
      <c r="AJ354" s="8" cm="1">
        <f t="array" ref="AJ354">IF($C354="","",IF(_xll.BDP($C354&amp;" Corp",AJ$1)="#N/A Field Not Applicable","",_xll.BDP($C354&amp;" Corp",AJ$1)))</f>
        <v>106.583</v>
      </c>
      <c r="AK354" s="8" cm="1">
        <f t="array" ref="AK354">IF($C354="","",IF(_xll.BDP($C354&amp;" Corp",AK$1)="#N/A Field Not Applicable","",_xll.BDP($C354&amp;" Corp",AK$1)))</f>
        <v>110.78700000000001</v>
      </c>
      <c r="AL354" s="9" t="s">
        <v>49</v>
      </c>
      <c r="AM354" s="9" t="s">
        <v>85</v>
      </c>
      <c r="AN354" s="10">
        <v>26129</v>
      </c>
      <c r="AO354" s="11">
        <v>515.38759812000001</v>
      </c>
      <c r="AP354" s="12">
        <v>1.042388358973631E-4</v>
      </c>
      <c r="AQ354" s="9" t="s">
        <v>86</v>
      </c>
      <c r="AR354" s="10">
        <v>22121</v>
      </c>
      <c r="AS354" s="11">
        <v>1.0652777777777778</v>
      </c>
      <c r="AT354" s="9" t="s">
        <v>1</v>
      </c>
      <c r="AU354" s="34">
        <f t="shared" si="10"/>
        <v>0.85435430066603291</v>
      </c>
    </row>
    <row r="355" spans="2:47" s="2" customFormat="1" x14ac:dyDescent="0.3">
      <c r="B355" s="22">
        <v>65781</v>
      </c>
      <c r="C355" s="23" t="s">
        <v>1170</v>
      </c>
      <c r="D355" s="24" t="str" cm="1">
        <f t="array" ref="D355">IF($C355="","",IFERROR(_xll.BDP($C355&amp;" Corp","ID_BB_GLOBAL"),""))</f>
        <v>BBG01B75BG61</v>
      </c>
      <c r="E355" s="23" t="s">
        <v>1169</v>
      </c>
      <c r="F355" s="7" t="s">
        <v>1007</v>
      </c>
      <c r="G355" s="16" t="s">
        <v>314</v>
      </c>
      <c r="H355" s="16" t="s">
        <v>94</v>
      </c>
      <c r="I355" s="16" t="s">
        <v>116</v>
      </c>
      <c r="J355" s="44" cm="1">
        <f t="array" ref="J355">IF(OR(_xll.BDP($C355&amp;" Corp",$J$1)="#N/A N/A",_xll.BDP($C355&amp;" Corp",$J$1)="#N/A Field Not Applicable"),"",_xll.BDP($C355&amp;" Corp",$J$1))</f>
        <v>2.97958404884564</v>
      </c>
      <c r="K355" s="16" t="str" cm="1">
        <f t="array" ref="K355">IFERROR(_xll.BDP($C355&amp;" Corp",$K$1),"")</f>
        <v>Medical-HMO</v>
      </c>
      <c r="L355" s="28" cm="1">
        <f t="array" ref="L355">IF($C355="","",IFERROR(_xll.BDP($C355&amp;" Corp",L$1),""))</f>
        <v>102.05800000000001</v>
      </c>
      <c r="M355" s="28" cm="1">
        <f t="array" ref="M355">IF($C355="","",IFERROR(_xll.BDP($C355&amp;" Corp",M$1),""))</f>
        <v>102.559</v>
      </c>
      <c r="N355" s="28" cm="1">
        <f t="array" ref="N355">IF($C355="","",IFERROR(_xll.BDP($C355&amp;" Corp",N$1),""))</f>
        <v>5.9089752500000001</v>
      </c>
      <c r="O355" s="28" cm="1">
        <f t="array" ref="O355">IF($C355="","",IFERROR(_xll.BDP($C355&amp;" Corp",O$1),""))</f>
        <v>5.9103523500638939</v>
      </c>
      <c r="P355" s="28" cm="1">
        <f t="array" ref="P355">IF($C355="","",IFERROR(_xll.BDP($C355&amp;" Corp",P$1),""))</f>
        <v>117.43641157593304</v>
      </c>
      <c r="Q355" s="28">
        <f t="shared" si="11"/>
        <v>102.30850000000001</v>
      </c>
      <c r="R355"/>
      <c r="S355"/>
      <c r="T355"/>
      <c r="U355"/>
      <c r="V355" s="24" t="str" cm="1">
        <f t="array" ref="V355">IF($C355="","",IFERROR(_xll.BDP($C355&amp;" Corp",V$1),""))</f>
        <v>Y</v>
      </c>
      <c r="W355" s="40" cm="1">
        <f t="array" ref="W355">IF($V355="Y",IFERROR(_xll.BDP($C355&amp;" Corp",W$1)*1,""),"")</f>
        <v>55624</v>
      </c>
      <c r="X355" s="41" cm="1">
        <f t="array" ref="X355">IF($V355="Y",IFERROR(_xll.BDP($C355&amp;" Corp",X$1),""),"")</f>
        <v>100</v>
      </c>
      <c r="Y355" s="42" cm="1">
        <f t="array" ref="Y355">IF($V355="Y",IFERROR(_xll.BDP($C355&amp;" Corp",Y$1)/100, ""),"")</f>
        <v>5.9089752539808055E-2</v>
      </c>
      <c r="Z355" s="17" cm="1">
        <f t="array" ref="Z355">IF($C355="","",IF(_xll.BDP($C355&amp;" Corp",Z$1)="#N/A N/A","",_xll.BDP($C355&amp;" Corp",Z$1)))</f>
        <v>-6.260000000000332E-2</v>
      </c>
      <c r="AA355" s="14" cm="1">
        <f t="array" ref="AA355">IF($C355="","",IF(_xll.BDP($C355&amp;" Corp",AA$1)="#N/A N/A","",_xll.BDP($C355&amp;" Corp",AA$1)))</f>
        <v>0.68850000000000477</v>
      </c>
      <c r="AB355" s="14" cm="1">
        <f t="array" ref="AB355">IF($C355="","",IF(_xll.BDP($C355&amp;" Corp",AB$1)="#N/A N/A","",_xll.BDP($C355&amp;" Corp",AB$1)))</f>
        <v>0.4731000000000023</v>
      </c>
      <c r="AC355" s="18" cm="1">
        <f t="array" ref="AC355">IF($C355="","",IF(_xll.BDP($C355&amp;" Corp",AC$1)="#N/A N/A","",_xll.BDP($C355&amp;" Corp",AC$1)))</f>
        <v>-2.1573000000000064</v>
      </c>
      <c r="AD355" s="18" cm="1">
        <f t="array" ref="AD355">IF($C355="","",IF(_xll.BDP($C355&amp;" Corp",AD$1)="#N/A N/A","",_xll.BDP($C355&amp;" Corp",AD$1)))</f>
        <v>-8.5277999999999992</v>
      </c>
      <c r="AE355" s="32" cm="1">
        <f t="array" ref="AE355">IF($C355="","",IF(_xll.BDP($C355&amp;" Corp",AE$1)="#N/A N/A","",_xll.BDP($C355&amp;" Corp",AE$1)/100))</f>
        <v>-6.1151803001325915E-4</v>
      </c>
      <c r="AF355" s="32" cm="1">
        <f t="array" ref="AF355">IF($C355="","",IF(_xll.BDP($C355&amp;" Corp",AF$1)="#N/A N/A","",_xll.BDP($C355&amp;" Corp",AF$1)/100))</f>
        <v>6.7754344495169101E-3</v>
      </c>
      <c r="AG355" s="32" cm="1">
        <f t="array" ref="AG355">IF($C355="","",IF(_xll.BDP($C355&amp;" Corp",AG$1)="#N/A N/A","",_xll.BDP($C355&amp;" Corp",AG$1)/100))</f>
        <v>4.645864532443005E-3</v>
      </c>
      <c r="AH355" s="32" cm="1">
        <f t="array" ref="AH355">IF($C355="","",IF(_xll.BDP($C355&amp;" Corp",AH$1)="#N/A N/A","",_xll.BDP($C355&amp;" Corp",AH$1)/100))</f>
        <v>-2.0651350862363634E-2</v>
      </c>
      <c r="AI355" s="32" cm="1">
        <f t="array" ref="AI355">IF($C355="","",IF(_xll.BDP($C355&amp;" Corp",AI$1)="#N/A N/A","",_xll.BDP($C355&amp;" Corp",AI$1)/100))</f>
        <v>-7.6942510109768353E-2</v>
      </c>
      <c r="AJ355" s="8" cm="1">
        <f t="array" ref="AJ355">IF($C355="","",IF(_xll.BDP($C355&amp;" Corp",AJ$1)="#N/A Field Not Applicable","",_xll.BDP($C355&amp;" Corp",AJ$1)))</f>
        <v>98.53</v>
      </c>
      <c r="AK355" s="8" cm="1">
        <f t="array" ref="AK355">IF($C355="","",IF(_xll.BDP($C355&amp;" Corp",AK$1)="#N/A Field Not Applicable","",_xll.BDP($C355&amp;" Corp",AK$1)))</f>
        <v>113.982</v>
      </c>
      <c r="AL355" s="9" t="s">
        <v>1008</v>
      </c>
      <c r="AM355" s="9" t="s">
        <v>85</v>
      </c>
      <c r="AN355" s="10">
        <v>47714</v>
      </c>
      <c r="AO355" s="11">
        <v>800.79</v>
      </c>
      <c r="AP355" s="12">
        <v>1.6196240984986586E-4</v>
      </c>
      <c r="AQ355" s="9" t="s">
        <v>86</v>
      </c>
      <c r="AR355" s="10">
        <v>43466</v>
      </c>
      <c r="AS355" s="11">
        <v>0.94888888888888889</v>
      </c>
      <c r="AT355" s="9" t="s">
        <v>1008</v>
      </c>
      <c r="AU355" s="34">
        <f t="shared" si="10"/>
        <v>1.0736094770903444</v>
      </c>
    </row>
    <row r="356" spans="2:47" s="2" customFormat="1" x14ac:dyDescent="0.3">
      <c r="B356" s="22">
        <v>66572</v>
      </c>
      <c r="C356" s="23" t="s">
        <v>1172</v>
      </c>
      <c r="D356" s="24" t="str" cm="1">
        <f t="array" ref="D356">IF($C356="","",IFERROR(_xll.BDP($C356&amp;" Corp","ID_BB_GLOBAL"),""))</f>
        <v>BBG01GYYXCF2</v>
      </c>
      <c r="E356" s="23" t="s">
        <v>1171</v>
      </c>
      <c r="F356" s="7" t="s">
        <v>28</v>
      </c>
      <c r="G356" s="16" t="s">
        <v>113</v>
      </c>
      <c r="H356" s="16" t="s">
        <v>143</v>
      </c>
      <c r="I356" s="16" t="s">
        <v>2</v>
      </c>
      <c r="J356" s="44" t="str" cm="1">
        <f t="array" ref="J356">IF(OR(_xll.BDP($C356&amp;" Corp",$J$1)="#N/A N/A",_xll.BDP($C356&amp;" Corp",$J$1)="#N/A Field Not Applicable"),"",_xll.BDP($C356&amp;" Corp",$J$1))</f>
        <v/>
      </c>
      <c r="K356" s="16" t="str" cm="1">
        <f t="array" ref="K356">IFERROR(_xll.BDP($C356&amp;" Corp",$K$1),"")</f>
        <v>Medical Labs&amp;Testing Srv</v>
      </c>
      <c r="L356" s="28" cm="1">
        <f t="array" ref="L356">IF($C356="","",IFERROR(_xll.BDP($C356&amp;" Corp",L$1),""))</f>
        <v>100.417</v>
      </c>
      <c r="M356" s="28" cm="1">
        <f t="array" ref="M356">IF($C356="","",IFERROR(_xll.BDP($C356&amp;" Corp",M$1),""))</f>
        <v>100.58799999999999</v>
      </c>
      <c r="N356" s="28" cm="1">
        <f t="array" ref="N356">IF($C356="","",IFERROR(_xll.BDP($C356&amp;" Corp",N$1),""))</f>
        <v>7.2993216700000003</v>
      </c>
      <c r="O356" s="28" cm="1">
        <f t="array" ref="O356">IF($C356="","",IFERROR(_xll.BDP($C356&amp;" Corp",O$1),""))</f>
        <v>7.3642678131646164</v>
      </c>
      <c r="P356" s="28" cm="1">
        <f t="array" ref="P356">IF($C356="","",IFERROR(_xll.BDP($C356&amp;" Corp",P$1),""))</f>
        <v>269.25404615352284</v>
      </c>
      <c r="Q356" s="28">
        <f t="shared" si="11"/>
        <v>100.5025</v>
      </c>
      <c r="R356"/>
      <c r="S356"/>
      <c r="T356"/>
      <c r="U356"/>
      <c r="V356" s="24" t="str" cm="1">
        <f t="array" ref="V356">IF($C356="","",IFERROR(_xll.BDP($C356&amp;" Corp",V$1),""))</f>
        <v>Y</v>
      </c>
      <c r="W356" s="40" cm="1">
        <f t="array" ref="W356">IF($V356="Y",IFERROR(_xll.BDP($C356&amp;" Corp",W$1)*1,""),"")</f>
        <v>46204</v>
      </c>
      <c r="X356" s="41" cm="1">
        <f t="array" ref="X356">IF($V356="Y",IFERROR(_xll.BDP($C356&amp;" Corp",X$1),""),"")</f>
        <v>103.75</v>
      </c>
      <c r="Y356" s="42" cm="1">
        <f t="array" ref="Y356">IF($V356="Y",IFERROR(_xll.BDP($C356&amp;" Corp",Y$1)/100, ""),"")</f>
        <v>9.5713847248793546E-2</v>
      </c>
      <c r="Z356" s="17" cm="1">
        <f t="array" ref="Z356">IF($C356="","",IF(_xll.BDP($C356&amp;" Corp",Z$1)="#N/A N/A","",_xll.BDP($C356&amp;" Corp",Z$1)))</f>
        <v>-1.1399999999994748E-2</v>
      </c>
      <c r="AA356" s="14" cm="1">
        <f t="array" ref="AA356">IF($C356="","",IF(_xll.BDP($C356&amp;" Corp",AA$1)="#N/A N/A","",_xll.BDP($C356&amp;" Corp",AA$1)))</f>
        <v>-2.8999999999996362E-2</v>
      </c>
      <c r="AB356" s="14" cm="1">
        <f t="array" ref="AB356">IF($C356="","",IF(_xll.BDP($C356&amp;" Corp",AB$1)="#N/A N/A","",_xll.BDP($C356&amp;" Corp",AB$1)))</f>
        <v>0.16509999999999536</v>
      </c>
      <c r="AC356" s="18" cm="1">
        <f t="array" ref="AC356">IF($C356="","",IF(_xll.BDP($C356&amp;" Corp",AC$1)="#N/A N/A","",_xll.BDP($C356&amp;" Corp",AC$1)))</f>
        <v>1.6822700000000026</v>
      </c>
      <c r="AD356" s="18" cm="1">
        <f t="array" ref="AD356">IF($C356="","",IF(_xll.BDP($C356&amp;" Corp",AD$1)="#N/A N/A","",_xll.BDP($C356&amp;" Corp",AD$1)))</f>
        <v>-1.9883999999999986</v>
      </c>
      <c r="AE356" s="32" cm="1">
        <f t="array" ref="AE356">IF($C356="","",IF(_xll.BDP($C356&amp;" Corp",AE$1)="#N/A N/A","",_xll.BDP($C356&amp;" Corp",AE$1)/100))</f>
        <v>-1.1342617697065294E-4</v>
      </c>
      <c r="AF356" s="32" cm="1">
        <f t="array" ref="AF356">IF($C356="","",IF(_xll.BDP($C356&amp;" Corp",AF$1)="#N/A N/A","",_xll.BDP($C356&amp;" Corp",AF$1)/100))</f>
        <v>-2.8848975612664064E-4</v>
      </c>
      <c r="AG356" s="32" cm="1">
        <f t="array" ref="AG356">IF($C356="","",IF(_xll.BDP($C356&amp;" Corp",AG$1)="#N/A N/A","",_xll.BDP($C356&amp;" Corp",AG$1)/100))</f>
        <v>1.6455794612545811E-3</v>
      </c>
      <c r="AH356" s="32" cm="1">
        <f t="array" ref="AH356">IF($C356="","",IF(_xll.BDP($C356&amp;" Corp",AH$1)="#N/A N/A","",_xll.BDP($C356&amp;" Corp",AH$1)/100))</f>
        <v>1.7024916854927803E-2</v>
      </c>
      <c r="AI356" s="32" cm="1">
        <f t="array" ref="AI356">IF($C356="","",IF(_xll.BDP($C356&amp;" Corp",AI$1)="#N/A N/A","",_xll.BDP($C356&amp;" Corp",AI$1)/100))</f>
        <v>-1.9402261255292333E-2</v>
      </c>
      <c r="AJ356" s="8" cm="1">
        <f t="array" ref="AJ356">IF($C356="","",IF(_xll.BDP($C356&amp;" Corp",AJ$1)="#N/A Field Not Applicable","",_xll.BDP($C356&amp;" Corp",AJ$1)))</f>
        <v>98.161000000000001</v>
      </c>
      <c r="AK356" s="8" cm="1">
        <f t="array" ref="AK356">IF($C356="","",IF(_xll.BDP($C356&amp;" Corp",AK$1)="#N/A Field Not Applicable","",_xll.BDP($C356&amp;" Corp",AK$1)))</f>
        <v>103.56699999999999</v>
      </c>
      <c r="AL356" s="9" t="s">
        <v>29</v>
      </c>
      <c r="AM356" s="9" t="s">
        <v>85</v>
      </c>
      <c r="AN356" s="10">
        <v>48218</v>
      </c>
      <c r="AO356" s="11">
        <v>581.4</v>
      </c>
      <c r="AP356" s="12">
        <v>1.175900611729817E-4</v>
      </c>
      <c r="AQ356" s="9" t="s">
        <v>86</v>
      </c>
      <c r="AR356" s="10">
        <v>43990</v>
      </c>
      <c r="AS356" s="11">
        <v>3.3333333333333335</v>
      </c>
      <c r="AT356" s="9" t="s">
        <v>29</v>
      </c>
      <c r="AU356" s="34">
        <f t="shared" si="10"/>
        <v>0.84976082500924865</v>
      </c>
    </row>
    <row r="357" spans="2:47" s="2" customFormat="1" x14ac:dyDescent="0.3">
      <c r="B357" s="22">
        <v>64803</v>
      </c>
      <c r="C357" s="23" t="s">
        <v>1175</v>
      </c>
      <c r="D357" s="24" t="str" cm="1">
        <f t="array" ref="D357">IF($C357="","",IFERROR(_xll.BDP($C357&amp;" Corp","ID_BB_GLOBAL"),""))</f>
        <v>BBG019PM80R5</v>
      </c>
      <c r="E357" s="23" t="s">
        <v>1173</v>
      </c>
      <c r="F357" s="7" t="s">
        <v>1174</v>
      </c>
      <c r="G357" s="16" t="s">
        <v>138</v>
      </c>
      <c r="H357" s="16" t="s">
        <v>88</v>
      </c>
      <c r="I357" s="16" t="s">
        <v>88</v>
      </c>
      <c r="J357" s="44" cm="1">
        <f t="array" ref="J357">IF(OR(_xll.BDP($C357&amp;" Corp",$J$1)="#N/A N/A",_xll.BDP($C357&amp;" Corp",$J$1)="#N/A Field Not Applicable"),"",_xll.BDP($C357&amp;" Corp",$J$1))</f>
        <v>8.1496779082985977</v>
      </c>
      <c r="K357" s="16" t="str" cm="1">
        <f t="array" ref="K357">IFERROR(_xll.BDP($C357&amp;" Corp",$K$1),"")</f>
        <v>Medical-Drugs</v>
      </c>
      <c r="L357" s="28" cm="1">
        <f t="array" ref="L357">IF($C357="","",IFERROR(_xll.BDP($C357&amp;" Corp",L$1),""))</f>
        <v>100.149</v>
      </c>
      <c r="M357" s="28" cm="1">
        <f t="array" ref="M357">IF($C357="","",IFERROR(_xll.BDP($C357&amp;" Corp",M$1),""))</f>
        <v>100.149</v>
      </c>
      <c r="N357" s="28" cm="1">
        <f t="array" ref="N357">IF($C357="","",IFERROR(_xll.BDP($C357&amp;" Corp",N$1),""))</f>
        <v>3.6305904199999999</v>
      </c>
      <c r="O357" s="28" cm="1">
        <f t="array" ref="O357">IF($C357="","",IFERROR(_xll.BDP($C357&amp;" Corp",O$1),""))</f>
        <v>8.9422780313116714</v>
      </c>
      <c r="P357" s="28" cm="1">
        <f t="array" ref="P357">IF($C357="","",IFERROR(_xll.BDP($C357&amp;" Corp",P$1),""))</f>
        <v>-53.924431702447023</v>
      </c>
      <c r="Q357" s="28">
        <f t="shared" si="11"/>
        <v>100.149</v>
      </c>
      <c r="R357"/>
      <c r="S357"/>
      <c r="T357"/>
      <c r="U357"/>
      <c r="V357" s="24" t="str" cm="1">
        <f t="array" ref="V357">IF($C357="","",IFERROR(_xll.BDP($C357&amp;" Corp",V$1),""))</f>
        <v>Y</v>
      </c>
      <c r="W357" s="40" cm="1">
        <f t="array" ref="W357">IF($V357="Y",IFERROR(_xll.BDP($C357&amp;" Corp",W$1)*1,""),"")</f>
        <v>45698</v>
      </c>
      <c r="X357" s="41" cm="1">
        <f t="array" ref="X357">IF($V357="Y",IFERROR(_xll.BDP($C357&amp;" Corp",X$1),""),"")</f>
        <v>100</v>
      </c>
      <c r="Y357" s="42" cm="1">
        <f t="array" ref="Y357">IF($V357="Y",IFERROR(_xll.BDP($C357&amp;" Corp",Y$1)/100, ""),"")</f>
        <v>3.6305904202740713E-2</v>
      </c>
      <c r="Z357" s="17" cm="1">
        <f t="array" ref="Z357">IF($C357="","",IF(_xll.BDP($C357&amp;" Corp",Z$1)="#N/A N/A","",_xll.BDP($C357&amp;" Corp",Z$1)))</f>
        <v>-0.1214999999999975</v>
      </c>
      <c r="AA357" s="14" cm="1">
        <f t="array" ref="AA357">IF($C357="","",IF(_xll.BDP($C357&amp;" Corp",AA$1)="#N/A N/A","",_xll.BDP($C357&amp;" Corp",AA$1)))</f>
        <v>-7.9200000000000159E-2</v>
      </c>
      <c r="AB357" s="14" cm="1">
        <f t="array" ref="AB357">IF($C357="","",IF(_xll.BDP($C357&amp;" Corp",AB$1)="#N/A N/A","",_xll.BDP($C357&amp;" Corp",AB$1)))</f>
        <v>0.1595400000000069</v>
      </c>
      <c r="AC357" s="18" cm="1">
        <f t="array" ref="AC357">IF($C357="","",IF(_xll.BDP($C357&amp;" Corp",AC$1)="#N/A N/A","",_xll.BDP($C357&amp;" Corp",AC$1)))</f>
        <v>0.18518000000000256</v>
      </c>
      <c r="AD357" s="18" cm="1">
        <f t="array" ref="AD357">IF($C357="","",IF(_xll.BDP($C357&amp;" Corp",AD$1)="#N/A N/A","",_xll.BDP($C357&amp;" Corp",AD$1)))</f>
        <v>2.7423500000000018</v>
      </c>
      <c r="AE357" s="32" cm="1">
        <f t="array" ref="AE357">IF($C357="","",IF(_xll.BDP($C357&amp;" Corp",AE$1)="#N/A N/A","",_xll.BDP($C357&amp;" Corp",AE$1)/100))</f>
        <v>-1.2117222912022729E-3</v>
      </c>
      <c r="AF357" s="32" cm="1">
        <f t="array" ref="AF357">IF($C357="","",IF(_xll.BDP($C357&amp;" Corp",AF$1)="#N/A N/A","",_xll.BDP($C357&amp;" Corp",AF$1)/100))</f>
        <v>-7.9019677096865107E-4</v>
      </c>
      <c r="AG357" s="32" cm="1">
        <f t="array" ref="AG357">IF($C357="","",IF(_xll.BDP($C357&amp;" Corp",AG$1)="#N/A N/A","",_xll.BDP($C357&amp;" Corp",AG$1)/100))</f>
        <v>1.5955681728854912E-3</v>
      </c>
      <c r="AH357" s="32" cm="1">
        <f t="array" ref="AH357">IF($C357="","",IF(_xll.BDP($C357&amp;" Corp",AH$1)="#N/A N/A","",_xll.BDP($C357&amp;" Corp",AH$1)/100))</f>
        <v>1.8524702237269701E-3</v>
      </c>
      <c r="AI357" s="32" cm="1">
        <f t="array" ref="AI357">IF($C357="","",IF(_xll.BDP($C357&amp;" Corp",AI$1)="#N/A N/A","",_xll.BDP($C357&amp;" Corp",AI$1)/100))</f>
        <v>2.8153621954969212E-2</v>
      </c>
      <c r="AJ357" s="8" cm="1">
        <f t="array" ref="AJ357">IF($C357="","",IF(_xll.BDP($C357&amp;" Corp",AJ$1)="#N/A Field Not Applicable","",_xll.BDP($C357&amp;" Corp",AJ$1)))</f>
        <v>93.930999999999997</v>
      </c>
      <c r="AK357" s="8" cm="1">
        <f t="array" ref="AK357">IF($C357="","",IF(_xll.BDP($C357&amp;" Corp",AK$1)="#N/A Field Not Applicable","",_xll.BDP($C357&amp;" Corp",AK$1)))</f>
        <v>100.542</v>
      </c>
      <c r="AL357" s="9" t="s">
        <v>11</v>
      </c>
      <c r="AM357" s="9" t="s">
        <v>85</v>
      </c>
      <c r="AN357" s="10">
        <v>47413</v>
      </c>
      <c r="AO357" s="11">
        <v>997.68832874999998</v>
      </c>
      <c r="AP357" s="12">
        <v>2.0178574408201303E-4</v>
      </c>
      <c r="AQ357" s="9" t="s">
        <v>86</v>
      </c>
      <c r="AR357" s="10">
        <v>42645</v>
      </c>
      <c r="AS357" s="11">
        <v>3.2749999999999995</v>
      </c>
      <c r="AT357" s="9" t="s">
        <v>1113</v>
      </c>
      <c r="AU357" s="34">
        <f t="shared" si="10"/>
        <v>0.85393157162305255</v>
      </c>
    </row>
    <row r="358" spans="2:47" s="2" customFormat="1" x14ac:dyDescent="0.3">
      <c r="B358" s="22">
        <v>66750</v>
      </c>
      <c r="C358" s="23" t="s">
        <v>1178</v>
      </c>
      <c r="D358" s="24" t="str" cm="1">
        <f t="array" ref="D358">IF($C358="","",IFERROR(_xll.BDP($C358&amp;" Corp","ID_BB_GLOBAL"),""))</f>
        <v>BBG01F89J5F9</v>
      </c>
      <c r="E358" s="23" t="s">
        <v>1176</v>
      </c>
      <c r="F358" s="7" t="s">
        <v>879</v>
      </c>
      <c r="G358" s="16" t="s">
        <v>1177</v>
      </c>
      <c r="H358" s="16" t="s">
        <v>90</v>
      </c>
      <c r="I358" s="16" t="s">
        <v>91</v>
      </c>
      <c r="J358" s="44" cm="1">
        <f t="array" ref="J358">IF(OR(_xll.BDP($C358&amp;" Corp",$J$1)="#N/A N/A",_xll.BDP($C358&amp;" Corp",$J$1)="#N/A Field Not Applicable"),"",_xll.BDP($C358&amp;" Corp",$J$1))</f>
        <v>5.1215127618078524</v>
      </c>
      <c r="K358" s="16" t="str" cm="1">
        <f t="array" ref="K358">IFERROR(_xll.BDP($C358&amp;" Corp",$K$1),"")</f>
        <v>Medical-Biomedical/Gene</v>
      </c>
      <c r="L358" s="28" cm="1">
        <f t="array" ref="L358">IF($C358="","",IFERROR(_xll.BDP($C358&amp;" Corp",L$1),""))</f>
        <v>99.998000000000005</v>
      </c>
      <c r="M358" s="28" cm="1">
        <f t="array" ref="M358">IF($C358="","",IFERROR(_xll.BDP($C358&amp;" Corp",M$1),""))</f>
        <v>100.033</v>
      </c>
      <c r="N358" s="28" cm="1">
        <f t="array" ref="N358">IF($C358="","",IFERROR(_xll.BDP($C358&amp;" Corp",N$1),""))</f>
        <v>4.0923726399999998</v>
      </c>
      <c r="O358" s="28" cm="1">
        <f t="array" ref="O358">IF($C358="","",IFERROR(_xll.BDP($C358&amp;" Corp",O$1),""))</f>
        <v>5.4701874957205865</v>
      </c>
      <c r="P358" s="28" cm="1">
        <f t="array" ref="P358">IF($C358="","",IFERROR(_xll.BDP($C358&amp;" Corp",P$1),""))</f>
        <v>15.248680370292195</v>
      </c>
      <c r="Q358" s="28">
        <f t="shared" si="11"/>
        <v>100.0155</v>
      </c>
      <c r="R358"/>
      <c r="S358"/>
      <c r="T358"/>
      <c r="U358"/>
      <c r="V358" s="24" t="str" cm="1">
        <f t="array" ref="V358">IF($C358="","",IFERROR(_xll.BDP($C358&amp;" Corp",V$1),""))</f>
        <v>Y</v>
      </c>
      <c r="W358" s="40" cm="1">
        <f t="array" ref="W358">IF($V358="Y",IFERROR(_xll.BDP($C358&amp;" Corp",W$1)*1,""),"")</f>
        <v>45698</v>
      </c>
      <c r="X358" s="41" cm="1">
        <f t="array" ref="X358">IF($V358="Y",IFERROR(_xll.BDP($C358&amp;" Corp",X$1),""),"")</f>
        <v>100</v>
      </c>
      <c r="Y358" s="42" cm="1">
        <f t="array" ref="Y358">IF($V358="Y",IFERROR(_xll.BDP($C358&amp;" Corp",Y$1)/100, ""),"")</f>
        <v>4.0923726359247646E-2</v>
      </c>
      <c r="Z358" s="17" cm="1">
        <f t="array" ref="Z358">IF($C358="","",IF(_xll.BDP($C358&amp;" Corp",Z$1)="#N/A N/A","",_xll.BDP($C358&amp;" Corp",Z$1)))</f>
        <v>-3.1000000000034333E-3</v>
      </c>
      <c r="AA358" s="14" cm="1">
        <f t="array" ref="AA358">IF($C358="","",IF(_xll.BDP($C358&amp;" Corp",AA$1)="#N/A N/A","",_xll.BDP($C358&amp;" Corp",AA$1)))</f>
        <v>3.0870000000007281E-2</v>
      </c>
      <c r="AB358" s="14" cm="1">
        <f t="array" ref="AB358">IF($C358="","",IF(_xll.BDP($C358&amp;" Corp",AB$1)="#N/A N/A","",_xll.BDP($C358&amp;" Corp",AB$1)))</f>
        <v>3.6079999999998336E-2</v>
      </c>
      <c r="AC358" s="18" cm="1">
        <f t="array" ref="AC358">IF($C358="","",IF(_xll.BDP($C358&amp;" Corp",AC$1)="#N/A N/A","",_xll.BDP($C358&amp;" Corp",AC$1)))</f>
        <v>6.3730000000006726E-2</v>
      </c>
      <c r="AD358" s="18" cm="1">
        <f t="array" ref="AD358">IF($C358="","",IF(_xll.BDP($C358&amp;" Corp",AD$1)="#N/A N/A","",_xll.BDP($C358&amp;" Corp",AD$1)))</f>
        <v>3.7630000000007158E-2</v>
      </c>
      <c r="AE358" s="32" cm="1">
        <f t="array" ref="AE358">IF($C358="","",IF(_xll.BDP($C358&amp;" Corp",AE$1)="#N/A N/A","",_xll.BDP($C358&amp;" Corp",AE$1)/100))</f>
        <v>-3.0994235072310882E-5</v>
      </c>
      <c r="AF358" s="32" cm="1">
        <f t="array" ref="AF358">IF($C358="","",IF(_xll.BDP($C358&amp;" Corp",AF$1)="#N/A N/A","",_xll.BDP($C358&amp;" Corp",AF$1)/100))</f>
        <v>3.0874745448382699E-4</v>
      </c>
      <c r="AG358" s="32" cm="1">
        <f t="array" ref="AG358">IF($C358="","",IF(_xll.BDP($C358&amp;" Corp",AG$1)="#N/A N/A","",_xll.BDP($C358&amp;" Corp",AG$1)/100))</f>
        <v>3.6087426792432217E-4</v>
      </c>
      <c r="AH358" s="32" cm="1">
        <f t="array" ref="AH358">IF($C358="","",IF(_xll.BDP($C358&amp;" Corp",AH$1)="#N/A N/A","",_xll.BDP($C358&amp;" Corp",AH$1)/100))</f>
        <v>6.3760751810604981E-4</v>
      </c>
      <c r="AI358" s="32" cm="1">
        <f t="array" ref="AI358">IF($C358="","",IF(_xll.BDP($C358&amp;" Corp",AI$1)="#N/A N/A","",_xll.BDP($C358&amp;" Corp",AI$1)/100))</f>
        <v>3.7638329362295033E-4</v>
      </c>
      <c r="AJ358" s="8" cm="1">
        <f t="array" ref="AJ358">IF($C358="","",IF(_xll.BDP($C358&amp;" Corp",AJ$1)="#N/A Field Not Applicable","",_xll.BDP($C358&amp;" Corp",AJ$1)))</f>
        <v>99.629000000000005</v>
      </c>
      <c r="AK358" s="8" cm="1">
        <f t="array" ref="AK358">IF($C358="","",IF(_xll.BDP($C358&amp;" Corp",AK$1)="#N/A Field Not Applicable","",_xll.BDP($C358&amp;" Corp",AK$1)))</f>
        <v>100.17100000000001</v>
      </c>
      <c r="AL358" s="9" t="s">
        <v>880</v>
      </c>
      <c r="AM358" s="9" t="s">
        <v>85</v>
      </c>
      <c r="AN358" s="10">
        <v>20473</v>
      </c>
      <c r="AO358" s="11">
        <v>1498.8777</v>
      </c>
      <c r="AP358" s="12">
        <v>3.031529419226318E-4</v>
      </c>
      <c r="AQ358" s="9" t="s">
        <v>86</v>
      </c>
      <c r="AR358" s="10">
        <v>16445</v>
      </c>
      <c r="AS358" s="11">
        <v>1.5144249999999999</v>
      </c>
      <c r="AT358" s="9" t="s">
        <v>1</v>
      </c>
      <c r="AU358" s="34">
        <f t="shared" si="10"/>
        <v>-0.84359442804427498</v>
      </c>
    </row>
    <row r="359" spans="2:47" s="2" customFormat="1" x14ac:dyDescent="0.3">
      <c r="B359" s="22">
        <v>64361</v>
      </c>
      <c r="C359" s="23" t="s">
        <v>1180</v>
      </c>
      <c r="D359" s="24" t="str" cm="1">
        <f t="array" ref="D359">IF($C359="","",IFERROR(_xll.BDP($C359&amp;" Corp","ID_BB_GLOBAL"),""))</f>
        <v>BBG00TQH47F4</v>
      </c>
      <c r="E359" s="23" t="s">
        <v>1179</v>
      </c>
      <c r="F359" s="7" t="s">
        <v>448</v>
      </c>
      <c r="G359" s="16" t="s">
        <v>400</v>
      </c>
      <c r="H359" s="16" t="s">
        <v>90</v>
      </c>
      <c r="I359" s="16" t="s">
        <v>103</v>
      </c>
      <c r="J359" s="44" cm="1">
        <f t="array" ref="J359">IF(OR(_xll.BDP($C359&amp;" Corp",$J$1)="#N/A N/A",_xll.BDP($C359&amp;" Corp",$J$1)="#N/A Field Not Applicable"),"",_xll.BDP($C359&amp;" Corp",$J$1))</f>
        <v>1.7884564469155415</v>
      </c>
      <c r="K359" s="16" t="str" cm="1">
        <f t="array" ref="K359">IFERROR(_xll.BDP($C359&amp;" Corp",$K$1),"")</f>
        <v>Medical-Drugs</v>
      </c>
      <c r="L359" s="28" cm="1">
        <f t="array" ref="L359">IF($C359="","",IFERROR(_xll.BDP($C359&amp;" Corp",L$1),""))</f>
        <v>86.275000000000006</v>
      </c>
      <c r="M359" s="28" cm="1">
        <f t="array" ref="M359">IF($C359="","",IFERROR(_xll.BDP($C359&amp;" Corp",M$1),""))</f>
        <v>86.864999999999995</v>
      </c>
      <c r="N359" s="28" cm="1">
        <f t="array" ref="N359">IF($C359="","",IFERROR(_xll.BDP($C359&amp;" Corp",N$1),""))</f>
        <v>4.8444000639309719</v>
      </c>
      <c r="O359" s="28" cm="1">
        <f t="array" ref="O359">IF($C359="","",IFERROR(_xll.BDP($C359&amp;" Corp",O$1),""))</f>
        <v>4.8444000639309719</v>
      </c>
      <c r="P359" s="28" cm="1">
        <f t="array" ref="P359">IF($C359="","",IFERROR(_xll.BDP($C359&amp;" Corp",P$1),""))</f>
        <v>58.548663710290725</v>
      </c>
      <c r="Q359" s="28">
        <f t="shared" si="11"/>
        <v>86.57</v>
      </c>
      <c r="R359"/>
      <c r="S359"/>
      <c r="T359"/>
      <c r="U359"/>
      <c r="V359" s="24" t="str" cm="1">
        <f t="array" ref="V359">IF($C359="","",IFERROR(_xll.BDP($C359&amp;" Corp",V$1),""))</f>
        <v>Y</v>
      </c>
      <c r="W359" s="40" cm="1">
        <f t="array" ref="W359">IF($V359="Y",IFERROR(_xll.BDP($C359&amp;" Corp",W$1)*1,""),"")</f>
        <v>47529</v>
      </c>
      <c r="X359" s="41" cm="1">
        <f t="array" ref="X359">IF($V359="Y",IFERROR(_xll.BDP($C359&amp;" Corp",X$1),""),"")</f>
        <v>100</v>
      </c>
      <c r="Y359" s="42" cm="1">
        <f t="array" ref="Y359">IF($V359="Y",IFERROR(_xll.BDP($C359&amp;" Corp",Y$1)/100, ""),"")</f>
        <v>4.9794245843193058E-2</v>
      </c>
      <c r="Z359" s="17" cm="1">
        <f t="array" ref="Z359">IF($C359="","",IF(_xll.BDP($C359&amp;" Corp",Z$1)="#N/A N/A","",_xll.BDP($C359&amp;" Corp",Z$1)))</f>
        <v>1.6999999999995907E-3</v>
      </c>
      <c r="AA359" s="14" cm="1">
        <f t="array" ref="AA359">IF($C359="","",IF(_xll.BDP($C359&amp;" Corp",AA$1)="#N/A N/A","",_xll.BDP($C359&amp;" Corp",AA$1)))</f>
        <v>0.47294000000000835</v>
      </c>
      <c r="AB359" s="14" cm="1">
        <f t="array" ref="AB359">IF($C359="","",IF(_xll.BDP($C359&amp;" Corp",AB$1)="#N/A N/A","",_xll.BDP($C359&amp;" Corp",AB$1)))</f>
        <v>0.34528000000000247</v>
      </c>
      <c r="AC359" s="18" cm="1">
        <f t="array" ref="AC359">IF($C359="","",IF(_xll.BDP($C359&amp;" Corp",AC$1)="#N/A N/A","",_xll.BDP($C359&amp;" Corp",AC$1)))</f>
        <v>0.14620000000000744</v>
      </c>
      <c r="AD359" s="18" cm="1">
        <f t="array" ref="AD359">IF($C359="","",IF(_xll.BDP($C359&amp;" Corp",AD$1)="#N/A N/A","",_xll.BDP($C359&amp;" Corp",AD$1)))</f>
        <v>1.4423600000000079</v>
      </c>
      <c r="AE359" s="32" cm="1">
        <f t="array" ref="AE359">IF($C359="","",IF(_xll.BDP($C359&amp;" Corp",AE$1)="#N/A N/A","",_xll.BDP($C359&amp;" Corp",AE$1)/100))</f>
        <v>1.9636142283482254E-5</v>
      </c>
      <c r="AF359" s="32" cm="1">
        <f t="array" ref="AF359">IF($C359="","",IF(_xll.BDP($C359&amp;" Corp",AF$1)="#N/A N/A","",_xll.BDP($C359&amp;" Corp",AF$1)/100))</f>
        <v>5.4926721593389237E-3</v>
      </c>
      <c r="AG359" s="32" cm="1">
        <f t="array" ref="AG359">IF($C359="","",IF(_xll.BDP($C359&amp;" Corp",AG$1)="#N/A N/A","",_xll.BDP($C359&amp;" Corp",AG$1)/100))</f>
        <v>4.0041066213993854E-3</v>
      </c>
      <c r="AH359" s="32" cm="1">
        <f t="array" ref="AH359">IF($C359="","",IF(_xll.BDP($C359&amp;" Corp",AH$1)="#N/A N/A","",_xll.BDP($C359&amp;" Corp",AH$1)/100))</f>
        <v>1.6915315244437001E-3</v>
      </c>
      <c r="AI359" s="32" cm="1">
        <f t="array" ref="AI359">IF($C359="","",IF(_xll.BDP($C359&amp;" Corp",AI$1)="#N/A N/A","",_xll.BDP($C359&amp;" Corp",AI$1)/100))</f>
        <v>1.694215463339795E-2</v>
      </c>
      <c r="AJ359" s="8" cm="1">
        <f t="array" ref="AJ359">IF($C359="","",IF(_xll.BDP($C359&amp;" Corp",AJ$1)="#N/A Field Not Applicable","",_xll.BDP($C359&amp;" Corp",AJ$1)))</f>
        <v>82.048000000000002</v>
      </c>
      <c r="AK359" s="8" cm="1">
        <f t="array" ref="AK359">IF($C359="","",IF(_xll.BDP($C359&amp;" Corp",AK$1)="#N/A Field Not Applicable","",_xll.BDP($C359&amp;" Corp",AK$1)))</f>
        <v>88.974000000000004</v>
      </c>
      <c r="AL359" s="9" t="s">
        <v>449</v>
      </c>
      <c r="AM359" s="9" t="s">
        <v>85</v>
      </c>
      <c r="AN359" s="10">
        <v>25997</v>
      </c>
      <c r="AO359" s="11">
        <v>650.78144999999995</v>
      </c>
      <c r="AP359" s="12">
        <v>1.3162268750557574E-4</v>
      </c>
      <c r="AQ359" s="9" t="s">
        <v>86</v>
      </c>
      <c r="AR359" s="10">
        <v>21989</v>
      </c>
      <c r="AS359" s="11">
        <v>0.14444444444444443</v>
      </c>
      <c r="AT359" s="9" t="s">
        <v>449</v>
      </c>
      <c r="AU359" s="34">
        <f t="shared" si="10"/>
        <v>0.76474721917412647</v>
      </c>
    </row>
    <row r="360" spans="2:47" s="2" customFormat="1" x14ac:dyDescent="0.3">
      <c r="B360" s="22">
        <v>67806</v>
      </c>
      <c r="C360" s="23" t="s">
        <v>1182</v>
      </c>
      <c r="D360" s="24" t="str" cm="1">
        <f t="array" ref="D360">IF($C360="","",IFERROR(_xll.BDP($C360&amp;" Corp","ID_BB_GLOBAL"),""))</f>
        <v>BBG01LPW9X39</v>
      </c>
      <c r="E360" s="23" t="s">
        <v>1181</v>
      </c>
      <c r="F360" s="7" t="s">
        <v>64</v>
      </c>
      <c r="G360" s="16" t="s">
        <v>151</v>
      </c>
      <c r="H360" s="16" t="s">
        <v>127</v>
      </c>
      <c r="I360" s="16" t="s">
        <v>137</v>
      </c>
      <c r="J360" s="44" t="str" cm="1">
        <f t="array" ref="J360">IF(OR(_xll.BDP($C360&amp;" Corp",$J$1)="#N/A N/A",_xll.BDP($C360&amp;" Corp",$J$1)="#N/A Field Not Applicable"),"",_xll.BDP($C360&amp;" Corp",$J$1))</f>
        <v/>
      </c>
      <c r="K360" s="16" t="str" cm="1">
        <f t="array" ref="K360">IFERROR(_xll.BDP($C360&amp;" Corp",$K$1),"")</f>
        <v>MRI/Medical Diag Imaging</v>
      </c>
      <c r="L360" s="28" cm="1">
        <f t="array" ref="L360">IF($C360="","",IFERROR(_xll.BDP($C360&amp;" Corp",L$1),""))</f>
        <v>98.623000000000005</v>
      </c>
      <c r="M360" s="28" cm="1">
        <f t="array" ref="M360">IF($C360="","",IFERROR(_xll.BDP($C360&amp;" Corp",M$1),""))</f>
        <v>99.200999999999993</v>
      </c>
      <c r="N360" s="28" cm="1">
        <f t="array" ref="N360">IF($C360="","",IFERROR(_xll.BDP($C360&amp;" Corp",N$1),""))</f>
        <v>8.1168392455874496</v>
      </c>
      <c r="O360" s="28" cm="1">
        <f t="array" ref="O360">IF($C360="","",IFERROR(_xll.BDP($C360&amp;" Corp",O$1),""))</f>
        <v>8.1168392455874496</v>
      </c>
      <c r="P360" s="28" cm="1">
        <f t="array" ref="P360">IF($C360="","",IFERROR(_xll.BDP($C360&amp;" Corp",P$1),""))</f>
        <v>114.28515391994151</v>
      </c>
      <c r="Q360" s="28">
        <f t="shared" si="11"/>
        <v>98.912000000000006</v>
      </c>
      <c r="R360"/>
      <c r="S360"/>
      <c r="T360"/>
      <c r="U360"/>
      <c r="V360" s="24" t="str" cm="1">
        <f t="array" ref="V360">IF($C360="","",IFERROR(_xll.BDP($C360&amp;" Corp",V$1),""))</f>
        <v>Y</v>
      </c>
      <c r="W360" s="40" cm="1">
        <f t="array" ref="W360">IF($V360="Y",IFERROR(_xll.BDP($C360&amp;" Corp",W$1)*1,""),"")</f>
        <v>45718</v>
      </c>
      <c r="X360" s="41" cm="1">
        <f t="array" ref="X360">IF($V360="Y",IFERROR(_xll.BDP($C360&amp;" Corp",X$1),""),"")</f>
        <v>100</v>
      </c>
      <c r="Y360" s="42" cm="1">
        <f t="array" ref="Y360">IF($V360="Y",IFERROR(_xll.BDP($C360&amp;" Corp",Y$1)/100, ""),"")</f>
        <v>0.21606642037750423</v>
      </c>
      <c r="Z360" s="17" cm="1">
        <f t="array" ref="Z360">IF($C360="","",IF(_xll.BDP($C360&amp;" Corp",Z$1)="#N/A N/A","",_xll.BDP($C360&amp;" Corp",Z$1)))</f>
        <v>1.1939999999995621E-2</v>
      </c>
      <c r="AA360" s="14" cm="1">
        <f t="array" ref="AA360">IF($C360="","",IF(_xll.BDP($C360&amp;" Corp",AA$1)="#N/A N/A","",_xll.BDP($C360&amp;" Corp",AA$1)))</f>
        <v>-0.17753000000000441</v>
      </c>
      <c r="AB360" s="14" cm="1">
        <f t="array" ref="AB360">IF($C360="","",IF(_xll.BDP($C360&amp;" Corp",AB$1)="#N/A N/A","",_xll.BDP($C360&amp;" Corp",AB$1)))</f>
        <v>0.267319999999998</v>
      </c>
      <c r="AC360" s="18" cm="1">
        <f t="array" ref="AC360">IF($C360="","",IF(_xll.BDP($C360&amp;" Corp",AC$1)="#N/A N/A","",_xll.BDP($C360&amp;" Corp",AC$1)))</f>
        <v>-0.30961000000000638</v>
      </c>
      <c r="AD360" s="18" t="str" cm="1">
        <f t="array" ref="AD360">IF($C360="","",IF(_xll.BDP($C360&amp;" Corp",AD$1)="#N/A N/A","",_xll.BDP($C360&amp;" Corp",AD$1)))</f>
        <v/>
      </c>
      <c r="AE360" s="32" cm="1">
        <f t="array" ref="AE360">IF($C360="","",IF(_xll.BDP($C360&amp;" Corp",AE$1)="#N/A N/A","",_xll.BDP($C360&amp;" Corp",AE$1)/100))</f>
        <v>1.2070512415488085E-4</v>
      </c>
      <c r="AF360" s="32" cm="1">
        <f t="array" ref="AF360">IF($C360="","",IF(_xll.BDP($C360&amp;" Corp",AF$1)="#N/A N/A","",_xll.BDP($C360&amp;" Corp",AF$1)/100))</f>
        <v>-1.7912742252863022E-3</v>
      </c>
      <c r="AG360" s="32" cm="1">
        <f t="array" ref="AG360">IF($C360="","",IF(_xll.BDP($C360&amp;" Corp",AG$1)="#N/A N/A","",_xll.BDP($C360&amp;" Corp",AG$1)/100))</f>
        <v>2.7094148517326942E-3</v>
      </c>
      <c r="AH360" s="32" cm="1">
        <f t="array" ref="AH360">IF($C360="","",IF(_xll.BDP($C360&amp;" Corp",AH$1)="#N/A N/A","",_xll.BDP($C360&amp;" Corp",AH$1)/100))</f>
        <v>-3.119801129178432E-3</v>
      </c>
      <c r="AI360" s="32" t="str" cm="1">
        <f t="array" ref="AI360">IF($C360="","",IF(_xll.BDP($C360&amp;" Corp",AI$1)="#N/A N/A","",_xll.BDP($C360&amp;" Corp",AI$1)/100))</f>
        <v/>
      </c>
      <c r="AJ360" s="8" cm="1">
        <f t="array" ref="AJ360">IF($C360="","",IF(_xll.BDP($C360&amp;" Corp",AJ$1)="#N/A Field Not Applicable","",_xll.BDP($C360&amp;" Corp",AJ$1)))</f>
        <v>90.18</v>
      </c>
      <c r="AK360" s="8" cm="1">
        <f t="array" ref="AK360">IF($C360="","",IF(_xll.BDP($C360&amp;" Corp",AK$1)="#N/A Field Not Applicable","",_xll.BDP($C360&amp;" Corp",AK$1)))</f>
        <v>100.54</v>
      </c>
      <c r="AL360" s="9" t="s">
        <v>65</v>
      </c>
      <c r="AM360" s="9" t="s">
        <v>85</v>
      </c>
      <c r="AN360" s="10">
        <v>34587</v>
      </c>
      <c r="AO360" s="11">
        <v>720.49920998485004</v>
      </c>
      <c r="AP360" s="12">
        <v>1.457233336381209E-4</v>
      </c>
      <c r="AQ360" s="9" t="s">
        <v>86</v>
      </c>
      <c r="AR360" s="10">
        <v>30579</v>
      </c>
      <c r="AS360" s="11">
        <v>2.4444444444444446</v>
      </c>
      <c r="AT360" s="9" t="s">
        <v>1</v>
      </c>
      <c r="AU360" s="34">
        <f t="shared" si="10"/>
        <v>0.90992509652509657</v>
      </c>
    </row>
    <row r="361" spans="2:47" s="2" customFormat="1" x14ac:dyDescent="0.3">
      <c r="B361" s="22">
        <v>68172</v>
      </c>
      <c r="C361" s="23" t="s">
        <v>1184</v>
      </c>
      <c r="D361" s="24" t="str" cm="1">
        <f t="array" ref="D361">IF($C361="","",IFERROR(_xll.BDP($C361&amp;" Corp","ID_BB_GLOBAL"),""))</f>
        <v>BBG01MRS8ZL0</v>
      </c>
      <c r="E361" s="23" t="s">
        <v>1183</v>
      </c>
      <c r="F361" s="7" t="s">
        <v>58</v>
      </c>
      <c r="G361" s="16" t="s">
        <v>118</v>
      </c>
      <c r="H361" s="16" t="s">
        <v>114</v>
      </c>
      <c r="I361" s="16" t="s">
        <v>2</v>
      </c>
      <c r="J361" s="44" cm="1">
        <f t="array" ref="J361">IF(OR(_xll.BDP($C361&amp;" Corp",$J$1)="#N/A N/A",_xll.BDP($C361&amp;" Corp",$J$1)="#N/A Field Not Applicable"),"",_xll.BDP($C361&amp;" Corp",$J$1))</f>
        <v>5.4681249999999997</v>
      </c>
      <c r="K361" s="16" t="str" cm="1">
        <f t="array" ref="K361">IFERROR(_xll.BDP($C361&amp;" Corp",$K$1),"")</f>
        <v>Medical-Drugs</v>
      </c>
      <c r="L361" s="28" cm="1">
        <f t="array" ref="L361">IF($C361="","",IFERROR(_xll.BDP($C361&amp;" Corp",L$1),""))</f>
        <v>99.866</v>
      </c>
      <c r="M361" s="28" cm="1">
        <f t="array" ref="M361">IF($C361="","",IFERROR(_xll.BDP($C361&amp;" Corp",M$1),""))</f>
        <v>100.321</v>
      </c>
      <c r="N361" s="28" cm="1">
        <f t="array" ref="N361">IF($C361="","",IFERROR(_xll.BDP($C361&amp;" Corp",N$1),""))</f>
        <v>6.6912560000000001</v>
      </c>
      <c r="O361" s="28" cm="1">
        <f t="array" ref="O361">IF($C361="","",IFERROR(_xll.BDP($C361&amp;" Corp",O$1),""))</f>
        <v>6.7010371823733124</v>
      </c>
      <c r="P361" s="28" cm="1">
        <f t="array" ref="P361">IF($C361="","",IFERROR(_xll.BDP($C361&amp;" Corp",P$1),""))</f>
        <v>194.81544739877285</v>
      </c>
      <c r="Q361" s="28">
        <f t="shared" si="11"/>
        <v>100.09350000000001</v>
      </c>
      <c r="R361"/>
      <c r="S361"/>
      <c r="T361"/>
      <c r="U361"/>
      <c r="V361" s="24" t="str" cm="1">
        <f t="array" ref="V361">IF($C361="","",IFERROR(_xll.BDP($C361&amp;" Corp",V$1),""))</f>
        <v>Y</v>
      </c>
      <c r="W361" s="40" cm="1">
        <f t="array" ref="W361">IF($V361="Y",IFERROR(_xll.BDP($C361&amp;" Corp",W$1)*1,""),"")</f>
        <v>47253</v>
      </c>
      <c r="X361" s="41" cm="1">
        <f t="array" ref="X361">IF($V361="Y",IFERROR(_xll.BDP($C361&amp;" Corp",X$1),""),"")</f>
        <v>103.375</v>
      </c>
      <c r="Y361" s="42" cm="1">
        <f t="array" ref="Y361">IF($V361="Y",IFERROR(_xll.BDP($C361&amp;" Corp",Y$1)/100, ""),"")</f>
        <v>7.3410752624393935E-2</v>
      </c>
      <c r="Z361" s="17" cm="1">
        <f t="array" ref="Z361">IF($C361="","",IF(_xll.BDP($C361&amp;" Corp",Z$1)="#N/A N/A","",_xll.BDP($C361&amp;" Corp",Z$1)))</f>
        <v>0.20887000000000455</v>
      </c>
      <c r="AA361" s="14" cm="1">
        <f t="array" ref="AA361">IF($C361="","",IF(_xll.BDP($C361&amp;" Corp",AA$1)="#N/A N/A","",_xll.BDP($C361&amp;" Corp",AA$1)))</f>
        <v>0.47611999999999455</v>
      </c>
      <c r="AB361" s="14" cm="1">
        <f t="array" ref="AB361">IF($C361="","",IF(_xll.BDP($C361&amp;" Corp",AB$1)="#N/A N/A","",_xll.BDP($C361&amp;" Corp",AB$1)))</f>
        <v>0.4764899999999983</v>
      </c>
      <c r="AC361" s="18" cm="1">
        <f t="array" ref="AC361">IF($C361="","",IF(_xll.BDP($C361&amp;" Corp",AC$1)="#N/A N/A","",_xll.BDP($C361&amp;" Corp",AC$1)))</f>
        <v>-0.5257000000000005</v>
      </c>
      <c r="AD361" s="18" t="str" cm="1">
        <f t="array" ref="AD361">IF($C361="","",IF(_xll.BDP($C361&amp;" Corp",AD$1)="#N/A N/A","",_xll.BDP($C361&amp;" Corp",AD$1)))</f>
        <v/>
      </c>
      <c r="AE361" s="32" cm="1">
        <f t="array" ref="AE361">IF($C361="","",IF(_xll.BDP($C361&amp;" Corp",AE$1)="#N/A N/A","",_xll.BDP($C361&amp;" Corp",AE$1)/100))</f>
        <v>2.0913135144991152E-3</v>
      </c>
      <c r="AF361" s="32" cm="1">
        <f t="array" ref="AF361">IF($C361="","",IF(_xll.BDP($C361&amp;" Corp",AF$1)="#N/A N/A","",_xll.BDP($C361&amp;" Corp",AF$1)/100))</f>
        <v>4.7799479116992115E-3</v>
      </c>
      <c r="AG361" s="32" cm="1">
        <f t="array" ref="AG361">IF($C361="","",IF(_xll.BDP($C361&amp;" Corp",AG$1)="#N/A N/A","",_xll.BDP($C361&amp;" Corp",AG$1)/100))</f>
        <v>4.7836802502946143E-3</v>
      </c>
      <c r="AH361" s="32" cm="1">
        <f t="array" ref="AH361">IF($C361="","",IF(_xll.BDP($C361&amp;" Corp",AH$1)="#N/A N/A","",_xll.BDP($C361&amp;" Corp",AH$1)/100))</f>
        <v>-5.2251475008349155E-3</v>
      </c>
      <c r="AI361" s="32" t="str" cm="1">
        <f t="array" ref="AI361">IF($C361="","",IF(_xll.BDP($C361&amp;" Corp",AI$1)="#N/A N/A","",_xll.BDP($C361&amp;" Corp",AI$1)/100))</f>
        <v/>
      </c>
      <c r="AJ361" s="8" cm="1">
        <f t="array" ref="AJ361">IF($C361="","",IF(_xll.BDP($C361&amp;" Corp",AJ$1)="#N/A Field Not Applicable","",_xll.BDP($C361&amp;" Corp",AJ$1)))</f>
        <v>97.796000000000006</v>
      </c>
      <c r="AK361" s="8" cm="1">
        <f t="array" ref="AK361">IF($C361="","",IF(_xll.BDP($C361&amp;" Corp",AK$1)="#N/A Field Not Applicable","",_xll.BDP($C361&amp;" Corp",AK$1)))</f>
        <v>104.39400000000001</v>
      </c>
      <c r="AL361" s="9" t="s">
        <v>59</v>
      </c>
      <c r="AM361" s="9" t="s">
        <v>85</v>
      </c>
      <c r="AN361" s="10">
        <v>44045</v>
      </c>
      <c r="AO361" s="11">
        <v>506.97</v>
      </c>
      <c r="AP361" s="12">
        <v>1.0253634900733838E-4</v>
      </c>
      <c r="AQ361" s="9" t="s">
        <v>86</v>
      </c>
      <c r="AR361" s="10">
        <v>40057</v>
      </c>
      <c r="AS361" s="11">
        <v>0.48749999999999999</v>
      </c>
      <c r="AT361" s="9" t="s">
        <v>59</v>
      </c>
      <c r="AU361" s="34">
        <f t="shared" si="10"/>
        <v>0.8922372112761443</v>
      </c>
    </row>
    <row r="362" spans="2:47" s="2" customFormat="1" x14ac:dyDescent="0.3">
      <c r="B362" s="22">
        <v>66275</v>
      </c>
      <c r="C362" s="23" t="s">
        <v>1188</v>
      </c>
      <c r="D362" s="24" t="str" cm="1">
        <f t="array" ref="D362">IF($C362="","",IFERROR(_xll.BDP($C362&amp;" Corp","ID_BB_GLOBAL"),""))</f>
        <v>BBG01G94PHV6</v>
      </c>
      <c r="E362" s="23" t="s">
        <v>1185</v>
      </c>
      <c r="F362" s="7" t="s">
        <v>1186</v>
      </c>
      <c r="G362" s="16" t="s">
        <v>105</v>
      </c>
      <c r="H362" s="16" t="s">
        <v>127</v>
      </c>
      <c r="I362" s="16" t="s">
        <v>0</v>
      </c>
      <c r="J362" s="44" cm="1">
        <f t="array" ref="J362">IF(OR(_xll.BDP($C362&amp;" Corp",$J$1)="#N/A N/A",_xll.BDP($C362&amp;" Corp",$J$1)="#N/A Field Not Applicable"),"",_xll.BDP($C362&amp;" Corp",$J$1))</f>
        <v>7.8365937628602129</v>
      </c>
      <c r="K362" s="16" t="str" cm="1">
        <f t="array" ref="K362">IFERROR(_xll.BDP($C362&amp;" Corp",$K$1),"")</f>
        <v>Blood Collection Banking</v>
      </c>
      <c r="L362" s="28" cm="1">
        <f t="array" ref="L362">IF($C362="","",IFERROR(_xll.BDP($C362&amp;" Corp",L$1),""))</f>
        <v>94.867000000000004</v>
      </c>
      <c r="M362" s="28" cm="1">
        <f t="array" ref="M362">IF($C362="","",IFERROR(_xll.BDP($C362&amp;" Corp",M$1),""))</f>
        <v>95.087999999999994</v>
      </c>
      <c r="N362" s="28" cm="1">
        <f t="array" ref="N362">IF($C362="","",IFERROR(_xll.BDP($C362&amp;" Corp",N$1),""))</f>
        <v>7.7947164107742779</v>
      </c>
      <c r="O362" s="28" cm="1">
        <f t="array" ref="O362">IF($C362="","",IFERROR(_xll.BDP($C362&amp;" Corp",O$1),""))</f>
        <v>7.7947164107742779</v>
      </c>
      <c r="P362" s="28" cm="1">
        <f t="array" ref="P362">IF($C362="","",IFERROR(_xll.BDP($C362&amp;" Corp",P$1),""))</f>
        <v>346.78369863345216</v>
      </c>
      <c r="Q362" s="28">
        <f t="shared" si="11"/>
        <v>94.977499999999992</v>
      </c>
      <c r="R362"/>
      <c r="S362"/>
      <c r="T362"/>
      <c r="U362"/>
      <c r="V362" s="24" t="str" cm="1">
        <f t="array" ref="V362">IF($C362="","",IFERROR(_xll.BDP($C362&amp;" Corp",V$1),""))</f>
        <v>Y</v>
      </c>
      <c r="W362" s="40" cm="1">
        <f t="array" ref="W362">IF($V362="Y",IFERROR(_xll.BDP($C362&amp;" Corp",W$1)*1,""),"")</f>
        <v>45901</v>
      </c>
      <c r="X362" s="41" cm="1">
        <f t="array" ref="X362">IF($V362="Y",IFERROR(_xll.BDP($C362&amp;" Corp",X$1),""),"")</f>
        <v>103.25</v>
      </c>
      <c r="Y362" s="42" cm="1">
        <f t="array" ref="Y362">IF($V362="Y",IFERROR(_xll.BDP($C362&amp;" Corp",Y$1)/100, ""),"")</f>
        <v>0.2137100700422945</v>
      </c>
      <c r="Z362" s="17" cm="1">
        <f t="array" ref="Z362">IF($C362="","",IF(_xll.BDP($C362&amp;" Corp",Z$1)="#N/A N/A","",_xll.BDP($C362&amp;" Corp",Z$1)))</f>
        <v>0</v>
      </c>
      <c r="AA362" s="14" cm="1">
        <f t="array" ref="AA362">IF($C362="","",IF(_xll.BDP($C362&amp;" Corp",AA$1)="#N/A N/A","",_xll.BDP($C362&amp;" Corp",AA$1)))</f>
        <v>0.39320999999999628</v>
      </c>
      <c r="AB362" s="14" cm="1">
        <f t="array" ref="AB362">IF($C362="","",IF(_xll.BDP($C362&amp;" Corp",AB$1)="#N/A N/A","",_xll.BDP($C362&amp;" Corp",AB$1)))</f>
        <v>0.80067999999999984</v>
      </c>
      <c r="AC362" s="18" cm="1">
        <f t="array" ref="AC362">IF($C362="","",IF(_xll.BDP($C362&amp;" Corp",AC$1)="#N/A N/A","",_xll.BDP($C362&amp;" Corp",AC$1)))</f>
        <v>0.84261999999999659</v>
      </c>
      <c r="AD362" s="18" cm="1">
        <f t="array" ref="AD362">IF($C362="","",IF(_xll.BDP($C362&amp;" Corp",AD$1)="#N/A N/A","",_xll.BDP($C362&amp;" Corp",AD$1)))</f>
        <v>5.318950000000001</v>
      </c>
      <c r="AE362" s="32" cm="1">
        <f t="array" ref="AE362">IF($C362="","",IF(_xll.BDP($C362&amp;" Corp",AE$1)="#N/A N/A","",_xll.BDP($C362&amp;" Corp",AE$1)/100))</f>
        <v>0</v>
      </c>
      <c r="AF362" s="32" cm="1">
        <f t="array" ref="AF362">IF($C362="","",IF(_xll.BDP($C362&amp;" Corp",AF$1)="#N/A N/A","",_xll.BDP($C362&amp;" Corp",AF$1)/100))</f>
        <v>4.1570618988958511E-3</v>
      </c>
      <c r="AG362" s="32" cm="1">
        <f t="array" ref="AG362">IF($C362="","",IF(_xll.BDP($C362&amp;" Corp",AG$1)="#N/A N/A","",_xll.BDP($C362&amp;" Corp",AG$1)/100))</f>
        <v>8.5015051342112943E-3</v>
      </c>
      <c r="AH362" s="32" cm="1">
        <f t="array" ref="AH362">IF($C362="","",IF(_xll.BDP($C362&amp;" Corp",AH$1)="#N/A N/A","",_xll.BDP($C362&amp;" Corp",AH$1)/100))</f>
        <v>8.950803933288844E-3</v>
      </c>
      <c r="AI362" s="32" cm="1">
        <f t="array" ref="AI362">IF($C362="","",IF(_xll.BDP($C362&amp;" Corp",AI$1)="#N/A N/A","",_xll.BDP($C362&amp;" Corp",AI$1)/100))</f>
        <v>5.9321769252989272E-2</v>
      </c>
      <c r="AJ362" s="8" cm="1">
        <f t="array" ref="AJ362">IF($C362="","",IF(_xll.BDP($C362&amp;" Corp",AJ$1)="#N/A Field Not Applicable","",_xll.BDP($C362&amp;" Corp",AJ$1)))</f>
        <v>88.197000000000003</v>
      </c>
      <c r="AK362" s="8" cm="1">
        <f t="array" ref="AK362">IF($C362="","",IF(_xll.BDP($C362&amp;" Corp",AK$1)="#N/A Field Not Applicable","",_xll.BDP($C362&amp;" Corp",AK$1)))</f>
        <v>95.944000000000003</v>
      </c>
      <c r="AL362" s="9" t="s">
        <v>1187</v>
      </c>
      <c r="AM362" s="9" t="s">
        <v>85</v>
      </c>
      <c r="AN362" s="10">
        <v>49746</v>
      </c>
      <c r="AO362" s="11">
        <v>750.5</v>
      </c>
      <c r="AP362" s="12">
        <v>1.5179109203701887E-4</v>
      </c>
      <c r="AQ362" s="9" t="s">
        <v>92</v>
      </c>
      <c r="AR362" s="10">
        <v>45538</v>
      </c>
      <c r="AS362" s="11">
        <v>2.9069444444444446</v>
      </c>
      <c r="AT362" s="9" t="s">
        <v>1</v>
      </c>
      <c r="AU362" s="34">
        <f t="shared" si="10"/>
        <v>0.8368409293920227</v>
      </c>
    </row>
    <row r="363" spans="2:47" s="2" customFormat="1" x14ac:dyDescent="0.3">
      <c r="B363" s="22">
        <v>67226</v>
      </c>
      <c r="C363" s="23" t="s">
        <v>1190</v>
      </c>
      <c r="D363" s="24" t="str" cm="1">
        <f t="array" ref="D363">IF($C363="","",IFERROR(_xll.BDP($C363&amp;" Corp","ID_BB_GLOBAL"),""))</f>
        <v>BBG01JLCFNQ2</v>
      </c>
      <c r="E363" s="23" t="s">
        <v>1189</v>
      </c>
      <c r="F363" s="7" t="s">
        <v>46</v>
      </c>
      <c r="G363" s="16" t="s">
        <v>229</v>
      </c>
      <c r="H363" s="16" t="s">
        <v>136</v>
      </c>
      <c r="I363" s="16" t="s">
        <v>0</v>
      </c>
      <c r="J363" s="44" cm="1">
        <f t="array" ref="J363">IF(OR(_xll.BDP($C363&amp;" Corp",$J$1)="#N/A N/A",_xll.BDP($C363&amp;" Corp",$J$1)="#N/A Field Not Applicable"),"",_xll.BDP($C363&amp;" Corp",$J$1))</f>
        <v>1.1047390109890109</v>
      </c>
      <c r="K363" s="16" t="str" cm="1">
        <f t="array" ref="K363">IFERROR(_xll.BDP($C363&amp;" Corp",$K$1),"")</f>
        <v>Medical-Hospitals</v>
      </c>
      <c r="L363" s="28" cm="1">
        <f t="array" ref="L363">IF($C363="","",IFERROR(_xll.BDP($C363&amp;" Corp",L$1),""))</f>
        <v>110.315</v>
      </c>
      <c r="M363" s="28" cm="1">
        <f t="array" ref="M363">IF($C363="","",IFERROR(_xll.BDP($C363&amp;" Corp",M$1),""))</f>
        <v>110.425</v>
      </c>
      <c r="N363" s="28" cm="1">
        <f t="array" ref="N363">IF($C363="","",IFERROR(_xll.BDP($C363&amp;" Corp",N$1),""))</f>
        <v>7.4467164700000001</v>
      </c>
      <c r="O363" s="28" cm="1">
        <f t="array" ref="O363">IF($C363="","",IFERROR(_xll.BDP($C363&amp;" Corp",O$1),""))</f>
        <v>8.6407858758534708</v>
      </c>
      <c r="P363" s="28" cm="1">
        <f t="array" ref="P363">IF($C363="","",IFERROR(_xll.BDP($C363&amp;" Corp",P$1),""))</f>
        <v>285.74702626679033</v>
      </c>
      <c r="Q363" s="28">
        <f t="shared" si="11"/>
        <v>110.37</v>
      </c>
      <c r="R363"/>
      <c r="S363"/>
      <c r="T363"/>
      <c r="U363"/>
      <c r="V363" s="24" t="str" cm="1">
        <f t="array" ref="V363">IF($C363="","",IFERROR(_xll.BDP($C363&amp;" Corp",V$1),""))</f>
        <v>Y</v>
      </c>
      <c r="W363" s="40" cm="1">
        <f t="array" ref="W363">IF($V363="Y",IFERROR(_xll.BDP($C363&amp;" Corp",W$1)*1,""),"")</f>
        <v>46310</v>
      </c>
      <c r="X363" s="41" cm="1">
        <f t="array" ref="X363">IF($V363="Y",IFERROR(_xll.BDP($C363&amp;" Corp",X$1),""),"")</f>
        <v>105.5</v>
      </c>
      <c r="Y363" s="42" cm="1">
        <f t="array" ref="Y363">IF($V363="Y",IFERROR(_xll.BDP($C363&amp;" Corp",Y$1)/100, ""),"")</f>
        <v>7.4467164688668819E-2</v>
      </c>
      <c r="Z363" s="17" cm="1">
        <f t="array" ref="Z363">IF($C363="","",IF(_xll.BDP($C363&amp;" Corp",Z$1)="#N/A N/A","",_xll.BDP($C363&amp;" Corp",Z$1)))</f>
        <v>0.11140000000000327</v>
      </c>
      <c r="AA363" s="14" cm="1">
        <f t="array" ref="AA363">IF($C363="","",IF(_xll.BDP($C363&amp;" Corp",AA$1)="#N/A N/A","",_xll.BDP($C363&amp;" Corp",AA$1)))</f>
        <v>0.80129999999999768</v>
      </c>
      <c r="AB363" s="14" cm="1">
        <f t="array" ref="AB363">IF($C363="","",IF(_xll.BDP($C363&amp;" Corp",AB$1)="#N/A N/A","",_xll.BDP($C363&amp;" Corp",AB$1)))</f>
        <v>0.39749999999999375</v>
      </c>
      <c r="AC363" s="18" cm="1">
        <f t="array" ref="AC363">IF($C363="","",IF(_xll.BDP($C363&amp;" Corp",AC$1)="#N/A N/A","",_xll.BDP($C363&amp;" Corp",AC$1)))</f>
        <v>-1.5583000000000027</v>
      </c>
      <c r="AD363" s="18" cm="1">
        <f t="array" ref="AD363">IF($C363="","",IF(_xll.BDP($C363&amp;" Corp",AD$1)="#N/A N/A","",_xll.BDP($C363&amp;" Corp",AD$1)))</f>
        <v>3.3541999999999916</v>
      </c>
      <c r="AE363" s="32" cm="1">
        <f t="array" ref="AE363">IF($C363="","",IF(_xll.BDP($C363&amp;" Corp",AE$1)="#N/A N/A","",_xll.BDP($C363&amp;" Corp",AE$1)/100))</f>
        <v>1.0103071279254085E-3</v>
      </c>
      <c r="AF363" s="32" cm="1">
        <f t="array" ref="AF363">IF($C363="","",IF(_xll.BDP($C363&amp;" Corp",AF$1)="#N/A N/A","",_xll.BDP($C363&amp;" Corp",AF$1)/100))</f>
        <v>7.3128928866077018E-3</v>
      </c>
      <c r="AG363" s="32" cm="1">
        <f t="array" ref="AG363">IF($C363="","",IF(_xll.BDP($C363&amp;" Corp",AG$1)="#N/A N/A","",_xll.BDP($C363&amp;" Corp",AG$1)/100))</f>
        <v>3.6143789542214468E-3</v>
      </c>
      <c r="AH363" s="32" cm="1">
        <f t="array" ref="AH363">IF($C363="","",IF(_xll.BDP($C363&amp;" Corp",AH$1)="#N/A N/A","",_xll.BDP($C363&amp;" Corp",AH$1)/100))</f>
        <v>-1.392169615449217E-2</v>
      </c>
      <c r="AI363" s="32" cm="1">
        <f t="array" ref="AI363">IF($C363="","",IF(_xll.BDP($C363&amp;" Corp",AI$1)="#N/A N/A","",_xll.BDP($C363&amp;" Corp",AI$1)/100))</f>
        <v>3.1341600269854254E-2</v>
      </c>
      <c r="AJ363" s="8" cm="1">
        <f t="array" ref="AJ363">IF($C363="","",IF(_xll.BDP($C363&amp;" Corp",AJ$1)="#N/A Field Not Applicable","",_xll.BDP($C363&amp;" Corp",AJ$1)))</f>
        <v>105.46299999999999</v>
      </c>
      <c r="AK363" s="8" cm="1">
        <f t="array" ref="AK363">IF($C363="","",IF(_xll.BDP($C363&amp;" Corp",AK$1)="#N/A Field Not Applicable","",_xll.BDP($C363&amp;" Corp",AK$1)))</f>
        <v>113.376</v>
      </c>
      <c r="AL363" s="9" t="s">
        <v>47</v>
      </c>
      <c r="AM363" s="9" t="s">
        <v>85</v>
      </c>
      <c r="AN363" s="10">
        <v>41571</v>
      </c>
      <c r="AO363" s="11">
        <v>1219.625</v>
      </c>
      <c r="AP363" s="12">
        <v>2.4667316539060512E-4</v>
      </c>
      <c r="AQ363" s="9" t="s">
        <v>86</v>
      </c>
      <c r="AR363" s="10">
        <v>37563</v>
      </c>
      <c r="AS363" s="11">
        <v>1.7111111111111112</v>
      </c>
      <c r="AT363" s="9" t="s">
        <v>1</v>
      </c>
      <c r="AU363" s="34">
        <f t="shared" si="10"/>
        <v>0.99428066220144085</v>
      </c>
    </row>
    <row r="364" spans="2:47" s="2" customFormat="1" x14ac:dyDescent="0.3">
      <c r="B364" s="22">
        <v>67834</v>
      </c>
      <c r="C364" s="23" t="s">
        <v>1193</v>
      </c>
      <c r="D364" s="24" t="str" cm="1">
        <f t="array" ref="D364">IF($C364="","",IFERROR(_xll.BDP($C364&amp;" Corp","ID_BB_GLOBAL"),""))</f>
        <v>BBG01LPWFQY3</v>
      </c>
      <c r="E364" s="23" t="s">
        <v>1191</v>
      </c>
      <c r="F364" s="7" t="s">
        <v>64</v>
      </c>
      <c r="G364" s="16" t="s">
        <v>1192</v>
      </c>
      <c r="H364" s="16" t="s">
        <v>146</v>
      </c>
      <c r="I364" s="16" t="s">
        <v>16</v>
      </c>
      <c r="J364" s="44" t="str" cm="1">
        <f t="array" ref="J364">IF(OR(_xll.BDP($C364&amp;" Corp",$J$1)="#N/A N/A",_xll.BDP($C364&amp;" Corp",$J$1)="#N/A Field Not Applicable"),"",_xll.BDP($C364&amp;" Corp",$J$1))</f>
        <v/>
      </c>
      <c r="K364" s="16" t="str" cm="1">
        <f t="array" ref="K364">IFERROR(_xll.BDP($C364&amp;" Corp",$K$1),"")</f>
        <v>MRI/Medical Diag Imaging</v>
      </c>
      <c r="L364" s="28" cm="1">
        <f t="array" ref="L364">IF($C364="","",IFERROR(_xll.BDP($C364&amp;" Corp",L$1),""))</f>
        <v>94.838999999999999</v>
      </c>
      <c r="M364" s="28" cm="1">
        <f t="array" ref="M364">IF($C364="","",IFERROR(_xll.BDP($C364&amp;" Corp",M$1),""))</f>
        <v>95.165999999999997</v>
      </c>
      <c r="N364" s="28" cm="1">
        <f t="array" ref="N364">IF($C364="","",IFERROR(_xll.BDP($C364&amp;" Corp",N$1),""))</f>
        <v>11.811145408262941</v>
      </c>
      <c r="O364" s="28" cm="1">
        <f t="array" ref="O364">IF($C364="","",IFERROR(_xll.BDP($C364&amp;" Corp",O$1),""))</f>
        <v>11.811145408262941</v>
      </c>
      <c r="P364" s="28" cm="1">
        <f t="array" ref="P364">IF($C364="","",IFERROR(_xll.BDP($C364&amp;" Corp",P$1),""))</f>
        <v>-345.21396073400115</v>
      </c>
      <c r="Q364" s="28">
        <f t="shared" si="11"/>
        <v>95.002499999999998</v>
      </c>
      <c r="R364"/>
      <c r="S364"/>
      <c r="T364"/>
      <c r="U364"/>
      <c r="V364" s="24" t="str" cm="1">
        <f t="array" ref="V364">IF($C364="","",IFERROR(_xll.BDP($C364&amp;" Corp",V$1),""))</f>
        <v>Y</v>
      </c>
      <c r="W364" s="40" cm="1">
        <f t="array" ref="W364">IF($V364="Y",IFERROR(_xll.BDP($C364&amp;" Corp",W$1)*1,""),"")</f>
        <v>45718</v>
      </c>
      <c r="X364" s="41" cm="1">
        <f t="array" ref="X364">IF($V364="Y",IFERROR(_xll.BDP($C364&amp;" Corp",X$1),""),"")</f>
        <v>100</v>
      </c>
      <c r="Y364" s="42" cm="1">
        <f t="array" ref="Y364">IF($V364="Y",IFERROR(_xll.BDP($C364&amp;" Corp",Y$1)/100, ""),"")</f>
        <v>1.6161666956261223</v>
      </c>
      <c r="Z364" s="17" cm="1">
        <f t="array" ref="Z364">IF($C364="","",IF(_xll.BDP($C364&amp;" Corp",Z$1)="#N/A N/A","",_xll.BDP($C364&amp;" Corp",Z$1)))</f>
        <v>-0.16149000000000058</v>
      </c>
      <c r="AA364" s="14" cm="1">
        <f t="array" ref="AA364">IF($C364="","",IF(_xll.BDP($C364&amp;" Corp",AA$1)="#N/A N/A","",_xll.BDP($C364&amp;" Corp",AA$1)))</f>
        <v>0.32540999999999087</v>
      </c>
      <c r="AB364" s="14" cm="1">
        <f t="array" ref="AB364">IF($C364="","",IF(_xll.BDP($C364&amp;" Corp",AB$1)="#N/A N/A","",_xll.BDP($C364&amp;" Corp",AB$1)))</f>
        <v>1.6814200000000028</v>
      </c>
      <c r="AC364" s="18" cm="1">
        <f t="array" ref="AC364">IF($C364="","",IF(_xll.BDP($C364&amp;" Corp",AC$1)="#N/A N/A","",_xll.BDP($C364&amp;" Corp",AC$1)))</f>
        <v>0.47276999999999703</v>
      </c>
      <c r="AD364" s="18" t="str" cm="1">
        <f t="array" ref="AD364">IF($C364="","",IF(_xll.BDP($C364&amp;" Corp",AD$1)="#N/A N/A","",_xll.BDP($C364&amp;" Corp",AD$1)))</f>
        <v/>
      </c>
      <c r="AE364" s="32" cm="1">
        <f t="array" ref="AE364">IF($C364="","",IF(_xll.BDP($C364&amp;" Corp",AE$1)="#N/A N/A","",_xll.BDP($C364&amp;" Corp",AE$1)/100))</f>
        <v>-1.6969654172760158E-3</v>
      </c>
      <c r="AF364" s="32" cm="1">
        <f t="array" ref="AF364">IF($C364="","",IF(_xll.BDP($C364&amp;" Corp",AF$1)="#N/A N/A","",_xll.BDP($C364&amp;" Corp",AF$1)/100))</f>
        <v>3.4370511387706456E-3</v>
      </c>
      <c r="AG364" s="32" cm="1">
        <f t="array" ref="AG364">IF($C364="","",IF(_xll.BDP($C364&amp;" Corp",AG$1)="#N/A N/A","",_xll.BDP($C364&amp;" Corp",AG$1)/100))</f>
        <v>1.8017579736539727E-2</v>
      </c>
      <c r="AH364" s="32" cm="1">
        <f t="array" ref="AH364">IF($C364="","",IF(_xll.BDP($C364&amp;" Corp",AH$1)="#N/A N/A","",_xll.BDP($C364&amp;" Corp",AH$1)/100))</f>
        <v>5.0012837231207261E-3</v>
      </c>
      <c r="AI364" s="32" t="str" cm="1">
        <f t="array" ref="AI364">IF($C364="","",IF(_xll.BDP($C364&amp;" Corp",AI$1)="#N/A N/A","",_xll.BDP($C364&amp;" Corp",AI$1)/100))</f>
        <v/>
      </c>
      <c r="AJ364" s="8" cm="1">
        <f t="array" ref="AJ364">IF($C364="","",IF(_xll.BDP($C364&amp;" Corp",AJ$1)="#N/A Field Not Applicable","",_xll.BDP($C364&amp;" Corp",AJ$1)))</f>
        <v>77.471999999999994</v>
      </c>
      <c r="AK364" s="8" cm="1">
        <f t="array" ref="AK364">IF($C364="","",IF(_xll.BDP($C364&amp;" Corp",AK$1)="#N/A Field Not Applicable","",_xll.BDP($C364&amp;" Corp",AK$1)))</f>
        <v>96.58</v>
      </c>
      <c r="AL364" s="9" t="s">
        <v>65</v>
      </c>
      <c r="AM364" s="9" t="s">
        <v>85</v>
      </c>
      <c r="AN364" s="10">
        <v>34587</v>
      </c>
      <c r="AO364" s="11">
        <v>651.63774150397501</v>
      </c>
      <c r="AP364" s="12">
        <v>1.317958752770486E-4</v>
      </c>
      <c r="AQ364" s="9" t="s">
        <v>86</v>
      </c>
      <c r="AR364" s="10">
        <v>30579</v>
      </c>
      <c r="AS364" s="11">
        <v>0</v>
      </c>
      <c r="AT364" s="9" t="s">
        <v>1</v>
      </c>
      <c r="AU364" s="34">
        <f t="shared" si="10"/>
        <v>0.91608129579233832</v>
      </c>
    </row>
    <row r="365" spans="2:47" s="2" customFormat="1" x14ac:dyDescent="0.3">
      <c r="B365" s="22">
        <v>68253</v>
      </c>
      <c r="C365" s="23" t="s">
        <v>1195</v>
      </c>
      <c r="D365" s="24" t="str" cm="1">
        <f t="array" ref="D365">IF($C365="","",IFERROR(_xll.BDP($C365&amp;" Corp","ID_BB_GLOBAL"),""))</f>
        <v>BBG01N09MDD1</v>
      </c>
      <c r="E365" s="23" t="s">
        <v>1194</v>
      </c>
      <c r="F365" s="7" t="s">
        <v>67</v>
      </c>
      <c r="G365" s="16" t="s">
        <v>112</v>
      </c>
      <c r="H365" s="16" t="s">
        <v>143</v>
      </c>
      <c r="I365" s="16" t="s">
        <v>122</v>
      </c>
      <c r="J365" s="44" cm="1">
        <f t="array" ref="J365">IF(OR(_xll.BDP($C365&amp;" Corp",$J$1)="#N/A N/A",_xll.BDP($C365&amp;" Corp",$J$1)="#N/A Field Not Applicable"),"",_xll.BDP($C365&amp;" Corp",$J$1))</f>
        <v>4.9265511930807797</v>
      </c>
      <c r="K365" s="16" t="str" cm="1">
        <f t="array" ref="K365">IFERROR(_xll.BDP($C365&amp;" Corp",$K$1),"")</f>
        <v>Disposable Medical Prod</v>
      </c>
      <c r="L365" s="28" cm="1">
        <f t="array" ref="L365">IF($C365="","",IFERROR(_xll.BDP($C365&amp;" Corp",L$1),""))</f>
        <v>101.6</v>
      </c>
      <c r="M365" s="28" cm="1">
        <f t="array" ref="M365">IF($C365="","",IFERROR(_xll.BDP($C365&amp;" Corp",M$1),""))</f>
        <v>101.929</v>
      </c>
      <c r="N365" s="28" cm="1">
        <f t="array" ref="N365">IF($C365="","",IFERROR(_xll.BDP($C365&amp;" Corp",N$1),""))</f>
        <v>6.8492702799999998</v>
      </c>
      <c r="O365" s="28" cm="1">
        <f t="array" ref="O365">IF($C365="","",IFERROR(_xll.BDP($C365&amp;" Corp",O$1),""))</f>
        <v>6.9900526319783935</v>
      </c>
      <c r="P365" s="28" cm="1">
        <f t="array" ref="P365">IF($C365="","",IFERROR(_xll.BDP($C365&amp;" Corp",P$1),""))</f>
        <v>225.04797834861515</v>
      </c>
      <c r="Q365" s="28">
        <f t="shared" si="11"/>
        <v>101.7645</v>
      </c>
      <c r="R365"/>
      <c r="S365"/>
      <c r="T365"/>
      <c r="U365"/>
      <c r="V365" s="24" t="str" cm="1">
        <f t="array" ref="V365">IF($C365="","",IFERROR(_xll.BDP($C365&amp;" Corp",V$1),""))</f>
        <v>Y</v>
      </c>
      <c r="W365" s="40" cm="1">
        <f t="array" ref="W365">IF($V365="Y",IFERROR(_xll.BDP($C365&amp;" Corp",W$1)*1,""),"")</f>
        <v>46539</v>
      </c>
      <c r="X365" s="41" cm="1">
        <f t="array" ref="X365">IF($V365="Y",IFERROR(_xll.BDP($C365&amp;" Corp",X$1),""),"")</f>
        <v>103.688</v>
      </c>
      <c r="Y365" s="42" cm="1">
        <f t="array" ref="Y365">IF($V365="Y",IFERROR(_xll.BDP($C365&amp;" Corp",Y$1)/100, ""),"")</f>
        <v>7.9158806264516463E-2</v>
      </c>
      <c r="Z365" s="17" cm="1">
        <f t="array" ref="Z365">IF($C365="","",IF(_xll.BDP($C365&amp;" Corp",Z$1)="#N/A N/A","",_xll.BDP($C365&amp;" Corp",Z$1)))</f>
        <v>-0.46179999999999666</v>
      </c>
      <c r="AA365" s="14" cm="1">
        <f t="array" ref="AA365">IF($C365="","",IF(_xll.BDP($C365&amp;" Corp",AA$1)="#N/A N/A","",_xll.BDP($C365&amp;" Corp",AA$1)))</f>
        <v>0.132000000000005</v>
      </c>
      <c r="AB365" s="14" cm="1">
        <f t="array" ref="AB365">IF($C365="","",IF(_xll.BDP($C365&amp;" Corp",AB$1)="#N/A N/A","",_xll.BDP($C365&amp;" Corp",AB$1)))</f>
        <v>0.25480000000000302</v>
      </c>
      <c r="AC365" s="18" cm="1">
        <f t="array" ref="AC365">IF($C365="","",IF(_xll.BDP($C365&amp;" Corp",AC$1)="#N/A N/A","",_xll.BDP($C365&amp;" Corp",AC$1)))</f>
        <v>-0.67940000000000111</v>
      </c>
      <c r="AD365" s="18" t="str" cm="1">
        <f t="array" ref="AD365">IF($C365="","",IF(_xll.BDP($C365&amp;" Corp",AD$1)="#N/A N/A","",_xll.BDP($C365&amp;" Corp",AD$1)))</f>
        <v/>
      </c>
      <c r="AE365" s="32" cm="1">
        <f t="array" ref="AE365">IF($C365="","",IF(_xll.BDP($C365&amp;" Corp",AE$1)="#N/A N/A","",_xll.BDP($C365&amp;" Corp",AE$1)/100))</f>
        <v>-4.5174019754095707E-3</v>
      </c>
      <c r="AF365" s="32" cm="1">
        <f t="array" ref="AF365">IF($C365="","",IF(_xll.BDP($C365&amp;" Corp",AF$1)="#N/A N/A","",_xll.BDP($C365&amp;" Corp",AF$1)/100))</f>
        <v>1.2987894691788896E-3</v>
      </c>
      <c r="AG365" s="32" cm="1">
        <f t="array" ref="AG365">IF($C365="","",IF(_xll.BDP($C365&amp;" Corp",AG$1)="#N/A N/A","",_xll.BDP($C365&amp;" Corp",AG$1)/100))</f>
        <v>2.5100901090825563E-3</v>
      </c>
      <c r="AH365" s="32" cm="1">
        <f t="array" ref="AH365">IF($C365="","",IF(_xll.BDP($C365&amp;" Corp",AH$1)="#N/A N/A","",_xll.BDP($C365&amp;" Corp",AH$1)/100))</f>
        <v>-6.6318836052692053E-3</v>
      </c>
      <c r="AI365" s="32" t="str" cm="1">
        <f t="array" ref="AI365">IF($C365="","",IF(_xll.BDP($C365&amp;" Corp",AI$1)="#N/A N/A","",_xll.BDP($C365&amp;" Corp",AI$1)/100))</f>
        <v/>
      </c>
      <c r="AJ365" s="8" cm="1">
        <f t="array" ref="AJ365">IF($C365="","",IF(_xll.BDP($C365&amp;" Corp",AJ$1)="#N/A Field Not Applicable","",_xll.BDP($C365&amp;" Corp",AJ$1)))</f>
        <v>98.382000000000005</v>
      </c>
      <c r="AK365" s="8" cm="1">
        <f t="array" ref="AK365">IF($C365="","",IF(_xll.BDP($C365&amp;" Corp",AK$1)="#N/A Field Not Applicable","",_xll.BDP($C365&amp;" Corp",AK$1)))</f>
        <v>105.337</v>
      </c>
      <c r="AL365" s="9" t="s">
        <v>68</v>
      </c>
      <c r="AM365" s="9" t="s">
        <v>85</v>
      </c>
      <c r="AN365" s="10">
        <v>41195</v>
      </c>
      <c r="AO365" s="11">
        <v>762.1875</v>
      </c>
      <c r="AP365" s="12">
        <v>1.5415492733106636E-4</v>
      </c>
      <c r="AQ365" s="9" t="s">
        <v>86</v>
      </c>
      <c r="AR365" s="10">
        <v>37187</v>
      </c>
      <c r="AS365" s="11">
        <v>0.20486111111111108</v>
      </c>
      <c r="AT365" s="9" t="s">
        <v>1196</v>
      </c>
      <c r="AU365" s="34">
        <f t="shared" si="10"/>
        <v>0.90705152408339329</v>
      </c>
    </row>
    <row r="366" spans="2:47" s="2" customFormat="1" x14ac:dyDescent="0.3">
      <c r="B366" s="22">
        <v>66952</v>
      </c>
      <c r="C366" s="23" t="s">
        <v>1198</v>
      </c>
      <c r="D366" s="24" t="str" cm="1">
        <f t="array" ref="D366">IF($C366="","",IFERROR(_xll.BDP($C366&amp;" Corp","ID_BB_GLOBAL"),""))</f>
        <v>BBG01HQ2L6W6</v>
      </c>
      <c r="E366" s="23" t="s">
        <v>1197</v>
      </c>
      <c r="F366" s="7" t="s">
        <v>46</v>
      </c>
      <c r="G366" s="16" t="s">
        <v>736</v>
      </c>
      <c r="H366" s="16" t="s">
        <v>136</v>
      </c>
      <c r="I366" s="16" t="s">
        <v>0</v>
      </c>
      <c r="J366" s="44" cm="1">
        <f t="array" ref="J366">IF(OR(_xll.BDP($C366&amp;" Corp",$J$1)="#N/A N/A",_xll.BDP($C366&amp;" Corp",$J$1)="#N/A Field Not Applicable"),"",_xll.BDP($C366&amp;" Corp",$J$1))</f>
        <v>1.1047390109890109</v>
      </c>
      <c r="K366" s="16" t="str" cm="1">
        <f t="array" ref="K366">IFERROR(_xll.BDP($C366&amp;" Corp",$K$1),"")</f>
        <v>Medical-Hospitals</v>
      </c>
      <c r="L366" s="28" cm="1">
        <f t="array" ref="L366">IF($C366="","",IFERROR(_xll.BDP($C366&amp;" Corp",L$1),""))</f>
        <v>106.18</v>
      </c>
      <c r="M366" s="28" cm="1">
        <f t="array" ref="M366">IF($C366="","",IFERROR(_xll.BDP($C366&amp;" Corp",M$1),""))</f>
        <v>106.33499999999999</v>
      </c>
      <c r="N366" s="28" cm="1">
        <f t="array" ref="N366">IF($C366="","",IFERROR(_xll.BDP($C366&amp;" Corp",N$1),""))</f>
        <v>7.7901507500000005</v>
      </c>
      <c r="O366" s="28" cm="1">
        <f t="array" ref="O366">IF($C366="","",IFERROR(_xll.BDP($C366&amp;" Corp",O$1),""))</f>
        <v>8.4187811039002742</v>
      </c>
      <c r="P366" s="28" cm="1">
        <f t="array" ref="P366">IF($C366="","",IFERROR(_xll.BDP($C366&amp;" Corp",P$1),""))</f>
        <v>322.0627938389087</v>
      </c>
      <c r="Q366" s="28">
        <f t="shared" si="11"/>
        <v>106.25749999999999</v>
      </c>
      <c r="R366"/>
      <c r="S366"/>
      <c r="T366"/>
      <c r="U366"/>
      <c r="V366" s="24" t="str" cm="1">
        <f t="array" ref="V366">IF($C366="","",IFERROR(_xll.BDP($C366&amp;" Corp",V$1),""))</f>
        <v>Y</v>
      </c>
      <c r="W366" s="40" cm="1">
        <f t="array" ref="W366">IF($V366="Y",IFERROR(_xll.BDP($C366&amp;" Corp",W$1)*1,""),"")</f>
        <v>46249</v>
      </c>
      <c r="X366" s="41" cm="1">
        <f t="array" ref="X366">IF($V366="Y",IFERROR(_xll.BDP($C366&amp;" Corp",X$1),""),"")</f>
        <v>104.938</v>
      </c>
      <c r="Y366" s="42" cm="1">
        <f t="array" ref="Y366">IF($V366="Y",IFERROR(_xll.BDP($C366&amp;" Corp",Y$1)/100, ""),"")</f>
        <v>8.4645461208055509E-2</v>
      </c>
      <c r="Z366" s="17" cm="1">
        <f t="array" ref="Z366">IF($C366="","",IF(_xll.BDP($C366&amp;" Corp",Z$1)="#N/A N/A","",_xll.BDP($C366&amp;" Corp",Z$1)))</f>
        <v>9.0000000000145519E-4</v>
      </c>
      <c r="AA366" s="14" cm="1">
        <f t="array" ref="AA366">IF($C366="","",IF(_xll.BDP($C366&amp;" Corp",AA$1)="#N/A N/A","",_xll.BDP($C366&amp;" Corp",AA$1)))</f>
        <v>7.3700000000002319E-2</v>
      </c>
      <c r="AB366" s="14" cm="1">
        <f t="array" ref="AB366">IF($C366="","",IF(_xll.BDP($C366&amp;" Corp",AB$1)="#N/A N/A","",_xll.BDP($C366&amp;" Corp",AB$1)))</f>
        <v>-1.8023999999999916</v>
      </c>
      <c r="AC366" s="18" cm="1">
        <f t="array" ref="AC366">IF($C366="","",IF(_xll.BDP($C366&amp;" Corp",AC$1)="#N/A N/A","",_xll.BDP($C366&amp;" Corp",AC$1)))</f>
        <v>-3.2227000000000032</v>
      </c>
      <c r="AD366" s="18" cm="1">
        <f t="array" ref="AD366">IF($C366="","",IF(_xll.BDP($C366&amp;" Corp",AD$1)="#N/A N/A","",_xll.BDP($C366&amp;" Corp",AD$1)))</f>
        <v>2.6684000000000054</v>
      </c>
      <c r="AE366" s="32" cm="1">
        <f t="array" ref="AE366">IF($C366="","",IF(_xll.BDP($C366&amp;" Corp",AE$1)="#N/A N/A","",_xll.BDP($C366&amp;" Corp",AE$1)/100))</f>
        <v>8.4705483739037016E-6</v>
      </c>
      <c r="AF366" s="32" cm="1">
        <f t="array" ref="AF366">IF($C366="","",IF(_xll.BDP($C366&amp;" Corp",AF$1)="#N/A N/A","",_xll.BDP($C366&amp;" Corp",AF$1)/100))</f>
        <v>6.9411938665089119E-4</v>
      </c>
      <c r="AG366" s="32" cm="1">
        <f t="array" ref="AG366">IF($C366="","",IF(_xll.BDP($C366&amp;" Corp",AG$1)="#N/A N/A","",_xll.BDP($C366&amp;" Corp",AG$1)/100))</f>
        <v>-1.6680579489106274E-2</v>
      </c>
      <c r="AH366" s="32" cm="1">
        <f t="array" ref="AH366">IF($C366="","",IF(_xll.BDP($C366&amp;" Corp",AH$1)="#N/A N/A","",_xll.BDP($C366&amp;" Corp",AH$1)/100))</f>
        <v>-2.9438013192161459E-2</v>
      </c>
      <c r="AI366" s="32" cm="1">
        <f t="array" ref="AI366">IF($C366="","",IF(_xll.BDP($C366&amp;" Corp",AI$1)="#N/A N/A","",_xll.BDP($C366&amp;" Corp",AI$1)/100))</f>
        <v>2.5760983945242032E-2</v>
      </c>
      <c r="AJ366" s="8" cm="1">
        <f t="array" ref="AJ366">IF($C366="","",IF(_xll.BDP($C366&amp;" Corp",AJ$1)="#N/A Field Not Applicable","",_xll.BDP($C366&amp;" Corp",AJ$1)))</f>
        <v>102.962</v>
      </c>
      <c r="AK366" s="8" cm="1">
        <f t="array" ref="AK366">IF($C366="","",IF(_xll.BDP($C366&amp;" Corp",AK$1)="#N/A Field Not Applicable","",_xll.BDP($C366&amp;" Corp",AK$1)))</f>
        <v>110.452</v>
      </c>
      <c r="AL366" s="9" t="s">
        <v>47</v>
      </c>
      <c r="AM366" s="9" t="s">
        <v>85</v>
      </c>
      <c r="AN366" s="10">
        <v>41571</v>
      </c>
      <c r="AO366" s="11">
        <v>872</v>
      </c>
      <c r="AP366" s="12">
        <v>1.7636486643075343E-4</v>
      </c>
      <c r="AQ366" s="9" t="s">
        <v>86</v>
      </c>
      <c r="AR366" s="10">
        <v>37563</v>
      </c>
      <c r="AS366" s="11">
        <v>3.1819444444444449</v>
      </c>
      <c r="AT366" s="9" t="s">
        <v>1</v>
      </c>
      <c r="AU366" s="34">
        <f t="shared" si="10"/>
        <v>0.96265417890520677</v>
      </c>
    </row>
    <row r="367" spans="2:47" s="2" customFormat="1" x14ac:dyDescent="0.3">
      <c r="B367" s="22">
        <v>68670</v>
      </c>
      <c r="C367" s="23" t="s">
        <v>1200</v>
      </c>
      <c r="D367" s="24" t="str" cm="1">
        <f t="array" ref="D367">IF($C367="","",IFERROR(_xll.BDP($C367&amp;" Corp","ID_BB_GLOBAL"),""))</f>
        <v>BBG01LM16C93</v>
      </c>
      <c r="E367" s="23" t="s">
        <v>1199</v>
      </c>
      <c r="F367" s="7" t="s">
        <v>34</v>
      </c>
      <c r="G367" s="16" t="s">
        <v>155</v>
      </c>
      <c r="H367" s="16" t="s">
        <v>83</v>
      </c>
      <c r="I367" s="16" t="s">
        <v>84</v>
      </c>
      <c r="J367" s="44" cm="1">
        <f t="array" ref="J367">IF(OR(_xll.BDP($C367&amp;" Corp",$J$1)="#N/A N/A",_xll.BDP($C367&amp;" Corp",$J$1)="#N/A Field Not Applicable"),"",_xll.BDP($C367&amp;" Corp",$J$1))</f>
        <v>3.2393390576520673</v>
      </c>
      <c r="K367" s="16" t="str" cm="1">
        <f t="array" ref="K367">IFERROR(_xll.BDP($C367&amp;" Corp",$K$1),"")</f>
        <v>Medical-Hospitals</v>
      </c>
      <c r="L367" s="28" cm="1">
        <f t="array" ref="L367">IF($C367="","",IFERROR(_xll.BDP($C367&amp;" Corp",L$1),""))</f>
        <v>96.828000000000003</v>
      </c>
      <c r="M367" s="28" cm="1">
        <f t="array" ref="M367">IF($C367="","",IFERROR(_xll.BDP($C367&amp;" Corp",M$1),""))</f>
        <v>97.284000000000006</v>
      </c>
      <c r="N367" s="28" cm="1">
        <f t="array" ref="N367">IF($C367="","",IFERROR(_xll.BDP($C367&amp;" Corp",N$1),""))</f>
        <v>6.2017911472372216</v>
      </c>
      <c r="O367" s="28" cm="1">
        <f t="array" ref="O367">IF($C367="","",IFERROR(_xll.BDP($C367&amp;" Corp",O$1),""))</f>
        <v>6.2017911472372216</v>
      </c>
      <c r="P367" s="28" cm="1">
        <f t="array" ref="P367">IF($C367="","",IFERROR(_xll.BDP($C367&amp;" Corp",P$1),""))</f>
        <v>147.73255155125253</v>
      </c>
      <c r="Q367" s="28">
        <f t="shared" si="11"/>
        <v>97.056000000000012</v>
      </c>
      <c r="R367"/>
      <c r="S367"/>
      <c r="T367"/>
      <c r="U367"/>
      <c r="V367" s="24" t="str" cm="1">
        <f t="array" ref="V367">IF($C367="","",IFERROR(_xll.BDP($C367&amp;" Corp",V$1),""))</f>
        <v>Y</v>
      </c>
      <c r="W367" s="40" cm="1">
        <f t="array" ref="W367">IF($V367="Y",IFERROR(_xll.BDP($C367&amp;" Corp",W$1)*1,""),"")</f>
        <v>56158</v>
      </c>
      <c r="X367" s="41" cm="1">
        <f t="array" ref="X367">IF($V367="Y",IFERROR(_xll.BDP($C367&amp;" Corp",X$1),""),"")</f>
        <v>100</v>
      </c>
      <c r="Y367" s="42" cm="1">
        <f t="array" ref="Y367">IF($V367="Y",IFERROR(_xll.BDP($C367&amp;" Corp",Y$1)/100, ""),"")</f>
        <v>6.2030933599908238E-2</v>
      </c>
      <c r="Z367" s="17" cm="1">
        <f t="array" ref="Z367">IF($C367="","",IF(_xll.BDP($C367&amp;" Corp",Z$1)="#N/A N/A","",_xll.BDP($C367&amp;" Corp",Z$1)))</f>
        <v>-0.10542999999999836</v>
      </c>
      <c r="AA367" s="14" cm="1">
        <f t="array" ref="AA367">IF($C367="","",IF(_xll.BDP($C367&amp;" Corp",AA$1)="#N/A N/A","",_xll.BDP($C367&amp;" Corp",AA$1)))</f>
        <v>0.63397000000000503</v>
      </c>
      <c r="AB367" s="14" cm="1">
        <f t="array" ref="AB367">IF($C367="","",IF(_xll.BDP($C367&amp;" Corp",AB$1)="#N/A N/A","",_xll.BDP($C367&amp;" Corp",AB$1)))</f>
        <v>0.77767000000000053</v>
      </c>
      <c r="AC367" s="18" cm="1">
        <f t="array" ref="AC367">IF($C367="","",IF(_xll.BDP($C367&amp;" Corp",AC$1)="#N/A N/A","",_xll.BDP($C367&amp;" Corp",AC$1)))</f>
        <v>-3.4292799999999914</v>
      </c>
      <c r="AD367" s="18" t="str" cm="1">
        <f t="array" ref="AD367">IF($C367="","",IF(_xll.BDP($C367&amp;" Corp",AD$1)="#N/A N/A","",_xll.BDP($C367&amp;" Corp",AD$1)))</f>
        <v/>
      </c>
      <c r="AE367" s="32" cm="1">
        <f t="array" ref="AE367">IF($C367="","",IF(_xll.BDP($C367&amp;" Corp",AE$1)="#N/A N/A","",_xll.BDP($C367&amp;" Corp",AE$1)/100))</f>
        <v>-1.085124591714522E-3</v>
      </c>
      <c r="AF367" s="32" cm="1">
        <f t="array" ref="AF367">IF($C367="","",IF(_xll.BDP($C367&amp;" Corp",AF$1)="#N/A N/A","",_xll.BDP($C367&amp;" Corp",AF$1)/100))</f>
        <v>6.5750915655941019E-3</v>
      </c>
      <c r="AG367" s="32" cm="1">
        <f t="array" ref="AG367">IF($C367="","",IF(_xll.BDP($C367&amp;" Corp",AG$1)="#N/A N/A","",_xll.BDP($C367&amp;" Corp",AG$1)/100))</f>
        <v>8.0774853611352802E-3</v>
      </c>
      <c r="AH367" s="32" cm="1">
        <f t="array" ref="AH367">IF($C367="","",IF(_xll.BDP($C367&amp;" Corp",AH$1)="#N/A N/A","",_xll.BDP($C367&amp;" Corp",AH$1)/100))</f>
        <v>-3.4127894016114053E-2</v>
      </c>
      <c r="AI367" s="32" t="str" cm="1">
        <f t="array" ref="AI367">IF($C367="","",IF(_xll.BDP($C367&amp;" Corp",AI$1)="#N/A N/A","",_xll.BDP($C367&amp;" Corp",AI$1)/100))</f>
        <v/>
      </c>
      <c r="AJ367" s="8" cm="1">
        <f t="array" ref="AJ367">IF($C367="","",IF(_xll.BDP($C367&amp;" Corp",AJ$1)="#N/A Field Not Applicable","",_xll.BDP($C367&amp;" Corp",AJ$1)))</f>
        <v>93.210999999999999</v>
      </c>
      <c r="AK367" s="8" cm="1">
        <f t="array" ref="AK367">IF($C367="","",IF(_xll.BDP($C367&amp;" Corp",AK$1)="#N/A Field Not Applicable","",_xll.BDP($C367&amp;" Corp",AK$1)))</f>
        <v>108.20099999999999</v>
      </c>
      <c r="AL367" s="9" t="s">
        <v>35</v>
      </c>
      <c r="AM367" s="9" t="s">
        <v>85</v>
      </c>
      <c r="AN367" s="10">
        <v>2892</v>
      </c>
      <c r="AO367" s="11">
        <v>1516.6420499999999</v>
      </c>
      <c r="AP367" s="12">
        <v>3.0674584010494734E-4</v>
      </c>
      <c r="AQ367" s="9" t="s">
        <v>86</v>
      </c>
      <c r="AR367" s="10">
        <v>2838</v>
      </c>
      <c r="AS367" s="11">
        <v>1.1666666666666667</v>
      </c>
      <c r="AT367" s="9" t="s">
        <v>35</v>
      </c>
      <c r="AU367" s="34">
        <f t="shared" si="10"/>
        <v>1.0172628352234823</v>
      </c>
    </row>
    <row r="368" spans="2:47" s="2" customFormat="1" x14ac:dyDescent="0.3">
      <c r="B368" s="22">
        <v>68689</v>
      </c>
      <c r="C368" s="23" t="s">
        <v>1204</v>
      </c>
      <c r="D368" s="24" t="str" cm="1">
        <f t="array" ref="D368">IF($C368="","",IFERROR(_xll.BDP($C368&amp;" Corp","ID_BB_GLOBAL"),""))</f>
        <v>BBG01NJHNYB8</v>
      </c>
      <c r="E368" s="23" t="s">
        <v>1201</v>
      </c>
      <c r="F368" s="7" t="s">
        <v>1202</v>
      </c>
      <c r="G368" s="16" t="s">
        <v>211</v>
      </c>
      <c r="H368" s="16" t="s">
        <v>90</v>
      </c>
      <c r="I368" s="16" t="s">
        <v>91</v>
      </c>
      <c r="J368" s="44" cm="1">
        <f t="array" ref="J368">IF(OR(_xll.BDP($C368&amp;" Corp",$J$1)="#N/A N/A",_xll.BDP($C368&amp;" Corp",$J$1)="#N/A Field Not Applicable"),"",_xll.BDP($C368&amp;" Corp",$J$1))</f>
        <v>4.1517112418726736</v>
      </c>
      <c r="K368" s="16" t="str" cm="1">
        <f t="array" ref="K368">IFERROR(_xll.BDP($C368&amp;" Corp",$K$1),"")</f>
        <v>Medical-Drugs</v>
      </c>
      <c r="L368" s="28" cm="1">
        <f t="array" ref="L368">IF($C368="","",IFERROR(_xll.BDP($C368&amp;" Corp",L$1),""))</f>
        <v>99.334000000000003</v>
      </c>
      <c r="M368" s="28" cm="1">
        <f t="array" ref="M368">IF($C368="","",IFERROR(_xll.BDP($C368&amp;" Corp",M$1),""))</f>
        <v>99.600999999999999</v>
      </c>
      <c r="N368" s="28" cm="1">
        <f t="array" ref="N368">IF($C368="","",IFERROR(_xll.BDP($C368&amp;" Corp",N$1),""))</f>
        <v>5.3538612875277352</v>
      </c>
      <c r="O368" s="28" cm="1">
        <f t="array" ref="O368">IF($C368="","",IFERROR(_xll.BDP($C368&amp;" Corp",O$1),""))</f>
        <v>5.3538612875277352</v>
      </c>
      <c r="P368" s="28" cm="1">
        <f t="array" ref="P368">IF($C368="","",IFERROR(_xll.BDP($C368&amp;" Corp",P$1),""))</f>
        <v>86.892277169582144</v>
      </c>
      <c r="Q368" s="28">
        <f t="shared" si="11"/>
        <v>99.467500000000001</v>
      </c>
      <c r="R368"/>
      <c r="S368"/>
      <c r="T368"/>
      <c r="U368"/>
      <c r="V368" s="24" t="str" cm="1">
        <f t="array" ref="V368">IF($C368="","",IFERROR(_xll.BDP($C368&amp;" Corp",V$1),""))</f>
        <v>Y</v>
      </c>
      <c r="W368" s="40" cm="1">
        <f t="array" ref="W368">IF($V368="Y",IFERROR(_xll.BDP($C368&amp;" Corp",W$1)*1,""),"")</f>
        <v>49039</v>
      </c>
      <c r="X368" s="41" cm="1">
        <f t="array" ref="X368">IF($V368="Y",IFERROR(_xll.BDP($C368&amp;" Corp",X$1),""),"")</f>
        <v>100</v>
      </c>
      <c r="Y368" s="42" cm="1">
        <f t="array" ref="Y368">IF($V368="Y",IFERROR(_xll.BDP($C368&amp;" Corp",Y$1)/100, ""),"")</f>
        <v>5.3557491544520275E-2</v>
      </c>
      <c r="Z368" s="17" cm="1">
        <f t="array" ref="Z368">IF($C368="","",IF(_xll.BDP($C368&amp;" Corp",Z$1)="#N/A N/A","",_xll.BDP($C368&amp;" Corp",Z$1)))</f>
        <v>0</v>
      </c>
      <c r="AA368" s="14" cm="1">
        <f t="array" ref="AA368">IF($C368="","",IF(_xll.BDP($C368&amp;" Corp",AA$1)="#N/A N/A","",_xll.BDP($C368&amp;" Corp",AA$1)))</f>
        <v>0.46868999999999517</v>
      </c>
      <c r="AB368" s="14" cm="1">
        <f t="array" ref="AB368">IF($C368="","",IF(_xll.BDP($C368&amp;" Corp",AB$1)="#N/A N/A","",_xll.BDP($C368&amp;" Corp",AB$1)))</f>
        <v>-5.2649999999999864E-2</v>
      </c>
      <c r="AC368" s="18" cm="1">
        <f t="array" ref="AC368">IF($C368="","",IF(_xll.BDP($C368&amp;" Corp",AC$1)="#N/A N/A","",_xll.BDP($C368&amp;" Corp",AC$1)))</f>
        <v>-1.8396000000000043</v>
      </c>
      <c r="AD368" s="18" t="str" cm="1">
        <f t="array" ref="AD368">IF($C368="","",IF(_xll.BDP($C368&amp;" Corp",AD$1)="#N/A N/A","",_xll.BDP($C368&amp;" Corp",AD$1)))</f>
        <v/>
      </c>
      <c r="AE368" s="32" cm="1">
        <f t="array" ref="AE368">IF($C368="","",IF(_xll.BDP($C368&amp;" Corp",AE$1)="#N/A N/A","",_xll.BDP($C368&amp;" Corp",AE$1)/100))</f>
        <v>0</v>
      </c>
      <c r="AF368" s="32" cm="1">
        <f t="array" ref="AF368">IF($C368="","",IF(_xll.BDP($C368&amp;" Corp",AF$1)="#N/A N/A","",_xll.BDP($C368&amp;" Corp",AF$1)/100))</f>
        <v>4.7341032702977633E-3</v>
      </c>
      <c r="AG368" s="32" cm="1">
        <f t="array" ref="AG368">IF($C368="","",IF(_xll.BDP($C368&amp;" Corp",AG$1)="#N/A N/A","",_xll.BDP($C368&amp;" Corp",AG$1)/100))</f>
        <v>-5.2901679741369431E-4</v>
      </c>
      <c r="AH368" s="32" cm="1">
        <f t="array" ref="AH368">IF($C368="","",IF(_xll.BDP($C368&amp;" Corp",AH$1)="#N/A N/A","",_xll.BDP($C368&amp;" Corp",AH$1)/100))</f>
        <v>-1.8157913438988031E-2</v>
      </c>
      <c r="AI368" s="32" t="str" cm="1">
        <f t="array" ref="AI368">IF($C368="","",IF(_xll.BDP($C368&amp;" Corp",AI$1)="#N/A N/A","",_xll.BDP($C368&amp;" Corp",AI$1)/100))</f>
        <v/>
      </c>
      <c r="AJ368" s="8" cm="1">
        <f t="array" ref="AJ368">IF($C368="","",IF(_xll.BDP($C368&amp;" Corp",AJ$1)="#N/A Field Not Applicable","",_xll.BDP($C368&amp;" Corp",AJ$1)))</f>
        <v>97.536000000000001</v>
      </c>
      <c r="AK368" s="8" cm="1">
        <f t="array" ref="AK368">IF($C368="","",IF(_xll.BDP($C368&amp;" Corp",AK$1)="#N/A Field Not Applicable","",_xll.BDP($C368&amp;" Corp",AK$1)))</f>
        <v>105.255</v>
      </c>
      <c r="AL368" s="9" t="s">
        <v>1203</v>
      </c>
      <c r="AM368" s="9" t="s">
        <v>85</v>
      </c>
      <c r="AN368" s="10">
        <v>49643</v>
      </c>
      <c r="AO368" s="11">
        <v>1112.28568</v>
      </c>
      <c r="AP368" s="12">
        <v>2.2496343507573367E-4</v>
      </c>
      <c r="AQ368" s="9" t="s">
        <v>104</v>
      </c>
      <c r="AR368" s="10">
        <v>45415</v>
      </c>
      <c r="AS368" s="11">
        <v>2.2966666666666669</v>
      </c>
      <c r="AT368" s="9" t="s">
        <v>1</v>
      </c>
      <c r="AU368" s="34">
        <f t="shared" si="10"/>
        <v>0.92368939629485669</v>
      </c>
    </row>
    <row r="369" spans="2:47" s="2" customFormat="1" x14ac:dyDescent="0.3">
      <c r="B369" s="22">
        <v>68702</v>
      </c>
      <c r="C369" s="23" t="s">
        <v>1208</v>
      </c>
      <c r="D369" s="24" t="str" cm="1">
        <f t="array" ref="D369">IF($C369="","",IFERROR(_xll.BDP($C369&amp;" Corp","ID_BB_GLOBAL"),""))</f>
        <v>BBG01NP68348</v>
      </c>
      <c r="E369" s="23" t="s">
        <v>1205</v>
      </c>
      <c r="F369" s="7" t="s">
        <v>1206</v>
      </c>
      <c r="G369" s="16" t="s">
        <v>118</v>
      </c>
      <c r="H369" s="16" t="s">
        <v>127</v>
      </c>
      <c r="I369" s="16" t="s">
        <v>0</v>
      </c>
      <c r="J369" s="44" t="str" cm="1">
        <f t="array" ref="J369">IF(OR(_xll.BDP($C369&amp;" Corp",$J$1)="#N/A N/A",_xll.BDP($C369&amp;" Corp",$J$1)="#N/A Field Not Applicable"),"",_xll.BDP($C369&amp;" Corp",$J$1))</f>
        <v/>
      </c>
      <c r="K369" s="16" t="str" cm="1">
        <f t="array" ref="K369">IFERROR(_xll.BDP($C369&amp;" Corp",$K$1),"")</f>
        <v>Medical-Drugs</v>
      </c>
      <c r="L369" s="28" cm="1">
        <f t="array" ref="L369">IF($C369="","",IFERROR(_xll.BDP($C369&amp;" Corp",L$1),""))</f>
        <v>105.624</v>
      </c>
      <c r="M369" s="28" cm="1">
        <f t="array" ref="M369">IF($C369="","",IFERROR(_xll.BDP($C369&amp;" Corp",M$1),""))</f>
        <v>106.38500000000001</v>
      </c>
      <c r="N369" s="28" cm="1">
        <f t="array" ref="N369">IF($C369="","",IFERROR(_xll.BDP($C369&amp;" Corp",N$1),""))</f>
        <v>4.3714229700000002</v>
      </c>
      <c r="O369" s="28" cm="1">
        <f t="array" ref="O369">IF($C369="","",IFERROR(_xll.BDP($C369&amp;" Corp",O$1),""))</f>
        <v>5.2557033306410679</v>
      </c>
      <c r="P369" s="28" cm="1">
        <f t="array" ref="P369">IF($C369="","",IFERROR(_xll.BDP($C369&amp;" Corp",P$1),""))</f>
        <v>192.76972387747261</v>
      </c>
      <c r="Q369" s="28">
        <f t="shared" si="11"/>
        <v>106.00450000000001</v>
      </c>
      <c r="R369"/>
      <c r="S369"/>
      <c r="T369"/>
      <c r="U369"/>
      <c r="V369" s="24" t="str" cm="1">
        <f t="array" ref="V369">IF($C369="","",IFERROR(_xll.BDP($C369&amp;" Corp",V$1),""))</f>
        <v>Y</v>
      </c>
      <c r="W369" s="40" cm="1">
        <f t="array" ref="W369">IF($V369="Y",IFERROR(_xll.BDP($C369&amp;" Corp",W$1)*1,""),"")</f>
        <v>46203</v>
      </c>
      <c r="X369" s="41" cm="1">
        <f t="array" ref="X369">IF($V369="Y",IFERROR(_xll.BDP($C369&amp;" Corp",X$1),""),"")</f>
        <v>103.375</v>
      </c>
      <c r="Y369" s="42" cm="1">
        <f t="array" ref="Y369">IF($V369="Y",IFERROR(_xll.BDP($C369&amp;" Corp",Y$1)/100, ""),"")</f>
        <v>4.3714229668044127E-2</v>
      </c>
      <c r="Z369" s="17" cm="1">
        <f t="array" ref="Z369">IF($C369="","",IF(_xll.BDP($C369&amp;" Corp",Z$1)="#N/A N/A","",_xll.BDP($C369&amp;" Corp",Z$1)))</f>
        <v>0.11699999999999022</v>
      </c>
      <c r="AA369" s="14" cm="1">
        <f t="array" ref="AA369">IF($C369="","",IF(_xll.BDP($C369&amp;" Corp",AA$1)="#N/A N/A","",_xll.BDP($C369&amp;" Corp",AA$1)))</f>
        <v>0.22599999999999909</v>
      </c>
      <c r="AB369" s="14" cm="1">
        <f t="array" ref="AB369">IF($C369="","",IF(_xll.BDP($C369&amp;" Corp",AB$1)="#N/A N/A","",_xll.BDP($C369&amp;" Corp",AB$1)))</f>
        <v>2.2999999999996135E-2</v>
      </c>
      <c r="AC369" s="18" cm="1">
        <f t="array" ref="AC369">IF($C369="","",IF(_xll.BDP($C369&amp;" Corp",AC$1)="#N/A N/A","",_xll.BDP($C369&amp;" Corp",AC$1)))</f>
        <v>0.61899999999999977</v>
      </c>
      <c r="AD369" s="18" t="str" cm="1">
        <f t="array" ref="AD369">IF($C369="","",IF(_xll.BDP($C369&amp;" Corp",AD$1)="#N/A N/A","",_xll.BDP($C369&amp;" Corp",AD$1)))</f>
        <v/>
      </c>
      <c r="AE369" s="32" cm="1">
        <f t="array" ref="AE369">IF($C369="","",IF(_xll.BDP($C369&amp;" Corp",AE$1)="#N/A N/A","",_xll.BDP($C369&amp;" Corp",AE$1)/100))</f>
        <v>1.1049410698095177E-3</v>
      </c>
      <c r="AF369" s="32" cm="1">
        <f t="array" ref="AF369">IF($C369="","",IF(_xll.BDP($C369&amp;" Corp",AF$1)="#N/A N/A","",_xll.BDP($C369&amp;" Corp",AF$1)/100))</f>
        <v>2.136529935053263E-3</v>
      </c>
      <c r="AG369" s="32" cm="1">
        <f t="array" ref="AG369">IF($C369="","",IF(_xll.BDP($C369&amp;" Corp",AG$1)="#N/A N/A","",_xll.BDP($C369&amp;" Corp",AG$1)/100))</f>
        <v>2.1701798418595738E-4</v>
      </c>
      <c r="AH369" s="32" cm="1">
        <f t="array" ref="AH369">IF($C369="","",IF(_xll.BDP($C369&amp;" Corp",AH$1)="#N/A N/A","",_xll.BDP($C369&amp;" Corp",AH$1)/100))</f>
        <v>5.8736454557531351E-3</v>
      </c>
      <c r="AI369" s="32" t="str" cm="1">
        <f t="array" ref="AI369">IF($C369="","",IF(_xll.BDP($C369&amp;" Corp",AI$1)="#N/A N/A","",_xll.BDP($C369&amp;" Corp",AI$1)/100))</f>
        <v/>
      </c>
      <c r="AJ369" s="8" cm="1">
        <f t="array" ref="AJ369">IF($C369="","",IF(_xll.BDP($C369&amp;" Corp",AJ$1)="#N/A Field Not Applicable","",_xll.BDP($C369&amp;" Corp",AJ$1)))</f>
        <v>101.047</v>
      </c>
      <c r="AK369" s="8" cm="1">
        <f t="array" ref="AK369">IF($C369="","",IF(_xll.BDP($C369&amp;" Corp",AK$1)="#N/A Field Not Applicable","",_xll.BDP($C369&amp;" Corp",AK$1)))</f>
        <v>106.113</v>
      </c>
      <c r="AL369" s="9" t="s">
        <v>1207</v>
      </c>
      <c r="AM369" s="9" t="s">
        <v>171</v>
      </c>
      <c r="AN369" s="10">
        <v>37785</v>
      </c>
      <c r="AO369" s="11">
        <v>1055.6875</v>
      </c>
      <c r="AP369" s="12">
        <v>2.1351626712169268E-4</v>
      </c>
      <c r="AQ369" s="9" t="s">
        <v>92</v>
      </c>
      <c r="AR369" s="10">
        <v>33777</v>
      </c>
      <c r="AS369" s="11">
        <v>2.7</v>
      </c>
      <c r="AT369" s="9" t="s">
        <v>1</v>
      </c>
      <c r="AU369" s="34">
        <f t="shared" si="10"/>
        <v>0.85188305961310706</v>
      </c>
    </row>
    <row r="370" spans="2:47" s="2" customFormat="1" x14ac:dyDescent="0.3">
      <c r="B370" s="21"/>
      <c r="C370" s="21"/>
      <c r="D370" s="21"/>
      <c r="E370" s="21"/>
      <c r="F370" s="1"/>
      <c r="G370" s="15"/>
      <c r="H370" s="15"/>
      <c r="I370" s="15"/>
      <c r="J370" s="44"/>
      <c r="K370" s="15"/>
      <c r="L370" s="27"/>
      <c r="M370" s="27"/>
      <c r="N370" s="27"/>
      <c r="O370" s="27"/>
      <c r="P370" s="27"/>
      <c r="Q370" s="43"/>
      <c r="R370"/>
      <c r="S370"/>
      <c r="T370"/>
      <c r="U370"/>
      <c r="V370" s="21"/>
      <c r="W370" s="21"/>
      <c r="X370" s="21"/>
      <c r="Y370" s="21"/>
      <c r="Z370" s="13"/>
      <c r="AA370" s="13"/>
      <c r="AB370" s="13"/>
      <c r="AC370" s="13"/>
      <c r="AD370" s="13"/>
      <c r="AE370" s="1"/>
      <c r="AF370" s="1"/>
      <c r="AG370" s="1"/>
      <c r="AH370" s="1"/>
      <c r="AI370" s="1"/>
      <c r="AJ370" s="1"/>
      <c r="AK370" s="1"/>
    </row>
    <row r="371" spans="2:47" s="2" customFormat="1" x14ac:dyDescent="0.3">
      <c r="B371" s="21"/>
      <c r="C371" s="21"/>
      <c r="D371" s="21"/>
      <c r="E371" s="21"/>
      <c r="F371" s="1"/>
      <c r="G371" s="15"/>
      <c r="H371" s="15"/>
      <c r="I371" s="15"/>
      <c r="J371" s="44"/>
      <c r="K371" s="15"/>
      <c r="L371" s="27"/>
      <c r="M371" s="27"/>
      <c r="N371" s="27"/>
      <c r="O371" s="27"/>
      <c r="P371" s="27"/>
      <c r="Q371" s="43"/>
      <c r="R371"/>
      <c r="S371"/>
      <c r="T371"/>
      <c r="U371"/>
      <c r="V371" s="21"/>
      <c r="W371" s="21"/>
      <c r="X371" s="21"/>
      <c r="Y371" s="21"/>
      <c r="Z371" s="13"/>
      <c r="AA371" s="13"/>
      <c r="AB371" s="13"/>
      <c r="AC371" s="13"/>
      <c r="AD371" s="13"/>
      <c r="AE371" s="1"/>
      <c r="AF371" s="1"/>
      <c r="AG371" s="1"/>
      <c r="AH371" s="1"/>
      <c r="AI371" s="1"/>
      <c r="AJ371" s="1"/>
      <c r="AK371" s="1"/>
    </row>
    <row r="372" spans="2:47" x14ac:dyDescent="0.3">
      <c r="J372" s="45"/>
    </row>
  </sheetData>
  <mergeCells count="6">
    <mergeCell ref="B3:E3"/>
    <mergeCell ref="AE3:AI3"/>
    <mergeCell ref="L3:P3"/>
    <mergeCell ref="G3:K3"/>
    <mergeCell ref="Z3:AD3"/>
    <mergeCell ref="V3:Y3"/>
  </mergeCells>
  <conditionalFormatting sqref="AE5:AE36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E5:AI369">
    <cfRule type="colorScale" priority="7">
      <colorScale>
        <cfvo type="min"/>
        <cfvo type="max"/>
        <color rgb="FFFFEF9C"/>
        <color rgb="FF63BE7B"/>
      </colorScale>
    </cfRule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5:AF36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5:AG36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H5:AH36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I5:AI36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U5:AU36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29575-024A-4BF1-BF1A-5792E47B23AC}">
  <dimension ref="B1:AE267"/>
  <sheetViews>
    <sheetView showGridLines="0" tabSelected="1" topLeftCell="N1" workbookViewId="0">
      <selection activeCell="Y7" sqref="Y7"/>
    </sheetView>
  </sheetViews>
  <sheetFormatPr defaultRowHeight="13.8" x14ac:dyDescent="0.3"/>
  <cols>
    <col min="1" max="1" width="8.88671875" style="2"/>
    <col min="2" max="2" width="9" style="50" customWidth="1"/>
    <col min="3" max="6" width="8.88671875" style="2"/>
    <col min="7" max="7" width="36.44140625" style="2" bestFit="1" customWidth="1"/>
    <col min="8" max="8" width="9.21875" style="2" customWidth="1"/>
    <col min="9" max="9" width="16.44140625" style="2" customWidth="1"/>
    <col min="10" max="10" width="9.21875" style="2" customWidth="1"/>
    <col min="11" max="11" width="18.77734375" style="2" bestFit="1" customWidth="1"/>
    <col min="12" max="12" width="18.77734375" style="2" customWidth="1"/>
    <col min="13" max="13" width="11.109375" style="2" bestFit="1" customWidth="1"/>
    <col min="14" max="14" width="23.6640625" style="2" bestFit="1" customWidth="1"/>
    <col min="15" max="16" width="12.77734375" style="50" customWidth="1"/>
    <col min="17" max="20" width="10.77734375" style="2" customWidth="1"/>
    <col min="21" max="22" width="8.88671875" style="2"/>
    <col min="23" max="23" width="9.44140625" style="2" bestFit="1" customWidth="1"/>
    <col min="24" max="27" width="8.88671875" style="2"/>
    <col min="28" max="28" width="24.44140625" style="2" bestFit="1" customWidth="1"/>
    <col min="29" max="16384" width="8.88671875" style="2"/>
  </cols>
  <sheetData>
    <row r="1" spans="2:31" s="103" customFormat="1" ht="10.199999999999999" x14ac:dyDescent="0.2">
      <c r="B1" s="102"/>
      <c r="I1" s="103" t="s">
        <v>2152</v>
      </c>
      <c r="K1" s="103" t="s">
        <v>2070</v>
      </c>
      <c r="L1" s="103" t="s">
        <v>2071</v>
      </c>
      <c r="N1" s="104" t="s">
        <v>1251</v>
      </c>
      <c r="O1" s="105"/>
      <c r="P1" s="105"/>
      <c r="Q1" s="104" t="s">
        <v>1222</v>
      </c>
      <c r="R1" s="104" t="s">
        <v>1223</v>
      </c>
      <c r="S1" s="106" t="s">
        <v>1224</v>
      </c>
      <c r="T1" s="107" t="s">
        <v>2067</v>
      </c>
      <c r="U1" s="119" t="s">
        <v>2341</v>
      </c>
      <c r="V1" s="119"/>
    </row>
    <row r="2" spans="2:31" x14ac:dyDescent="0.3">
      <c r="Q2" s="1"/>
      <c r="R2" s="1"/>
      <c r="S2" s="1"/>
      <c r="T2" s="1"/>
    </row>
    <row r="3" spans="2:31" x14ac:dyDescent="0.3">
      <c r="Q3" s="113" t="s">
        <v>1245</v>
      </c>
      <c r="R3" s="113"/>
      <c r="S3" s="113"/>
      <c r="T3" s="49"/>
      <c r="U3" s="49"/>
      <c r="V3" s="49"/>
      <c r="W3" s="49"/>
      <c r="X3" s="49"/>
    </row>
    <row r="4" spans="2:31" s="98" customFormat="1" ht="28.05" customHeight="1" x14ac:dyDescent="0.25">
      <c r="B4" s="94" t="s">
        <v>2155</v>
      </c>
      <c r="C4" s="94" t="s">
        <v>2121</v>
      </c>
      <c r="D4" s="94" t="s">
        <v>2178</v>
      </c>
      <c r="E4" s="94" t="s">
        <v>2177</v>
      </c>
      <c r="F4" s="94" t="s">
        <v>2156</v>
      </c>
      <c r="G4" s="95" t="s">
        <v>2122</v>
      </c>
      <c r="H4" s="99" t="s">
        <v>2338</v>
      </c>
      <c r="I4" s="96" t="s">
        <v>2157</v>
      </c>
      <c r="J4" s="100" t="s">
        <v>2340</v>
      </c>
      <c r="K4" s="96" t="s">
        <v>1209</v>
      </c>
      <c r="L4" s="96" t="s">
        <v>2176</v>
      </c>
      <c r="M4" s="96" t="s">
        <v>2160</v>
      </c>
      <c r="N4" s="96" t="s">
        <v>2161</v>
      </c>
      <c r="O4" s="100" t="s">
        <v>2339</v>
      </c>
      <c r="P4" s="100" t="s">
        <v>2153</v>
      </c>
      <c r="Q4" s="97" t="s">
        <v>2175</v>
      </c>
      <c r="R4" s="97" t="s">
        <v>2163</v>
      </c>
      <c r="S4" s="97" t="s">
        <v>1252</v>
      </c>
      <c r="T4" s="97" t="s">
        <v>2068</v>
      </c>
      <c r="U4" s="97" t="s">
        <v>2343</v>
      </c>
      <c r="V4" s="126" t="s">
        <v>2344</v>
      </c>
      <c r="W4" s="126" t="s">
        <v>2345</v>
      </c>
      <c r="X4" s="126" t="s">
        <v>2346</v>
      </c>
      <c r="AB4" s="120" t="s">
        <v>2342</v>
      </c>
      <c r="AC4" s="121" t="s">
        <v>2347</v>
      </c>
      <c r="AD4" s="121" t="s">
        <v>2346</v>
      </c>
      <c r="AE4" s="128" t="s">
        <v>2153</v>
      </c>
    </row>
    <row r="5" spans="2:31" x14ac:dyDescent="0.3">
      <c r="B5" s="62">
        <v>1</v>
      </c>
      <c r="C5" s="22">
        <v>418506</v>
      </c>
      <c r="D5" s="23" t="s">
        <v>1256</v>
      </c>
      <c r="E5" s="23" t="s">
        <v>1257</v>
      </c>
      <c r="F5" s="46">
        <v>627255</v>
      </c>
      <c r="G5" s="47" t="s">
        <v>1258</v>
      </c>
      <c r="H5" s="93" t="str">
        <f>IF(IFERROR(VLOOKUP($E5,Portfolio!$D$4:$D$85,1,0),0)=0,"N","Y")</f>
        <v>N</v>
      </c>
      <c r="I5" s="65" cm="1">
        <f t="array" ref="I5">IF($D5="","",IF(_xll.BDP($D5&amp;" Corp",I$1)="#N/A N/A","0",_xll.BDP($D5&amp;" Corp",I$1)))/1000000</f>
        <v>680.75</v>
      </c>
      <c r="J5" s="101">
        <f>IFERROR(VLOOKUP($E5,Portfolio!$D$45:$O$85,10,0),0)</f>
        <v>0</v>
      </c>
      <c r="K5" s="16" t="str" cm="1">
        <f t="array" ref="K5">IF($D5="","",IF(_xll.BDP($D5&amp;" Corp",K$1)="#N/A N/A","NR",_xll.BDP($D5&amp;" Corp",K$1)))</f>
        <v>NR</v>
      </c>
      <c r="L5" s="16" t="str" cm="1">
        <f t="array" ref="L5">IF($D5="","",IF(_xll.BDP($D5&amp;" Corp",L$1)="#N/A N/A","NR",_xll.BDP($D5&amp;" Corp",L$1)))</f>
        <v>Ba3</v>
      </c>
      <c r="M5" s="16" t="s">
        <v>2348</v>
      </c>
      <c r="N5" s="16" t="s">
        <v>2355</v>
      </c>
      <c r="O5" s="61">
        <v>4.7765725545926446E-4</v>
      </c>
      <c r="P5" s="61">
        <f>O5/$O$265</f>
        <v>3.4554407217465286E-3</v>
      </c>
      <c r="Q5" s="27" cm="1">
        <f t="array" ref="Q5">IF($D5="","",IF(_xll.BDP($D5&amp;" Corp",Q$1)="#N/A N/A","",_xll.BDP($D5&amp;" Corp",Q$1)))</f>
        <v>100.5</v>
      </c>
      <c r="R5" s="27" cm="1">
        <f t="array" ref="R5">IF($D5="","",IF(_xll.BDP($D5&amp;" Corp",R$1)="#N/A N/A","",_xll.BDP($D5&amp;" Corp",R$1)))</f>
        <v>101</v>
      </c>
      <c r="S5" s="64" cm="1">
        <f t="array" ref="S5">IF($D5="","",IF(_xll.BDP($D5&amp;" Corp",S$1)="#N/A N/A","7.4",_xll.BDP($D5&amp;" Corp",S$1)))/100</f>
        <v>6.7217441508546472E-2</v>
      </c>
      <c r="T5" s="48" cm="1">
        <f t="array" ref="T5">IF($D5="","",IF(_xll.BDP($D5&amp;" Corp",T$1)="#N/A N/A","",_xll.BDP($D5&amp;" Corp",T$1)))</f>
        <v>246.6391277194023</v>
      </c>
      <c r="U5" s="125" cm="1">
        <f t="array" ref="U5">IF($D5="","",IF(_xll.BDP($D5&amp;" Corp",U$1)="#N/A N/A",0,_xll.BDP($D5&amp;" Corp",U$1)))</f>
        <v>275</v>
      </c>
      <c r="V5" s="125">
        <f>IFERROR(VLOOKUP($L5,Documentation!$J$2:$K$15,2,0),IF(U5=0,0,4200))</f>
        <v>1766</v>
      </c>
      <c r="W5" s="122">
        <f>IFERROR(U5*P5,0)</f>
        <v>0.95024619848029535</v>
      </c>
      <c r="X5" s="122">
        <f>IFERROR(V5*P5,0)</f>
        <v>6.1023083146043691</v>
      </c>
      <c r="AB5" s="2" t="s">
        <v>2349</v>
      </c>
      <c r="AC5" s="63">
        <f>SUMIF($N$5:$N$264,$AB5,$W$5:$W$264)/SUMIF($N$5:$N$264,$AB5,$P$5:$P$264)</f>
        <v>303.81775002832404</v>
      </c>
      <c r="AD5" s="63">
        <f>SUMIF($N$5:$N$264,$AB5,$X$5:$X$264)/SUMIF($N$5:$N$264,$AB5,$P$5:$P$264)</f>
        <v>2276.6034427015193</v>
      </c>
      <c r="AE5" s="123">
        <f>SUMIF($N$5:$N$264,$AB5,$P$5:$P$264)</f>
        <v>8.6790561754703746E-2</v>
      </c>
    </row>
    <row r="6" spans="2:31" x14ac:dyDescent="0.3">
      <c r="B6" s="62">
        <v>2</v>
      </c>
      <c r="C6" s="22">
        <v>432510</v>
      </c>
      <c r="D6" s="23" t="s">
        <v>1259</v>
      </c>
      <c r="E6" s="23" t="s">
        <v>1260</v>
      </c>
      <c r="F6" s="46" t="s">
        <v>1261</v>
      </c>
      <c r="G6" s="47" t="s">
        <v>1262</v>
      </c>
      <c r="H6" s="93" t="str">
        <f>IF(IFERROR(VLOOKUP($E6,Portfolio!$D$4:$D$85,1,0),0)=0,"N","Y")</f>
        <v>N</v>
      </c>
      <c r="I6" s="65" cm="1">
        <f t="array" ref="I6">IF($D6="","",IF(_xll.BDP($D6&amp;" Corp",I$1)="#N/A N/A","0",_xll.BDP($D6&amp;" Corp",I$1)))/1000000</f>
        <v>777.5</v>
      </c>
      <c r="J6" s="101">
        <f>IFERROR(VLOOKUP($E6,Portfolio!$D$45:$O$85,10,0),0)</f>
        <v>0</v>
      </c>
      <c r="K6" s="16" t="str" cm="1">
        <f t="array" ref="K6">IF($D6="","",IF(_xll.BDP($D6&amp;" Corp",K$1)="#N/A N/A","NR",_xll.BDP($D6&amp;" Corp",K$1)))</f>
        <v>B</v>
      </c>
      <c r="L6" s="16" t="str" cm="1">
        <f t="array" ref="L6">IF($D6="","",IF(_xll.BDP($D6&amp;" Corp",L$1)="#N/A N/A","NR",_xll.BDP($D6&amp;" Corp",L$1)))</f>
        <v>B1</v>
      </c>
      <c r="M6" s="16" t="s">
        <v>2348</v>
      </c>
      <c r="N6" s="16" t="s">
        <v>2374</v>
      </c>
      <c r="O6" s="61">
        <v>5.4579324923351982E-4</v>
      </c>
      <c r="P6" s="61">
        <f t="shared" ref="P6:P69" si="0">O6/$O$265</f>
        <v>3.9483462200161105E-3</v>
      </c>
      <c r="Q6" s="27" cm="1">
        <f t="array" ref="Q6">IF($D6="","",IF(_xll.BDP($D6&amp;" Corp",Q$1)="#N/A N/A","",_xll.BDP($D6&amp;" Corp",Q$1)))</f>
        <v>100.75</v>
      </c>
      <c r="R6" s="27" cm="1">
        <f t="array" ref="R6">IF($D6="","",IF(_xll.BDP($D6&amp;" Corp",R$1)="#N/A N/A","",_xll.BDP($D6&amp;" Corp",R$1)))</f>
        <v>101.125</v>
      </c>
      <c r="S6" s="64" cm="1">
        <f t="array" ref="S6">IF($D6="","",IF(_xll.BDP($D6&amp;" Corp",S$1)="#N/A N/A","7.4",_xll.BDP($D6&amp;" Corp",S$1)))/100</f>
        <v>6.7073342623189092E-2</v>
      </c>
      <c r="T6" s="48" cm="1">
        <f t="array" ref="T6">IF($D6="","",IF(_xll.BDP($D6&amp;" Corp",T$1)="#N/A N/A","",_xll.BDP($D6&amp;" Corp",T$1)))</f>
        <v>240.36644623240829</v>
      </c>
      <c r="U6" s="125" cm="1">
        <f t="array" ref="U6">IF($D6="","",IF(_xll.BDP($D6&amp;" Corp",U$1)="#N/A N/A",0,_xll.BDP($D6&amp;" Corp",U$1)))</f>
        <v>275</v>
      </c>
      <c r="V6" s="125">
        <f>IFERROR(VLOOKUP($L6,Documentation!$J$2:$K$15,2,0),IF(U6=0,0,4200))</f>
        <v>2220</v>
      </c>
      <c r="W6" s="122">
        <f t="shared" ref="W6:W69" si="1">IFERROR(U6*P6,0)</f>
        <v>1.0857952105044304</v>
      </c>
      <c r="X6" s="122">
        <f t="shared" ref="X6:X69" si="2">IFERROR(V6*P6,0)</f>
        <v>8.765328608435766</v>
      </c>
      <c r="AB6" s="2" t="s">
        <v>2351</v>
      </c>
      <c r="AC6" s="63">
        <f t="shared" ref="AC6:AC37" si="3">SUMIF($N$5:$N$264,$AB6,$W$5:$W$264)/SUMIF($N$5:$N$264,$AB6,$P$5:$P$264)</f>
        <v>312.82847724590295</v>
      </c>
      <c r="AD6" s="63">
        <f t="shared" ref="AD6:AD37" si="4">SUMIF($N$5:$N$264,$AB6,$X$5:$X$264)/SUMIF($N$5:$N$264,$AB6,$P$5:$P$264)</f>
        <v>2463.4304550819415</v>
      </c>
      <c r="AE6" s="123">
        <f t="shared" ref="AE6:AE37" si="5">SUMIF($N$5:$N$264,$AB6,$P$5:$P$264)</f>
        <v>1.4807570358136162E-2</v>
      </c>
    </row>
    <row r="7" spans="2:31" x14ac:dyDescent="0.3">
      <c r="B7" s="62">
        <v>3</v>
      </c>
      <c r="C7" s="22">
        <v>397878</v>
      </c>
      <c r="D7" s="23" t="s">
        <v>1263</v>
      </c>
      <c r="E7" s="23" t="s">
        <v>1264</v>
      </c>
      <c r="F7" s="46" t="s">
        <v>1265</v>
      </c>
      <c r="G7" s="47" t="s">
        <v>4</v>
      </c>
      <c r="H7" s="93" t="str">
        <f>IF(IFERROR(VLOOKUP($E7,Portfolio!$D$4:$D$85,1,0),0)=0,"N","Y")</f>
        <v>N</v>
      </c>
      <c r="I7" s="65" cm="1">
        <f t="array" ref="I7">IF($D7="","",IF(_xll.BDP($D7&amp;" Corp",I$1)="#N/A N/A","0",_xll.BDP($D7&amp;" Corp",I$1)))/1000000</f>
        <v>320.85657394000003</v>
      </c>
      <c r="J7" s="101">
        <f>IFERROR(VLOOKUP($E7,Portfolio!$D$45:$O$85,10,0),0)</f>
        <v>0</v>
      </c>
      <c r="K7" s="16" t="str" cm="1">
        <f t="array" ref="K7">IF($D7="","",IF(_xll.BDP($D7&amp;" Corp",K$1)="#N/A N/A","NR",_xll.BDP($D7&amp;" Corp",K$1)))</f>
        <v>BB+</v>
      </c>
      <c r="L7" s="16" t="str" cm="1">
        <f t="array" ref="L7">IF($D7="","",IF(_xll.BDP($D7&amp;" Corp",L$1)="#N/A N/A","NR",_xll.BDP($D7&amp;" Corp",L$1)))</f>
        <v>Baa3</v>
      </c>
      <c r="M7" s="16" t="s">
        <v>2348</v>
      </c>
      <c r="N7" s="16" t="s">
        <v>2371</v>
      </c>
      <c r="O7" s="61">
        <v>0</v>
      </c>
      <c r="P7" s="61">
        <f t="shared" si="0"/>
        <v>0</v>
      </c>
      <c r="Q7" s="27" cm="1">
        <f t="array" ref="Q7">IF($D7="","",IF(_xll.BDP($D7&amp;" Corp",Q$1)="#N/A N/A","",_xll.BDP($D7&amp;" Corp",Q$1)))</f>
        <v>99.875</v>
      </c>
      <c r="R7" s="27" cm="1">
        <f t="array" ref="R7">IF($D7="","",IF(_xll.BDP($D7&amp;" Corp",R$1)="#N/A N/A","",_xll.BDP($D7&amp;" Corp",R$1)))</f>
        <v>100.375</v>
      </c>
      <c r="S7" s="64" cm="1">
        <f t="array" ref="S7">IF($D7="","",IF(_xll.BDP($D7&amp;" Corp",S$1)="#N/A N/A","7.4",_xll.BDP($D7&amp;" Corp",S$1)))/100</f>
        <v>5.5141238961368799E-2</v>
      </c>
      <c r="T7" s="48" cm="1">
        <f t="array" ref="T7">IF($D7="","",IF(_xll.BDP($D7&amp;" Corp",T$1)="#N/A N/A","",_xll.BDP($D7&amp;" Corp",T$1)))</f>
        <v>136.68211006185419</v>
      </c>
      <c r="U7" s="125" cm="1">
        <f t="array" ref="U7">IF($D7="","",IF(_xll.BDP($D7&amp;" Corp",U$1)="#N/A N/A",0,_xll.BDP($D7&amp;" Corp",U$1)))</f>
        <v>150</v>
      </c>
      <c r="V7" s="125">
        <f>IFERROR(VLOOKUP($L7,Documentation!$J$2:$K$15,2,0),IF(U7=0,0,4200))</f>
        <v>610</v>
      </c>
      <c r="W7" s="122">
        <f t="shared" si="1"/>
        <v>0</v>
      </c>
      <c r="X7" s="122">
        <f t="shared" si="2"/>
        <v>0</v>
      </c>
      <c r="AB7" s="2" t="s">
        <v>2353</v>
      </c>
      <c r="AC7" s="63">
        <f t="shared" si="3"/>
        <v>346.7647677326803</v>
      </c>
      <c r="AD7" s="63">
        <f t="shared" si="4"/>
        <v>3098.4687143625415</v>
      </c>
      <c r="AE7" s="123">
        <f t="shared" si="5"/>
        <v>1.1929070810185172E-2</v>
      </c>
    </row>
    <row r="8" spans="2:31" x14ac:dyDescent="0.3">
      <c r="B8" s="62">
        <v>4</v>
      </c>
      <c r="C8" s="22">
        <v>277242</v>
      </c>
      <c r="D8" s="23" t="s">
        <v>1266</v>
      </c>
      <c r="E8" s="23" t="s">
        <v>1267</v>
      </c>
      <c r="F8" s="46" t="s">
        <v>1268</v>
      </c>
      <c r="G8" s="47" t="s">
        <v>1269</v>
      </c>
      <c r="H8" s="93" t="str">
        <f>IF(IFERROR(VLOOKUP($E8,Portfolio!$D$4:$D$85,1,0),0)=0,"N","Y")</f>
        <v>Y</v>
      </c>
      <c r="I8" s="65" cm="1">
        <f t="array" ref="I8">IF($D8="","",IF(_xll.BDP($D8&amp;" Corp",I$1)="#N/A N/A","0",_xll.BDP($D8&amp;" Corp",I$1)))/1000000</f>
        <v>875</v>
      </c>
      <c r="J8" s="101">
        <f>IFERROR(VLOOKUP($E8,Portfolio!$D$45:$O$85,10,0),0)</f>
        <v>0</v>
      </c>
      <c r="K8" s="16" t="str" cm="1">
        <f t="array" ref="K8">IF($D8="","",IF(_xll.BDP($D8&amp;" Corp",K$1)="#N/A N/A","NR",_xll.BDP($D8&amp;" Corp",K$1)))</f>
        <v>CCC+</v>
      </c>
      <c r="L8" s="16" t="str" cm="1">
        <f t="array" ref="L8">IF($D8="","",IF(_xll.BDP($D8&amp;" Corp",L$1)="#N/A N/A","NR",_xll.BDP($D8&amp;" Corp",L$1)))</f>
        <v>Caa2</v>
      </c>
      <c r="M8" s="16" t="s">
        <v>2348</v>
      </c>
      <c r="N8" s="16" t="s">
        <v>2375</v>
      </c>
      <c r="O8" s="61">
        <v>4.5012324127828183E-4</v>
      </c>
      <c r="P8" s="61">
        <f t="shared" si="0"/>
        <v>3.2562557355525364E-3</v>
      </c>
      <c r="Q8" s="27" cm="1">
        <f t="array" ref="Q8">IF($D8="","",IF(_xll.BDP($D8&amp;" Corp",Q$1)="#N/A N/A","",_xll.BDP($D8&amp;" Corp",Q$1)))</f>
        <v>77.75</v>
      </c>
      <c r="R8" s="27" cm="1">
        <f t="array" ref="R8">IF($D8="","",IF(_xll.BDP($D8&amp;" Corp",R$1)="#N/A N/A","",_xll.BDP($D8&amp;" Corp",R$1)))</f>
        <v>79.375</v>
      </c>
      <c r="S8" s="64" cm="1">
        <f t="array" ref="S8">IF($D8="","",IF(_xll.BDP($D8&amp;" Corp",S$1)="#N/A N/A","7.4",_xll.BDP($D8&amp;" Corp",S$1)))/100</f>
        <v>0.15571726253256202</v>
      </c>
      <c r="T8" s="48" cm="1">
        <f t="array" ref="T8">IF($D8="","",IF(_xll.BDP($D8&amp;" Corp",T$1)="#N/A N/A","",_xll.BDP($D8&amp;" Corp",T$1)))</f>
        <v>1365.4384656131267</v>
      </c>
      <c r="U8" s="125" cm="1">
        <f t="array" ref="U8">IF($D8="","",IF(_xll.BDP($D8&amp;" Corp",U$1)="#N/A N/A",0,_xll.BDP($D8&amp;" Corp",U$1)))</f>
        <v>425.00000000000006</v>
      </c>
      <c r="V8" s="125">
        <f>IFERROR(VLOOKUP($L8,Documentation!$J$2:$K$15,2,0),IF(U8=0,0,4200))</f>
        <v>6500</v>
      </c>
      <c r="W8" s="122">
        <f t="shared" si="1"/>
        <v>1.3839086876098281</v>
      </c>
      <c r="X8" s="122">
        <f t="shared" si="2"/>
        <v>21.165662281091485</v>
      </c>
      <c r="AB8" s="2" t="s">
        <v>2355</v>
      </c>
      <c r="AC8" s="63">
        <f t="shared" si="3"/>
        <v>391.77363027173118</v>
      </c>
      <c r="AD8" s="63">
        <f t="shared" si="4"/>
        <v>3082.1123359783655</v>
      </c>
      <c r="AE8" s="123">
        <f t="shared" si="5"/>
        <v>4.8711284027122902E-2</v>
      </c>
    </row>
    <row r="9" spans="2:31" x14ac:dyDescent="0.3">
      <c r="B9" s="62">
        <v>5</v>
      </c>
      <c r="C9" s="22">
        <v>369330</v>
      </c>
      <c r="D9" s="23" t="s">
        <v>1270</v>
      </c>
      <c r="E9" s="23" t="s">
        <v>1271</v>
      </c>
      <c r="F9" s="46" t="s">
        <v>1272</v>
      </c>
      <c r="G9" s="47" t="s">
        <v>1273</v>
      </c>
      <c r="H9" s="93" t="str">
        <f>IF(IFERROR(VLOOKUP($E9,Portfolio!$D$4:$D$85,1,0),0)=0,"N","Y")</f>
        <v>Y</v>
      </c>
      <c r="I9" s="65" cm="1">
        <f t="array" ref="I9">IF($D9="","",IF(_xll.BDP($D9&amp;" Corp",I$1)="#N/A N/A","0",_xll.BDP($D9&amp;" Corp",I$1)))/1000000</f>
        <v>842.04790163999996</v>
      </c>
      <c r="J9" s="101">
        <f>IFERROR(VLOOKUP($E9,Portfolio!$D$45:$O$85,10,0),0)</f>
        <v>0</v>
      </c>
      <c r="K9" s="16" t="str" cm="1">
        <f t="array" ref="K9">IF($D9="","",IF(_xll.BDP($D9&amp;" Corp",K$1)="#N/A N/A","NR",_xll.BDP($D9&amp;" Corp",K$1)))</f>
        <v>B-</v>
      </c>
      <c r="L9" s="16" t="str" cm="1">
        <f t="array" ref="L9">IF($D9="","",IF(_xll.BDP($D9&amp;" Corp",L$1)="#N/A N/A","NR",_xll.BDP($D9&amp;" Corp",L$1)))</f>
        <v>Caa3</v>
      </c>
      <c r="M9" s="16" t="s">
        <v>2348</v>
      </c>
      <c r="N9" s="16" t="s">
        <v>2372</v>
      </c>
      <c r="O9" s="61">
        <v>5.3589660620833571E-4</v>
      </c>
      <c r="P9" s="61">
        <f t="shared" si="0"/>
        <v>3.8767524926583436E-3</v>
      </c>
      <c r="Q9" s="27" cm="1">
        <f t="array" ref="Q9">IF($D9="","",IF(_xll.BDP($D9&amp;" Corp",Q$1)="#N/A N/A","",_xll.BDP($D9&amp;" Corp",Q$1)))</f>
        <v>90.75</v>
      </c>
      <c r="R9" s="27" cm="1">
        <f t="array" ref="R9">IF($D9="","",IF(_xll.BDP($D9&amp;" Corp",R$1)="#N/A N/A","",_xll.BDP($D9&amp;" Corp",R$1)))</f>
        <v>91.625</v>
      </c>
      <c r="S9" s="64" cm="1">
        <f t="array" ref="S9">IF($D9="","",IF(_xll.BDP($D9&amp;" Corp",S$1)="#N/A N/A","7.4",_xll.BDP($D9&amp;" Corp",S$1)))/100</f>
        <v>0.11156587884761393</v>
      </c>
      <c r="T9" s="48" cm="1">
        <f t="array" ref="T9">IF($D9="","",IF(_xll.BDP($D9&amp;" Corp",T$1)="#N/A N/A","",_xll.BDP($D9&amp;" Corp",T$1)))</f>
        <v>758.34582966491575</v>
      </c>
      <c r="U9" s="125" cm="1">
        <f t="array" ref="U9">IF($D9="","",IF(_xll.BDP($D9&amp;" Corp",U$1)="#N/A N/A",0,_xll.BDP($D9&amp;" Corp",U$1)))</f>
        <v>400</v>
      </c>
      <c r="V9" s="125">
        <f>IFERROR(VLOOKUP($L9,Documentation!$J$2:$K$15,2,0),IF(U9=0,0,4200))</f>
        <v>8070</v>
      </c>
      <c r="W9" s="122">
        <f t="shared" si="1"/>
        <v>1.5507009970633374</v>
      </c>
      <c r="X9" s="122">
        <f t="shared" si="2"/>
        <v>31.285392615752833</v>
      </c>
      <c r="AB9" s="2" t="s">
        <v>2357</v>
      </c>
      <c r="AC9" s="63">
        <f t="shared" si="3"/>
        <v>454.47491934063089</v>
      </c>
      <c r="AD9" s="63">
        <f t="shared" si="4"/>
        <v>2020.7605186968874</v>
      </c>
      <c r="AE9" s="123">
        <f t="shared" si="5"/>
        <v>2.2499585971403308E-2</v>
      </c>
    </row>
    <row r="10" spans="2:31" x14ac:dyDescent="0.3">
      <c r="B10" s="62">
        <v>6</v>
      </c>
      <c r="C10" s="22">
        <v>369582</v>
      </c>
      <c r="D10" s="23" t="s">
        <v>1274</v>
      </c>
      <c r="E10" s="23" t="s">
        <v>1275</v>
      </c>
      <c r="F10" s="46" t="s">
        <v>1276</v>
      </c>
      <c r="G10" s="47" t="s">
        <v>1273</v>
      </c>
      <c r="H10" s="93" t="str">
        <f>IF(IFERROR(VLOOKUP($E10,Portfolio!$D$4:$D$85,1,0),0)=0,"N","Y")</f>
        <v>N</v>
      </c>
      <c r="I10" s="65" cm="1">
        <f t="array" ref="I10">IF($D10="","",IF(_xll.BDP($D10&amp;" Corp",I$1)="#N/A N/A","0",_xll.BDP($D10&amp;" Corp",I$1)))/1000000</f>
        <v>175</v>
      </c>
      <c r="J10" s="101">
        <f>IFERROR(VLOOKUP($E10,Portfolio!$D$45:$O$85,10,0),0)</f>
        <v>0</v>
      </c>
      <c r="K10" s="16" t="str" cm="1">
        <f t="array" ref="K10">IF($D10="","",IF(_xll.BDP($D10&amp;" Corp",K$1)="#N/A N/A","NR",_xll.BDP($D10&amp;" Corp",K$1)))</f>
        <v>B+</v>
      </c>
      <c r="L10" s="16" t="str" cm="1">
        <f t="array" ref="L10">IF($D10="","",IF(_xll.BDP($D10&amp;" Corp",L$1)="#N/A N/A","NR",_xll.BDP($D10&amp;" Corp",L$1)))</f>
        <v>B3</v>
      </c>
      <c r="M10" s="16" t="s">
        <v>2348</v>
      </c>
      <c r="N10" s="16" t="s">
        <v>2372</v>
      </c>
      <c r="O10" s="61">
        <v>0</v>
      </c>
      <c r="P10" s="61">
        <f t="shared" si="0"/>
        <v>0</v>
      </c>
      <c r="Q10" s="27" cm="1">
        <f t="array" ref="Q10">IF($D10="","",IF(_xll.BDP($D10&amp;" Corp",Q$1)="#N/A N/A","",_xll.BDP($D10&amp;" Corp",Q$1)))</f>
        <v>101.875</v>
      </c>
      <c r="R10" s="27" cm="1">
        <f t="array" ref="R10">IF($D10="","",IF(_xll.BDP($D10&amp;" Corp",R$1)="#N/A N/A","",_xll.BDP($D10&amp;" Corp",R$1)))</f>
        <v>102.875</v>
      </c>
      <c r="S10" s="64" cm="1">
        <f t="array" ref="S10">IF($D10="","",IF(_xll.BDP($D10&amp;" Corp",S$1)="#N/A N/A","7.4",_xll.BDP($D10&amp;" Corp",S$1)))/100</f>
        <v>8.8020922150462866E-2</v>
      </c>
      <c r="T10" s="48" cm="1">
        <f t="array" ref="T10">IF($D10="","",IF(_xll.BDP($D10&amp;" Corp",T$1)="#N/A N/A","",_xll.BDP($D10&amp;" Corp",T$1)))</f>
        <v>487.63411991968752</v>
      </c>
      <c r="U10" s="125" cm="1">
        <f t="array" ref="U10">IF($D10="","",IF(_xll.BDP($D10&amp;" Corp",U$1)="#N/A N/A",0,_xll.BDP($D10&amp;" Corp",U$1)))</f>
        <v>550</v>
      </c>
      <c r="V10" s="125">
        <f>IFERROR(VLOOKUP($L10,Documentation!$J$2:$K$15,2,0),IF(U10=0,0,4200))</f>
        <v>3490</v>
      </c>
      <c r="W10" s="122">
        <f t="shared" si="1"/>
        <v>0</v>
      </c>
      <c r="X10" s="122">
        <f t="shared" si="2"/>
        <v>0</v>
      </c>
      <c r="AB10" s="2" t="s">
        <v>2358</v>
      </c>
      <c r="AC10" s="63">
        <f t="shared" si="3"/>
        <v>317.67483374787253</v>
      </c>
      <c r="AD10" s="63">
        <f t="shared" si="4"/>
        <v>3056.1906681939759</v>
      </c>
      <c r="AE10" s="123">
        <f t="shared" si="5"/>
        <v>0.11139654691597245</v>
      </c>
    </row>
    <row r="11" spans="2:31" x14ac:dyDescent="0.3">
      <c r="B11" s="62">
        <v>7</v>
      </c>
      <c r="C11" s="22">
        <v>295098</v>
      </c>
      <c r="D11" s="23" t="s">
        <v>1277</v>
      </c>
      <c r="E11" s="23" t="s">
        <v>1278</v>
      </c>
      <c r="F11" s="46" t="s">
        <v>1279</v>
      </c>
      <c r="G11" s="47" t="s">
        <v>1280</v>
      </c>
      <c r="H11" s="93" t="str">
        <f>IF(IFERROR(VLOOKUP($E11,Portfolio!$D$4:$D$85,1,0),0)=0,"N","Y")</f>
        <v>N</v>
      </c>
      <c r="I11" s="65" cm="1">
        <f t="array" ref="I11">IF($D11="","",IF(_xll.BDP($D11&amp;" Corp",I$1)="#N/A N/A","0",_xll.BDP($D11&amp;" Corp",I$1)))/1000000</f>
        <v>243.75</v>
      </c>
      <c r="J11" s="101">
        <f>IFERROR(VLOOKUP($E11,Portfolio!$D$45:$O$85,10,0),0)</f>
        <v>0</v>
      </c>
      <c r="K11" s="16" t="str" cm="1">
        <f t="array" ref="K11">IF($D11="","",IF(_xll.BDP($D11&amp;" Corp",K$1)="#N/A N/A","NR",_xll.BDP($D11&amp;" Corp",K$1)))</f>
        <v>B-</v>
      </c>
      <c r="L11" s="16" t="str" cm="1">
        <f t="array" ref="L11">IF($D11="","",IF(_xll.BDP($D11&amp;" Corp",L$1)="#N/A N/A","NR",_xll.BDP($D11&amp;" Corp",L$1)))</f>
        <v>Caa1</v>
      </c>
      <c r="M11" s="16" t="s">
        <v>2348</v>
      </c>
      <c r="N11" s="16" t="s">
        <v>2368</v>
      </c>
      <c r="O11" s="61">
        <v>1.381209664432415E-4</v>
      </c>
      <c r="P11" s="61">
        <f t="shared" si="0"/>
        <v>9.9918677361253839E-4</v>
      </c>
      <c r="Q11" s="27" cm="1">
        <f t="array" ref="Q11">IF($D11="","",IF(_xll.BDP($D11&amp;" Corp",Q$1)="#N/A N/A","",_xll.BDP($D11&amp;" Corp",Q$1)))</f>
        <v>80.5</v>
      </c>
      <c r="R11" s="27" cm="1">
        <f t="array" ref="R11">IF($D11="","",IF(_xll.BDP($D11&amp;" Corp",R$1)="#N/A N/A","",_xll.BDP($D11&amp;" Corp",R$1)))</f>
        <v>81.25</v>
      </c>
      <c r="S11" s="64" cm="1">
        <f t="array" ref="S11">IF($D11="","",IF(_xll.BDP($D11&amp;" Corp",S$1)="#N/A N/A","7.4",_xll.BDP($D11&amp;" Corp",S$1)))/100</f>
        <v>0.16312665748409927</v>
      </c>
      <c r="T11" s="48" cm="1">
        <f t="array" ref="T11">IF($D11="","",IF(_xll.BDP($D11&amp;" Corp",T$1)="#N/A N/A","",_xll.BDP($D11&amp;" Corp",T$1)))</f>
        <v>1434.41146344617</v>
      </c>
      <c r="U11" s="125" cm="1">
        <f t="array" ref="U11">IF($D11="","",IF(_xll.BDP($D11&amp;" Corp",U$1)="#N/A N/A",0,_xll.BDP($D11&amp;" Corp",U$1)))</f>
        <v>575</v>
      </c>
      <c r="V11" s="125">
        <f>IFERROR(VLOOKUP($L11,Documentation!$J$2:$K$15,2,0),IF(U11=0,0,4200))</f>
        <v>4770</v>
      </c>
      <c r="W11" s="122">
        <f t="shared" si="1"/>
        <v>0.57453239482720952</v>
      </c>
      <c r="X11" s="122">
        <f t="shared" si="2"/>
        <v>4.7661209101318081</v>
      </c>
      <c r="AB11" s="2" t="s">
        <v>2359</v>
      </c>
      <c r="AC11" s="63">
        <f t="shared" si="3"/>
        <v>450</v>
      </c>
      <c r="AD11" s="63">
        <f t="shared" si="4"/>
        <v>3490</v>
      </c>
      <c r="AE11" s="123">
        <f t="shared" si="5"/>
        <v>2.0152536909742282E-3</v>
      </c>
    </row>
    <row r="12" spans="2:31" x14ac:dyDescent="0.3">
      <c r="B12" s="62">
        <v>8</v>
      </c>
      <c r="C12" s="22">
        <v>18935</v>
      </c>
      <c r="D12" s="23" t="s">
        <v>1281</v>
      </c>
      <c r="E12" s="23" t="s">
        <v>1282</v>
      </c>
      <c r="F12" s="46" t="s">
        <v>1283</v>
      </c>
      <c r="G12" s="47" t="s">
        <v>1284</v>
      </c>
      <c r="H12" s="93" t="str">
        <f>IF(IFERROR(VLOOKUP($E12,Portfolio!$D$4:$D$85,1,0),0)=0,"N","Y")</f>
        <v>N</v>
      </c>
      <c r="I12" s="65" cm="1">
        <f t="array" ref="I12">IF($D12="","",IF(_xll.BDP($D12&amp;" Corp",I$1)="#N/A N/A","0",_xll.BDP($D12&amp;" Corp",I$1)))/1000000</f>
        <v>280.5</v>
      </c>
      <c r="J12" s="101">
        <f>IFERROR(VLOOKUP($E12,Portfolio!$D$45:$O$85,10,0),0)</f>
        <v>0</v>
      </c>
      <c r="K12" s="16" t="str" cm="1">
        <f t="array" ref="K12">IF($D12="","",IF(_xll.BDP($D12&amp;" Corp",K$1)="#N/A N/A","NR",_xll.BDP($D12&amp;" Corp",K$1)))</f>
        <v>CCC-</v>
      </c>
      <c r="L12" s="16" t="str" cm="1">
        <f t="array" ref="L12">IF($D12="","",IF(_xll.BDP($D12&amp;" Corp",L$1)="#N/A N/A","NR",_xll.BDP($D12&amp;" Corp",L$1)))</f>
        <v>Caa1</v>
      </c>
      <c r="M12" s="16" t="s">
        <v>2348</v>
      </c>
      <c r="N12" s="16" t="s">
        <v>2355</v>
      </c>
      <c r="O12" s="61">
        <v>0</v>
      </c>
      <c r="P12" s="61">
        <f t="shared" si="0"/>
        <v>0</v>
      </c>
      <c r="Q12" s="27" cm="1">
        <f t="array" ref="Q12">IF($D12="","",IF(_xll.BDP($D12&amp;" Corp",Q$1)="#N/A N/A","",_xll.BDP($D12&amp;" Corp",Q$1)))</f>
        <v>60.25</v>
      </c>
      <c r="R12" s="27" cm="1">
        <f t="array" ref="R12">IF($D12="","",IF(_xll.BDP($D12&amp;" Corp",R$1)="#N/A N/A","",_xll.BDP($D12&amp;" Corp",R$1)))</f>
        <v>63.75</v>
      </c>
      <c r="S12" s="64" cm="1">
        <f t="array" ref="S12">IF($D12="","",IF(_xll.BDP($D12&amp;" Corp",S$1)="#N/A N/A","7.4",_xll.BDP($D12&amp;" Corp",S$1)))/100</f>
        <v>2.5037450757808983</v>
      </c>
      <c r="T12" s="48" cm="1">
        <f t="array" ref="T12">IF($D12="","",IF(_xll.BDP($D12&amp;" Corp",T$1)="#N/A N/A","",_xll.BDP($D12&amp;" Corp",T$1)))</f>
        <v>26430.336951905872</v>
      </c>
      <c r="U12" s="125" cm="1">
        <f t="array" ref="U12">IF($D12="","",IF(_xll.BDP($D12&amp;" Corp",U$1)="#N/A N/A",0,_xll.BDP($D12&amp;" Corp",U$1)))</f>
        <v>550</v>
      </c>
      <c r="V12" s="125">
        <f>IFERROR(VLOOKUP($L12,Documentation!$J$2:$K$15,2,0),IF(U12=0,0,4200))</f>
        <v>4770</v>
      </c>
      <c r="W12" s="122">
        <f t="shared" si="1"/>
        <v>0</v>
      </c>
      <c r="X12" s="122">
        <f t="shared" si="2"/>
        <v>0</v>
      </c>
      <c r="AB12" s="2" t="s">
        <v>2360</v>
      </c>
      <c r="AC12" s="63">
        <f t="shared" si="3"/>
        <v>309.98613272099522</v>
      </c>
      <c r="AD12" s="63">
        <f t="shared" si="4"/>
        <v>3961.4867711554334</v>
      </c>
      <c r="AE12" s="123">
        <f t="shared" si="5"/>
        <v>4.2196748336276173E-2</v>
      </c>
    </row>
    <row r="13" spans="2:31" x14ac:dyDescent="0.3">
      <c r="B13" s="62">
        <v>9</v>
      </c>
      <c r="C13" s="22">
        <v>324294</v>
      </c>
      <c r="D13" s="23" t="s">
        <v>1285</v>
      </c>
      <c r="E13" s="23" t="s">
        <v>1286</v>
      </c>
      <c r="F13" s="46" t="s">
        <v>1287</v>
      </c>
      <c r="G13" s="47" t="s">
        <v>1288</v>
      </c>
      <c r="H13" s="93" t="str">
        <f>IF(IFERROR(VLOOKUP($E13,Portfolio!$D$4:$D$85,1,0),0)=0,"N","Y")</f>
        <v>N</v>
      </c>
      <c r="I13" s="65" cm="1">
        <f t="array" ref="I13">IF($D13="","",IF(_xll.BDP($D13&amp;" Corp",I$1)="#N/A N/A","0",_xll.BDP($D13&amp;" Corp",I$1)))/1000000</f>
        <v>1458.5625</v>
      </c>
      <c r="J13" s="101">
        <f>IFERROR(VLOOKUP($E13,Portfolio!$D$45:$O$85,10,0),0)</f>
        <v>0</v>
      </c>
      <c r="K13" s="16" t="str" cm="1">
        <f t="array" ref="K13">IF($D13="","",IF(_xll.BDP($D13&amp;" Corp",K$1)="#N/A N/A","NR",_xll.BDP($D13&amp;" Corp",K$1)))</f>
        <v>B-</v>
      </c>
      <c r="L13" s="16" t="str" cm="1">
        <f t="array" ref="L13">IF($D13="","",IF(_xll.BDP($D13&amp;" Corp",L$1)="#N/A N/A","NR",_xll.BDP($D13&amp;" Corp",L$1)))</f>
        <v>B2</v>
      </c>
      <c r="M13" s="16" t="s">
        <v>2356</v>
      </c>
      <c r="N13" s="16" t="s">
        <v>2351</v>
      </c>
      <c r="O13" s="61">
        <v>9.9655585118462505E-4</v>
      </c>
      <c r="P13" s="61">
        <f t="shared" si="0"/>
        <v>7.2092271818779028E-3</v>
      </c>
      <c r="Q13" s="27" cm="1">
        <f t="array" ref="Q13">IF($D13="","",IF(_xll.BDP($D13&amp;" Corp",Q$1)="#N/A N/A","",_xll.BDP($D13&amp;" Corp",Q$1)))</f>
        <v>98.625</v>
      </c>
      <c r="R13" s="27" cm="1">
        <f t="array" ref="R13">IF($D13="","",IF(_xll.BDP($D13&amp;" Corp",R$1)="#N/A N/A","",_xll.BDP($D13&amp;" Corp",R$1)))</f>
        <v>99.125</v>
      </c>
      <c r="S13" s="64" cm="1">
        <f t="array" ref="S13">IF($D13="","",IF(_xll.BDP($D13&amp;" Corp",S$1)="#N/A N/A","7.4",_xll.BDP($D13&amp;" Corp",S$1)))/100</f>
        <v>7.4853260302916169E-2</v>
      </c>
      <c r="T13" s="48" cm="1">
        <f t="array" ref="T13">IF($D13="","",IF(_xll.BDP($D13&amp;" Corp",T$1)="#N/A N/A","",_xll.BDP($D13&amp;" Corp",T$1)))</f>
        <v>341.77986846044661</v>
      </c>
      <c r="U13" s="125" cm="1">
        <f t="array" ref="U13">IF($D13="","",IF(_xll.BDP($D13&amp;" Corp",U$1)="#N/A N/A",0,_xll.BDP($D13&amp;" Corp",U$1)))</f>
        <v>300</v>
      </c>
      <c r="V13" s="125">
        <f>IFERROR(VLOOKUP($L13,Documentation!$J$2:$K$15,2,0),IF(U13=0,0,4200))</f>
        <v>2720</v>
      </c>
      <c r="W13" s="122">
        <f t="shared" si="1"/>
        <v>2.1627681545633708</v>
      </c>
      <c r="X13" s="122">
        <f t="shared" si="2"/>
        <v>19.609097934707897</v>
      </c>
      <c r="AB13" s="2" t="s">
        <v>2361</v>
      </c>
      <c r="AC13" s="63">
        <f t="shared" si="3"/>
        <v>321.59908824225283</v>
      </c>
      <c r="AD13" s="63">
        <f t="shared" si="4"/>
        <v>2330.9081739476301</v>
      </c>
      <c r="AE13" s="123">
        <f t="shared" si="5"/>
        <v>6.5724057657983434E-2</v>
      </c>
    </row>
    <row r="14" spans="2:31" x14ac:dyDescent="0.3">
      <c r="B14" s="62">
        <v>10</v>
      </c>
      <c r="C14" s="22">
        <v>395286</v>
      </c>
      <c r="D14" s="23" t="s">
        <v>1289</v>
      </c>
      <c r="E14" s="23" t="s">
        <v>1290</v>
      </c>
      <c r="F14" s="46" t="s">
        <v>1291</v>
      </c>
      <c r="G14" s="47" t="s">
        <v>6</v>
      </c>
      <c r="H14" s="93" t="str">
        <f>IF(IFERROR(VLOOKUP($E14,Portfolio!$D$4:$D$85,1,0),0)=0,"N","Y")</f>
        <v>Y</v>
      </c>
      <c r="I14" s="65" cm="1">
        <f t="array" ref="I14">IF($D14="","",IF(_xll.BDP($D14&amp;" Corp",I$1)="#N/A N/A","0",_xll.BDP($D14&amp;" Corp",I$1)))/1000000</f>
        <v>3539.2550000000001</v>
      </c>
      <c r="J14" s="101">
        <f>IFERROR(VLOOKUP($E14,Portfolio!$D$45:$O$85,10,0),0)</f>
        <v>0</v>
      </c>
      <c r="K14" s="16" t="str" cm="1">
        <f t="array" ref="K14">IF($D14="","",IF(_xll.BDP($D14&amp;" Corp",K$1)="#N/A N/A","NR",_xll.BDP($D14&amp;" Corp",K$1)))</f>
        <v>B-</v>
      </c>
      <c r="L14" s="16" t="str" cm="1">
        <f t="array" ref="L14">IF($D14="","",IF(_xll.BDP($D14&amp;" Corp",L$1)="#N/A N/A","NR",_xll.BDP($D14&amp;" Corp",L$1)))</f>
        <v>B3</v>
      </c>
      <c r="M14" s="16" t="s">
        <v>2348</v>
      </c>
      <c r="N14" s="16" t="s">
        <v>2379</v>
      </c>
      <c r="O14" s="61">
        <v>0</v>
      </c>
      <c r="P14" s="61">
        <f t="shared" si="0"/>
        <v>0</v>
      </c>
      <c r="Q14" s="27" cm="1">
        <f t="array" ref="Q14">IF($D14="","",IF(_xll.BDP($D14&amp;" Corp",Q$1)="#N/A N/A","",_xll.BDP($D14&amp;" Corp",Q$1)))</f>
        <v>100.375</v>
      </c>
      <c r="R14" s="27" cm="1">
        <f t="array" ref="R14">IF($D14="","",IF(_xll.BDP($D14&amp;" Corp",R$1)="#N/A N/A","",_xll.BDP($D14&amp;" Corp",R$1)))</f>
        <v>100.625</v>
      </c>
      <c r="S14" s="64" cm="1">
        <f t="array" ref="S14">IF($D14="","",IF(_xll.BDP($D14&amp;" Corp",S$1)="#N/A N/A","7.4",_xll.BDP($D14&amp;" Corp",S$1)))/100</f>
        <v>9.6215558936819434E-2</v>
      </c>
      <c r="T14" s="48" cm="1">
        <f t="array" ref="T14">IF($D14="","",IF(_xll.BDP($D14&amp;" Corp",T$1)="#N/A N/A","",_xll.BDP($D14&amp;" Corp",T$1)))</f>
        <v>532.18023283964396</v>
      </c>
      <c r="U14" s="125" cm="1">
        <f t="array" ref="U14">IF($D14="","",IF(_xll.BDP($D14&amp;" Corp",U$1)="#N/A N/A",0,_xll.BDP($D14&amp;" Corp",U$1)))</f>
        <v>475</v>
      </c>
      <c r="V14" s="125">
        <f>IFERROR(VLOOKUP($L14,Documentation!$J$2:$K$15,2,0),IF(U14=0,0,4200))</f>
        <v>3490</v>
      </c>
      <c r="W14" s="122">
        <f t="shared" si="1"/>
        <v>0</v>
      </c>
      <c r="X14" s="122">
        <f t="shared" si="2"/>
        <v>0</v>
      </c>
      <c r="AB14" s="2" t="s">
        <v>2362</v>
      </c>
      <c r="AC14" s="63">
        <f t="shared" si="3"/>
        <v>375</v>
      </c>
      <c r="AD14" s="63">
        <f t="shared" si="4"/>
        <v>2220</v>
      </c>
      <c r="AE14" s="123">
        <f t="shared" si="5"/>
        <v>2.5312460188163422E-3</v>
      </c>
    </row>
    <row r="15" spans="2:31" x14ac:dyDescent="0.3">
      <c r="B15" s="62">
        <v>11</v>
      </c>
      <c r="C15" s="22">
        <v>427542</v>
      </c>
      <c r="D15" s="23" t="s">
        <v>1292</v>
      </c>
      <c r="E15" s="23" t="s">
        <v>1293</v>
      </c>
      <c r="F15" s="46" t="s">
        <v>1294</v>
      </c>
      <c r="G15" s="47" t="s">
        <v>1295</v>
      </c>
      <c r="H15" s="93" t="str">
        <f>IF(IFERROR(VLOOKUP($E15,Portfolio!$D$4:$D$85,1,0),0)=0,"N","Y")</f>
        <v>N</v>
      </c>
      <c r="I15" s="65" cm="1">
        <f t="array" ref="I15">IF($D15="","",IF(_xll.BDP($D15&amp;" Corp",I$1)="#N/A N/A","0",_xll.BDP($D15&amp;" Corp",I$1)))/1000000</f>
        <v>249.37499994000001</v>
      </c>
      <c r="J15" s="101">
        <f>IFERROR(VLOOKUP($E15,Portfolio!$D$45:$O$85,10,0),0)</f>
        <v>0</v>
      </c>
      <c r="K15" s="16" t="str" cm="1">
        <f t="array" ref="K15">IF($D15="","",IF(_xll.BDP($D15&amp;" Corp",K$1)="#N/A N/A","NR",_xll.BDP($D15&amp;" Corp",K$1)))</f>
        <v>B-</v>
      </c>
      <c r="L15" s="16" t="str" cm="1">
        <f t="array" ref="L15">IF($D15="","",IF(_xll.BDP($D15&amp;" Corp",L$1)="#N/A N/A","NR",_xll.BDP($D15&amp;" Corp",L$1)))</f>
        <v>B3</v>
      </c>
      <c r="M15" s="16" t="s">
        <v>2348</v>
      </c>
      <c r="N15" s="16" t="s">
        <v>2379</v>
      </c>
      <c r="O15" s="61">
        <v>1.7473102707101434E-4</v>
      </c>
      <c r="P15" s="61">
        <f t="shared" si="0"/>
        <v>1.2640291744616216E-3</v>
      </c>
      <c r="Q15" s="27" cm="1">
        <f t="array" ref="Q15">IF($D15="","",IF(_xll.BDP($D15&amp;" Corp",Q$1)="#N/A N/A","",_xll.BDP($D15&amp;" Corp",Q$1)))</f>
        <v>102.5</v>
      </c>
      <c r="R15" s="27" cm="1">
        <f t="array" ref="R15">IF($D15="","",IF(_xll.BDP($D15&amp;" Corp",R$1)="#N/A N/A","",_xll.BDP($D15&amp;" Corp",R$1)))</f>
        <v>103.25</v>
      </c>
      <c r="S15" s="64" cm="1">
        <f t="array" ref="S15">IF($D15="","",IF(_xll.BDP($D15&amp;" Corp",S$1)="#N/A N/A","7.4",_xll.BDP($D15&amp;" Corp",S$1)))/100</f>
        <v>0.12157908058725297</v>
      </c>
      <c r="T15" s="48" cm="1">
        <f t="array" ref="T15">IF($D15="","",IF(_xll.BDP($D15&amp;" Corp",T$1)="#N/A N/A","",_xll.BDP($D15&amp;" Corp",T$1)))</f>
        <v>759.7964437372982</v>
      </c>
      <c r="U15" s="125" cm="1">
        <f t="array" ref="U15">IF($D15="","",IF(_xll.BDP($D15&amp;" Corp",U$1)="#N/A N/A",0,_xll.BDP($D15&amp;" Corp",U$1)))</f>
        <v>875</v>
      </c>
      <c r="V15" s="125">
        <f>IFERROR(VLOOKUP($L15,Documentation!$J$2:$K$15,2,0),IF(U15=0,0,4200))</f>
        <v>3490</v>
      </c>
      <c r="W15" s="122">
        <f t="shared" si="1"/>
        <v>1.106025527653919</v>
      </c>
      <c r="X15" s="122">
        <f t="shared" si="2"/>
        <v>4.4114618188710599</v>
      </c>
      <c r="AB15" s="2" t="s">
        <v>2363</v>
      </c>
      <c r="AC15" s="63">
        <f t="shared" si="3"/>
        <v>226.90578059056932</v>
      </c>
      <c r="AD15" s="63">
        <f t="shared" si="4"/>
        <v>1824.0727960605332</v>
      </c>
      <c r="AE15" s="123">
        <f t="shared" si="5"/>
        <v>2.0047924056266125E-2</v>
      </c>
    </row>
    <row r="16" spans="2:31" x14ac:dyDescent="0.3">
      <c r="B16" s="62">
        <v>12</v>
      </c>
      <c r="C16" s="22">
        <v>311586</v>
      </c>
      <c r="D16" s="23" t="s">
        <v>2075</v>
      </c>
      <c r="E16" s="23" t="s">
        <v>1296</v>
      </c>
      <c r="F16" s="46" t="s">
        <v>1297</v>
      </c>
      <c r="G16" s="47" t="s">
        <v>1298</v>
      </c>
      <c r="H16" s="93" t="str">
        <f>IF(IFERROR(VLOOKUP($E16,Portfolio!$D$4:$D$85,1,0),0)=0,"N","Y")</f>
        <v>N</v>
      </c>
      <c r="I16" s="65" cm="1">
        <f t="array" ref="I16">IF($D16="","",IF(_xll.BDP($D16&amp;" Corp",I$1)="#N/A N/A","0",_xll.BDP($D16&amp;" Corp",I$1)))/1000000</f>
        <v>0</v>
      </c>
      <c r="J16" s="101">
        <f>IFERROR(VLOOKUP($E16,Portfolio!$D$45:$O$85,10,0),0)</f>
        <v>0</v>
      </c>
      <c r="K16" s="16" t="str" cm="1">
        <f t="array" ref="K16">IF($D16="","",IF(_xll.BDP($D16&amp;" Corp",K$1)="#N/A N/A","NR",_xll.BDP($D16&amp;" Corp",K$1)))</f>
        <v>NR</v>
      </c>
      <c r="L16" s="16" t="str" cm="1">
        <f t="array" ref="L16">IF($D16="","",IF(_xll.BDP($D16&amp;" Corp",L$1)="#N/A N/A","NR",_xll.BDP($D16&amp;" Corp",L$1)))</f>
        <v>NR</v>
      </c>
      <c r="M16" s="16" t="s">
        <v>2350</v>
      </c>
      <c r="N16" s="16" t="s">
        <v>2360</v>
      </c>
      <c r="O16" s="61">
        <v>1.7445521757608132E-4</v>
      </c>
      <c r="P16" s="61">
        <f t="shared" si="0"/>
        <v>1.2620339292322375E-3</v>
      </c>
      <c r="Q16" s="27" t="str" cm="1">
        <f t="array" ref="Q16">IF($D16="","",IF(_xll.BDP($D16&amp;" Corp",Q$1)="#N/A N/A","",_xll.BDP($D16&amp;" Corp",Q$1)))</f>
        <v/>
      </c>
      <c r="R16" s="27" t="str" cm="1">
        <f t="array" ref="R16">IF($D16="","",IF(_xll.BDP($D16&amp;" Corp",R$1)="#N/A N/A","",_xll.BDP($D16&amp;" Corp",R$1)))</f>
        <v/>
      </c>
      <c r="S16" s="64" cm="1">
        <f t="array" ref="S16">IF($D16="","",IF(_xll.BDP($D16&amp;" Corp",S$1)="#N/A N/A","7.4",_xll.BDP($D16&amp;" Corp",S$1)))/100</f>
        <v>7.400000000000001E-2</v>
      </c>
      <c r="T16" s="48" t="str" cm="1">
        <f t="array" ref="T16">IF($D16="","",IF(_xll.BDP($D16&amp;" Corp",T$1)="#N/A N/A","",_xll.BDP($D16&amp;" Corp",T$1)))</f>
        <v/>
      </c>
      <c r="U16" s="125" cm="1">
        <f t="array" ref="U16">IF($D16="","",IF(_xll.BDP($D16&amp;" Corp",U$1)="#N/A N/A",0,_xll.BDP($D16&amp;" Corp",U$1)))</f>
        <v>700.00000000000011</v>
      </c>
      <c r="V16" s="125">
        <f>IFERROR(VLOOKUP($L16,Documentation!$J$2:$K$15,2,0),IF(U16=0,0,4200))</f>
        <v>4200</v>
      </c>
      <c r="W16" s="122">
        <f t="shared" si="1"/>
        <v>0.88342375046256638</v>
      </c>
      <c r="X16" s="122">
        <f t="shared" si="2"/>
        <v>5.3005425027753974</v>
      </c>
      <c r="AB16" s="2" t="s">
        <v>2364</v>
      </c>
      <c r="AC16" s="63">
        <f t="shared" si="3"/>
        <v>433.68283616162893</v>
      </c>
      <c r="AD16" s="63">
        <f t="shared" si="4"/>
        <v>2720.0000000000005</v>
      </c>
      <c r="AE16" s="123">
        <f t="shared" si="5"/>
        <v>1.0296319838134007E-2</v>
      </c>
    </row>
    <row r="17" spans="2:31" x14ac:dyDescent="0.3">
      <c r="B17" s="62">
        <v>13</v>
      </c>
      <c r="C17" s="22">
        <v>18846</v>
      </c>
      <c r="D17" s="23" t="s">
        <v>2072</v>
      </c>
      <c r="E17" s="23" t="s">
        <v>1299</v>
      </c>
      <c r="F17" s="46" t="s">
        <v>1300</v>
      </c>
      <c r="G17" s="47" t="s">
        <v>1301</v>
      </c>
      <c r="H17" s="93" t="str">
        <f>IF(IFERROR(VLOOKUP($E17,Portfolio!$D$4:$D$85,1,0),0)=0,"N","Y")</f>
        <v>N</v>
      </c>
      <c r="I17" s="65" cm="1">
        <f t="array" ref="I17">IF($D17="","",IF(_xll.BDP($D17&amp;" Corp",I$1)="#N/A N/A","0",_xll.BDP($D17&amp;" Corp",I$1)))/1000000</f>
        <v>136</v>
      </c>
      <c r="J17" s="101">
        <f>IFERROR(VLOOKUP($E17,Portfolio!$D$45:$O$85,10,0),0)</f>
        <v>0</v>
      </c>
      <c r="K17" s="16" t="str" cm="1">
        <f t="array" ref="K17">IF($D17="","",IF(_xll.BDP($D17&amp;" Corp",K$1)="#N/A N/A","NR",_xll.BDP($D17&amp;" Corp",K$1)))</f>
        <v>NR</v>
      </c>
      <c r="L17" s="16" t="str" cm="1">
        <f t="array" ref="L17">IF($D17="","",IF(_xll.BDP($D17&amp;" Corp",L$1)="#N/A N/A","NR",_xll.BDP($D17&amp;" Corp",L$1)))</f>
        <v>NR</v>
      </c>
      <c r="M17" s="16" t="s">
        <v>2348</v>
      </c>
      <c r="N17" s="16" t="s">
        <v>2371</v>
      </c>
      <c r="O17" s="61">
        <v>0</v>
      </c>
      <c r="P17" s="61">
        <f t="shared" si="0"/>
        <v>0</v>
      </c>
      <c r="Q17" s="27" t="str" cm="1">
        <f t="array" ref="Q17">IF($D17="","",IF(_xll.BDP($D17&amp;" Corp",Q$1)="#N/A N/A","",_xll.BDP($D17&amp;" Corp",Q$1)))</f>
        <v/>
      </c>
      <c r="R17" s="27" t="str" cm="1">
        <f t="array" ref="R17">IF($D17="","",IF(_xll.BDP($D17&amp;" Corp",R$1)="#N/A N/A","",_xll.BDP($D17&amp;" Corp",R$1)))</f>
        <v/>
      </c>
      <c r="S17" s="64" cm="1">
        <f t="array" ref="S17">IF($D17="","",IF(_xll.BDP($D17&amp;" Corp",S$1)="#N/A N/A","7.4",_xll.BDP($D17&amp;" Corp",S$1)))/100</f>
        <v>7.400000000000001E-2</v>
      </c>
      <c r="T17" s="48" t="str" cm="1">
        <f t="array" ref="T17">IF($D17="","",IF(_xll.BDP($D17&amp;" Corp",T$1)="#N/A N/A","",_xll.BDP($D17&amp;" Corp",T$1)))</f>
        <v/>
      </c>
      <c r="U17" s="125" cm="1">
        <f t="array" ref="U17">IF($D17="","",IF(_xll.BDP($D17&amp;" Corp",U$1)="#N/A N/A",0,_xll.BDP($D17&amp;" Corp",U$1)))</f>
        <v>0</v>
      </c>
      <c r="V17" s="125">
        <f>IFERROR(VLOOKUP($L17,Documentation!$J$2:$K$15,2,0),IF(U17=0,0,4200))</f>
        <v>0</v>
      </c>
      <c r="W17" s="122">
        <f t="shared" si="1"/>
        <v>0</v>
      </c>
      <c r="X17" s="122">
        <f t="shared" si="2"/>
        <v>0</v>
      </c>
      <c r="AB17" s="2" t="s">
        <v>2365</v>
      </c>
      <c r="AC17" s="63">
        <f t="shared" si="3"/>
        <v>376.17578518606774</v>
      </c>
      <c r="AD17" s="63">
        <f t="shared" si="4"/>
        <v>2553.4963129929783</v>
      </c>
      <c r="AE17" s="123">
        <f t="shared" si="5"/>
        <v>7.5771819607876822E-2</v>
      </c>
    </row>
    <row r="18" spans="2:31" x14ac:dyDescent="0.3">
      <c r="B18" s="62">
        <v>14</v>
      </c>
      <c r="C18" s="22">
        <v>168558</v>
      </c>
      <c r="D18" s="23" t="s">
        <v>1302</v>
      </c>
      <c r="E18" s="23" t="s">
        <v>1303</v>
      </c>
      <c r="F18" s="46" t="s">
        <v>1304</v>
      </c>
      <c r="G18" s="47" t="s">
        <v>1305</v>
      </c>
      <c r="H18" s="93" t="str">
        <f>IF(IFERROR(VLOOKUP($E18,Portfolio!$D$4:$D$85,1,0),0)=0,"N","Y")</f>
        <v>N</v>
      </c>
      <c r="I18" s="65" cm="1">
        <f t="array" ref="I18">IF($D18="","",IF(_xll.BDP($D18&amp;" Corp",I$1)="#N/A N/A","0",_xll.BDP($D18&amp;" Corp",I$1)))/1000000</f>
        <v>0</v>
      </c>
      <c r="J18" s="101">
        <f>IFERROR(VLOOKUP($E18,Portfolio!$D$45:$O$85,10,0),0)</f>
        <v>0</v>
      </c>
      <c r="K18" s="16" t="str" cm="1">
        <f t="array" ref="K18">IF($D18="","",IF(_xll.BDP($D18&amp;" Corp",K$1)="#N/A N/A","NR",_xll.BDP($D18&amp;" Corp",K$1)))</f>
        <v>BB+</v>
      </c>
      <c r="L18" s="16" t="str" cm="1">
        <f t="array" ref="L18">IF($D18="","",IF(_xll.BDP($D18&amp;" Corp",L$1)="#N/A N/A","NR",_xll.BDP($D18&amp;" Corp",L$1)))</f>
        <v>WR</v>
      </c>
      <c r="M18" s="16" t="s">
        <v>2350</v>
      </c>
      <c r="N18" s="16" t="s">
        <v>2365</v>
      </c>
      <c r="O18" s="61">
        <v>2.0183771479373702E-4</v>
      </c>
      <c r="P18" s="61">
        <f t="shared" si="0"/>
        <v>1.460122820100279E-3</v>
      </c>
      <c r="Q18" s="27" t="str" cm="1">
        <f t="array" ref="Q18">IF($D18="","",IF(_xll.BDP($D18&amp;" Corp",Q$1)="#N/A N/A","",_xll.BDP($D18&amp;" Corp",Q$1)))</f>
        <v/>
      </c>
      <c r="R18" s="27" t="str" cm="1">
        <f t="array" ref="R18">IF($D18="","",IF(_xll.BDP($D18&amp;" Corp",R$1)="#N/A N/A","",_xll.BDP($D18&amp;" Corp",R$1)))</f>
        <v/>
      </c>
      <c r="S18" s="64" cm="1">
        <f t="array" ref="S18">IF($D18="","",IF(_xll.BDP($D18&amp;" Corp",S$1)="#N/A N/A","7.4",_xll.BDP($D18&amp;" Corp",S$1)))/100</f>
        <v>7.400000000000001E-2</v>
      </c>
      <c r="T18" s="48" t="str" cm="1">
        <f t="array" ref="T18">IF($D18="","",IF(_xll.BDP($D18&amp;" Corp",T$1)="#N/A N/A","",_xll.BDP($D18&amp;" Corp",T$1)))</f>
        <v/>
      </c>
      <c r="U18" s="125" cm="1">
        <f t="array" ref="U18">IF($D18="","",IF(_xll.BDP($D18&amp;" Corp",U$1)="#N/A N/A",0,_xll.BDP($D18&amp;" Corp",U$1)))</f>
        <v>250</v>
      </c>
      <c r="V18" s="125">
        <f>IFERROR(VLOOKUP($L18,Documentation!$J$2:$K$15,2,0),IF(U18=0,0,4200))</f>
        <v>4200</v>
      </c>
      <c r="W18" s="122">
        <f t="shared" si="1"/>
        <v>0.36503070502506973</v>
      </c>
      <c r="X18" s="122">
        <f t="shared" si="2"/>
        <v>6.1325158444211718</v>
      </c>
      <c r="AB18" s="2" t="s">
        <v>2366</v>
      </c>
      <c r="AC18" s="63">
        <f t="shared" si="3"/>
        <v>414.3019141860417</v>
      </c>
      <c r="AD18" s="63">
        <f t="shared" si="4"/>
        <v>3347.4842263630144</v>
      </c>
      <c r="AE18" s="123">
        <f t="shared" si="5"/>
        <v>3.1030670114854785E-2</v>
      </c>
    </row>
    <row r="19" spans="2:31" x14ac:dyDescent="0.3">
      <c r="B19" s="62">
        <v>15</v>
      </c>
      <c r="C19" s="22">
        <v>300606</v>
      </c>
      <c r="D19" s="23" t="s">
        <v>1306</v>
      </c>
      <c r="E19" s="23" t="s">
        <v>1307</v>
      </c>
      <c r="F19" s="46" t="s">
        <v>1308</v>
      </c>
      <c r="G19" s="47" t="s">
        <v>1309</v>
      </c>
      <c r="H19" s="93" t="str">
        <f>IF(IFERROR(VLOOKUP($E19,Portfolio!$D$4:$D$85,1,0),0)=0,"N","Y")</f>
        <v>Y</v>
      </c>
      <c r="I19" s="65" cm="1">
        <f t="array" ref="I19">IF($D19="","",IF(_xll.BDP($D19&amp;" Corp",I$1)="#N/A N/A","0",_xll.BDP($D19&amp;" Corp",I$1)))/1000000</f>
        <v>727.36771187500005</v>
      </c>
      <c r="J19" s="101">
        <f>IFERROR(VLOOKUP($E19,Portfolio!$D$45:$O$85,10,0),0)</f>
        <v>0</v>
      </c>
      <c r="K19" s="16" t="str" cm="1">
        <f t="array" ref="K19">IF($D19="","",IF(_xll.BDP($D19&amp;" Corp",K$1)="#N/A N/A","NR",_xll.BDP($D19&amp;" Corp",K$1)))</f>
        <v>CCC+ *-</v>
      </c>
      <c r="L19" s="16" t="str" cm="1">
        <f t="array" ref="L19">IF($D19="","",IF(_xll.BDP($D19&amp;" Corp",L$1)="#N/A N/A","NR",_xll.BDP($D19&amp;" Corp",L$1)))</f>
        <v>Caa2</v>
      </c>
      <c r="M19" s="16" t="s">
        <v>2350</v>
      </c>
      <c r="N19" s="16" t="s">
        <v>2357</v>
      </c>
      <c r="O19" s="61">
        <v>0</v>
      </c>
      <c r="P19" s="61">
        <f t="shared" si="0"/>
        <v>0</v>
      </c>
      <c r="Q19" s="27" cm="1">
        <f t="array" ref="Q19">IF($D19="","",IF(_xll.BDP($D19&amp;" Corp",Q$1)="#N/A N/A","",_xll.BDP($D19&amp;" Corp",Q$1)))</f>
        <v>94.625</v>
      </c>
      <c r="R19" s="27" cm="1">
        <f t="array" ref="R19">IF($D19="","",IF(_xll.BDP($D19&amp;" Corp",R$1)="#N/A N/A","",_xll.BDP($D19&amp;" Corp",R$1)))</f>
        <v>95.75</v>
      </c>
      <c r="S19" s="64" cm="1">
        <f t="array" ref="S19">IF($D19="","",IF(_xll.BDP($D19&amp;" Corp",S$1)="#N/A N/A","7.4",_xll.BDP($D19&amp;" Corp",S$1)))/100</f>
        <v>0.23562300996854901</v>
      </c>
      <c r="T19" s="48" cm="1">
        <f t="array" ref="T19">IF($D19="","",IF(_xll.BDP($D19&amp;" Corp",T$1)="#N/A N/A","",_xll.BDP($D19&amp;" Corp",T$1)))</f>
        <v>2074.0562939699589</v>
      </c>
      <c r="U19" s="125" cm="1">
        <f t="array" ref="U19">IF($D19="","",IF(_xll.BDP($D19&amp;" Corp",U$1)="#N/A N/A",0,_xll.BDP($D19&amp;" Corp",U$1)))</f>
        <v>750</v>
      </c>
      <c r="V19" s="125">
        <f>IFERROR(VLOOKUP($L19,Documentation!$J$2:$K$15,2,0),IF(U19=0,0,4200))</f>
        <v>6500</v>
      </c>
      <c r="W19" s="122">
        <f t="shared" si="1"/>
        <v>0</v>
      </c>
      <c r="X19" s="122">
        <f t="shared" si="2"/>
        <v>0</v>
      </c>
      <c r="AB19" s="2" t="s">
        <v>2367</v>
      </c>
      <c r="AC19" s="63">
        <f t="shared" si="3"/>
        <v>367.86351336724562</v>
      </c>
      <c r="AD19" s="63">
        <f t="shared" si="4"/>
        <v>3006.9409665275361</v>
      </c>
      <c r="AE19" s="123">
        <f t="shared" si="5"/>
        <v>9.0153961049820222E-2</v>
      </c>
    </row>
    <row r="20" spans="2:31" x14ac:dyDescent="0.3">
      <c r="B20" s="62">
        <v>16</v>
      </c>
      <c r="C20" s="22">
        <v>428190</v>
      </c>
      <c r="D20" s="23" t="s">
        <v>1310</v>
      </c>
      <c r="E20" s="23" t="s">
        <v>1311</v>
      </c>
      <c r="F20" s="46" t="s">
        <v>1312</v>
      </c>
      <c r="G20" s="47" t="s">
        <v>1313</v>
      </c>
      <c r="H20" s="93" t="str">
        <f>IF(IFERROR(VLOOKUP($E20,Portfolio!$D$4:$D$85,1,0),0)=0,"N","Y")</f>
        <v>N</v>
      </c>
      <c r="I20" s="65" cm="1">
        <f t="array" ref="I20">IF($D20="","",IF(_xll.BDP($D20&amp;" Corp",I$1)="#N/A N/A","0",_xll.BDP($D20&amp;" Corp",I$1)))/1000000</f>
        <v>118.22244125</v>
      </c>
      <c r="J20" s="101">
        <f>IFERROR(VLOOKUP($E20,Portfolio!$D$45:$O$85,10,0),0)</f>
        <v>0</v>
      </c>
      <c r="K20" s="16" t="str" cm="1">
        <f t="array" ref="K20">IF($D20="","",IF(_xll.BDP($D20&amp;" Corp",K$1)="#N/A N/A","NR",_xll.BDP($D20&amp;" Corp",K$1)))</f>
        <v>NR</v>
      </c>
      <c r="L20" s="16" t="str" cm="1">
        <f t="array" ref="L20">IF($D20="","",IF(_xll.BDP($D20&amp;" Corp",L$1)="#N/A N/A","NR",_xll.BDP($D20&amp;" Corp",L$1)))</f>
        <v>NR</v>
      </c>
      <c r="M20" s="16" t="s">
        <v>2348</v>
      </c>
      <c r="N20" s="16" t="s">
        <v>2371</v>
      </c>
      <c r="O20" s="61">
        <v>0</v>
      </c>
      <c r="P20" s="61">
        <f t="shared" si="0"/>
        <v>0</v>
      </c>
      <c r="Q20" s="27" t="str" cm="1">
        <f t="array" ref="Q20">IF($D20="","",IF(_xll.BDP($D20&amp;" Corp",Q$1)="#N/A N/A","",_xll.BDP($D20&amp;" Corp",Q$1)))</f>
        <v/>
      </c>
      <c r="R20" s="27" t="str" cm="1">
        <f t="array" ref="R20">IF($D20="","",IF(_xll.BDP($D20&amp;" Corp",R$1)="#N/A N/A","",_xll.BDP($D20&amp;" Corp",R$1)))</f>
        <v/>
      </c>
      <c r="S20" s="64" cm="1">
        <f t="array" ref="S20">IF($D20="","",IF(_xll.BDP($D20&amp;" Corp",S$1)="#N/A N/A","7.4",_xll.BDP($D20&amp;" Corp",S$1)))/100</f>
        <v>7.400000000000001E-2</v>
      </c>
      <c r="T20" s="48" t="str" cm="1">
        <f t="array" ref="T20">IF($D20="","",IF(_xll.BDP($D20&amp;" Corp",T$1)="#N/A N/A","",_xll.BDP($D20&amp;" Corp",T$1)))</f>
        <v/>
      </c>
      <c r="U20" s="125" cm="1">
        <f t="array" ref="U20">IF($D20="","",IF(_xll.BDP($D20&amp;" Corp",U$1)="#N/A N/A",0,_xll.BDP($D20&amp;" Corp",U$1)))</f>
        <v>0</v>
      </c>
      <c r="V20" s="125">
        <f>IFERROR(VLOOKUP($L20,Documentation!$J$2:$K$15,2,0),IF(U20=0,0,4200))</f>
        <v>0</v>
      </c>
      <c r="W20" s="122">
        <f t="shared" si="1"/>
        <v>0</v>
      </c>
      <c r="X20" s="122">
        <f t="shared" si="2"/>
        <v>0</v>
      </c>
      <c r="AB20" s="2" t="s">
        <v>2368</v>
      </c>
      <c r="AC20" s="63">
        <f t="shared" si="3"/>
        <v>362.05378350683856</v>
      </c>
      <c r="AD20" s="63">
        <f t="shared" si="4"/>
        <v>3847.3668852163364</v>
      </c>
      <c r="AE20" s="123">
        <f t="shared" si="5"/>
        <v>9.6493407867540903E-2</v>
      </c>
    </row>
    <row r="21" spans="2:31" x14ac:dyDescent="0.3">
      <c r="B21" s="62">
        <v>17</v>
      </c>
      <c r="C21" s="22">
        <v>358494</v>
      </c>
      <c r="D21" s="23" t="s">
        <v>1314</v>
      </c>
      <c r="E21" s="23" t="s">
        <v>1315</v>
      </c>
      <c r="F21" s="46" t="s">
        <v>1316</v>
      </c>
      <c r="G21" s="47" t="s">
        <v>1317</v>
      </c>
      <c r="H21" s="93" t="str">
        <f>IF(IFERROR(VLOOKUP($E21,Portfolio!$D$4:$D$85,1,0),0)=0,"N","Y")</f>
        <v>N</v>
      </c>
      <c r="I21" s="65" cm="1">
        <f t="array" ref="I21">IF($D21="","",IF(_xll.BDP($D21&amp;" Corp",I$1)="#N/A N/A","0",_xll.BDP($D21&amp;" Corp",I$1)))/1000000</f>
        <v>0</v>
      </c>
      <c r="J21" s="101">
        <f>IFERROR(VLOOKUP($E21,Portfolio!$D$45:$O$85,10,0),0)</f>
        <v>0</v>
      </c>
      <c r="K21" s="16" t="str" cm="1">
        <f t="array" ref="K21">IF($D21="","",IF(_xll.BDP($D21&amp;" Corp",K$1)="#N/A N/A","NR",_xll.BDP($D21&amp;" Corp",K$1)))</f>
        <v>NR</v>
      </c>
      <c r="L21" s="16" t="str" cm="1">
        <f t="array" ref="L21">IF($D21="","",IF(_xll.BDP($D21&amp;" Corp",L$1)="#N/A N/A","NR",_xll.BDP($D21&amp;" Corp",L$1)))</f>
        <v>NR</v>
      </c>
      <c r="M21" s="16" t="s">
        <v>2348</v>
      </c>
      <c r="N21" s="16" t="s">
        <v>2384</v>
      </c>
      <c r="O21" s="61">
        <v>3.3024619982554144E-4</v>
      </c>
      <c r="P21" s="61">
        <f t="shared" si="0"/>
        <v>2.3890481177387588E-3</v>
      </c>
      <c r="Q21" s="27" t="str" cm="1">
        <f t="array" ref="Q21">IF($D21="","",IF(_xll.BDP($D21&amp;" Corp",Q$1)="#N/A N/A","",_xll.BDP($D21&amp;" Corp",Q$1)))</f>
        <v/>
      </c>
      <c r="R21" s="27" t="str" cm="1">
        <f t="array" ref="R21">IF($D21="","",IF(_xll.BDP($D21&amp;" Corp",R$1)="#N/A N/A","",_xll.BDP($D21&amp;" Corp",R$1)))</f>
        <v/>
      </c>
      <c r="S21" s="64" cm="1">
        <f t="array" ref="S21">IF($D21="","",IF(_xll.BDP($D21&amp;" Corp",S$1)="#N/A N/A","7.4",_xll.BDP($D21&amp;" Corp",S$1)))/100</f>
        <v>7.400000000000001E-2</v>
      </c>
      <c r="T21" s="48" t="str" cm="1">
        <f t="array" ref="T21">IF($D21="","",IF(_xll.BDP($D21&amp;" Corp",T$1)="#N/A N/A","",_xll.BDP($D21&amp;" Corp",T$1)))</f>
        <v/>
      </c>
      <c r="U21" s="125" cm="1">
        <f t="array" ref="U21">IF($D21="","",IF(_xll.BDP($D21&amp;" Corp",U$1)="#N/A N/A",0,_xll.BDP($D21&amp;" Corp",U$1)))</f>
        <v>550</v>
      </c>
      <c r="V21" s="125">
        <f>IFERROR(VLOOKUP($L21,Documentation!$J$2:$K$15,2,0),IF(U21=0,0,4200))</f>
        <v>4200</v>
      </c>
      <c r="W21" s="122">
        <f t="shared" si="1"/>
        <v>1.3139764647563172</v>
      </c>
      <c r="X21" s="122">
        <f t="shared" si="2"/>
        <v>10.034002094502787</v>
      </c>
      <c r="AB21" s="2" t="s">
        <v>2369</v>
      </c>
      <c r="AC21" s="63">
        <f t="shared" si="3"/>
        <v>336.79254592267853</v>
      </c>
      <c r="AD21" s="63">
        <f t="shared" si="4"/>
        <v>2686.3848362795293</v>
      </c>
      <c r="AE21" s="123">
        <f t="shared" si="5"/>
        <v>1.5236679671950182E-2</v>
      </c>
    </row>
    <row r="22" spans="2:31" x14ac:dyDescent="0.3">
      <c r="B22" s="62">
        <v>18</v>
      </c>
      <c r="C22" s="22">
        <v>350934</v>
      </c>
      <c r="D22" s="23" t="s">
        <v>1318</v>
      </c>
      <c r="E22" s="23" t="s">
        <v>1319</v>
      </c>
      <c r="F22" s="46" t="s">
        <v>1320</v>
      </c>
      <c r="G22" s="47" t="s">
        <v>1321</v>
      </c>
      <c r="H22" s="93" t="str">
        <f>IF(IFERROR(VLOOKUP($E22,Portfolio!$D$4:$D$85,1,0),0)=0,"N","Y")</f>
        <v>Y</v>
      </c>
      <c r="I22" s="65" cm="1">
        <f t="array" ref="I22">IF($D22="","",IF(_xll.BDP($D22&amp;" Corp",I$1)="#N/A N/A","0",_xll.BDP($D22&amp;" Corp",I$1)))/1000000</f>
        <v>2292.8554157399999</v>
      </c>
      <c r="J22" s="101">
        <f>IFERROR(VLOOKUP($E22,Portfolio!$D$45:$O$85,10,0),0)</f>
        <v>41.238030000000002</v>
      </c>
      <c r="K22" s="16" t="str" cm="1">
        <f t="array" ref="K22">IF($D22="","",IF(_xll.BDP($D22&amp;" Corp",K$1)="#N/A N/A","NR",_xll.BDP($D22&amp;" Corp",K$1)))</f>
        <v>B+</v>
      </c>
      <c r="L22" s="16" t="str" cm="1">
        <f t="array" ref="L22">IF($D22="","",IF(_xll.BDP($D22&amp;" Corp",L$1)="#N/A N/A","NR",_xll.BDP($D22&amp;" Corp",L$1)))</f>
        <v>B1</v>
      </c>
      <c r="M22" s="16" t="s">
        <v>2350</v>
      </c>
      <c r="N22" s="16" t="s">
        <v>2357</v>
      </c>
      <c r="O22" s="61">
        <v>1.6520036719694451E-3</v>
      </c>
      <c r="P22" s="61">
        <f t="shared" si="0"/>
        <v>1.1950830214249385E-2</v>
      </c>
      <c r="Q22" s="27" cm="1">
        <f t="array" ref="Q22">IF($D22="","",IF(_xll.BDP($D22&amp;" Corp",Q$1)="#N/A N/A","",_xll.BDP($D22&amp;" Corp",Q$1)))</f>
        <v>102.875</v>
      </c>
      <c r="R22" s="27" cm="1">
        <f t="array" ref="R22">IF($D22="","",IF(_xll.BDP($D22&amp;" Corp",R$1)="#N/A N/A","",_xll.BDP($D22&amp;" Corp",R$1)))</f>
        <v>103.25</v>
      </c>
      <c r="S22" s="64" cm="1">
        <f t="array" ref="S22">IF($D22="","",IF(_xll.BDP($D22&amp;" Corp",S$1)="#N/A N/A","7.4",_xll.BDP($D22&amp;" Corp",S$1)))/100</f>
        <v>8.7341021979227662E-2</v>
      </c>
      <c r="T22" s="48" cm="1">
        <f t="array" ref="T22">IF($D22="","",IF(_xll.BDP($D22&amp;" Corp",T$1)="#N/A N/A","",_xll.BDP($D22&amp;" Corp",T$1)))</f>
        <v>429.21133572685716</v>
      </c>
      <c r="U22" s="125" cm="1">
        <f t="array" ref="U22">IF($D22="","",IF(_xll.BDP($D22&amp;" Corp",U$1)="#N/A N/A",0,_xll.BDP($D22&amp;" Corp",U$1)))</f>
        <v>550</v>
      </c>
      <c r="V22" s="125">
        <f>IFERROR(VLOOKUP($L22,Documentation!$J$2:$K$15,2,0),IF(U22=0,0,4200))</f>
        <v>2220</v>
      </c>
      <c r="W22" s="122">
        <f t="shared" si="1"/>
        <v>6.5729566178371615</v>
      </c>
      <c r="X22" s="122">
        <f t="shared" si="2"/>
        <v>26.530843075633634</v>
      </c>
      <c r="AB22" s="2" t="s">
        <v>2370</v>
      </c>
      <c r="AC22" s="63">
        <f t="shared" si="3"/>
        <v>358.43035116083655</v>
      </c>
      <c r="AD22" s="63">
        <f t="shared" si="4"/>
        <v>3726.9861838311895</v>
      </c>
      <c r="AE22" s="123">
        <f t="shared" si="5"/>
        <v>1.2566960602088176E-2</v>
      </c>
    </row>
    <row r="23" spans="2:31" x14ac:dyDescent="0.3">
      <c r="B23" s="62">
        <v>19</v>
      </c>
      <c r="C23" s="22">
        <v>147714</v>
      </c>
      <c r="D23" s="23" t="s">
        <v>1322</v>
      </c>
      <c r="E23" s="23" t="s">
        <v>1323</v>
      </c>
      <c r="F23" s="46" t="s">
        <v>1324</v>
      </c>
      <c r="G23" s="47" t="s">
        <v>1325</v>
      </c>
      <c r="H23" s="93" t="str">
        <f>IF(IFERROR(VLOOKUP($E23,Portfolio!$D$4:$D$85,1,0),0)=0,"N","Y")</f>
        <v>N</v>
      </c>
      <c r="I23" s="65" cm="1">
        <f t="array" ref="I23">IF($D23="","",IF(_xll.BDP($D23&amp;" Corp",I$1)="#N/A N/A","0",_xll.BDP($D23&amp;" Corp",I$1)))/1000000</f>
        <v>1200</v>
      </c>
      <c r="J23" s="101">
        <f>IFERROR(VLOOKUP($E23,Portfolio!$D$45:$O$85,10,0),0)</f>
        <v>0</v>
      </c>
      <c r="K23" s="16" t="str" cm="1">
        <f t="array" ref="K23">IF($D23="","",IF(_xll.BDP($D23&amp;" Corp",K$1)="#N/A N/A","NR",_xll.BDP($D23&amp;" Corp",K$1)))</f>
        <v>B-</v>
      </c>
      <c r="L23" s="16" t="str" cm="1">
        <f t="array" ref="L23">IF($D23="","",IF(_xll.BDP($D23&amp;" Corp",L$1)="#N/A N/A","NR",_xll.BDP($D23&amp;" Corp",L$1)))</f>
        <v>B3</v>
      </c>
      <c r="M23" s="16" t="s">
        <v>2348</v>
      </c>
      <c r="N23" s="16" t="s">
        <v>2366</v>
      </c>
      <c r="O23" s="61">
        <v>7.8786155054447768E-4</v>
      </c>
      <c r="P23" s="61">
        <f t="shared" si="0"/>
        <v>5.6995028417021944E-3</v>
      </c>
      <c r="Q23" s="27" cm="1">
        <f t="array" ref="Q23">IF($D23="","",IF(_xll.BDP($D23&amp;" Corp",Q$1)="#N/A N/A","",_xll.BDP($D23&amp;" Corp",Q$1)))</f>
        <v>97.875</v>
      </c>
      <c r="R23" s="27" cm="1">
        <f t="array" ref="R23">IF($D23="","",IF(_xll.BDP($D23&amp;" Corp",R$1)="#N/A N/A","",_xll.BDP($D23&amp;" Corp",R$1)))</f>
        <v>99</v>
      </c>
      <c r="S23" s="64" cm="1">
        <f t="array" ref="S23">IF($D23="","",IF(_xll.BDP($D23&amp;" Corp",S$1)="#N/A N/A","7.4",_xll.BDP($D23&amp;" Corp",S$1)))/100</f>
        <v>8.1886087078601122E-2</v>
      </c>
      <c r="T23" s="48" cm="1">
        <f t="array" ref="T23">IF($D23="","",IF(_xll.BDP($D23&amp;" Corp",T$1)="#N/A N/A","",_xll.BDP($D23&amp;" Corp",T$1)))</f>
        <v>398.26282067674396</v>
      </c>
      <c r="U23" s="125" cm="1">
        <f t="array" ref="U23">IF($D23="","",IF(_xll.BDP($D23&amp;" Corp",U$1)="#N/A N/A",0,_xll.BDP($D23&amp;" Corp",U$1)))</f>
        <v>337.5</v>
      </c>
      <c r="V23" s="125">
        <f>IFERROR(VLOOKUP($L23,Documentation!$J$2:$K$15,2,0),IF(U23=0,0,4200))</f>
        <v>3490</v>
      </c>
      <c r="W23" s="122">
        <f t="shared" si="1"/>
        <v>1.9235822090744907</v>
      </c>
      <c r="X23" s="122">
        <f t="shared" si="2"/>
        <v>19.89126491754066</v>
      </c>
      <c r="AB23" s="2" t="s">
        <v>2371</v>
      </c>
      <c r="AC23" s="63">
        <f t="shared" si="3"/>
        <v>451.86495660119425</v>
      </c>
      <c r="AD23" s="63">
        <f t="shared" si="4"/>
        <v>3744.3215891579712</v>
      </c>
      <c r="AE23" s="123">
        <f t="shared" si="5"/>
        <v>5.5589751488360675E-3</v>
      </c>
    </row>
    <row r="24" spans="2:31" x14ac:dyDescent="0.3">
      <c r="B24" s="62">
        <v>20</v>
      </c>
      <c r="C24" s="22">
        <v>209238</v>
      </c>
      <c r="D24" s="23" t="s">
        <v>1326</v>
      </c>
      <c r="E24" s="23" t="s">
        <v>1327</v>
      </c>
      <c r="F24" s="46" t="s">
        <v>1328</v>
      </c>
      <c r="G24" s="47" t="s">
        <v>1325</v>
      </c>
      <c r="H24" s="93" t="str">
        <f>IF(IFERROR(VLOOKUP($E24,Portfolio!$D$4:$D$85,1,0),0)=0,"N","Y")</f>
        <v>Y</v>
      </c>
      <c r="I24" s="65" cm="1">
        <f t="array" ref="I24">IF($D24="","",IF(_xll.BDP($D24&amp;" Corp",I$1)="#N/A N/A","0",_xll.BDP($D24&amp;" Corp",I$1)))/1000000</f>
        <v>700</v>
      </c>
      <c r="J24" s="101">
        <f>IFERROR(VLOOKUP($E24,Portfolio!$D$45:$O$85,10,0),0)</f>
        <v>0</v>
      </c>
      <c r="K24" s="16" t="str" cm="1">
        <f t="array" ref="K24">IF($D24="","",IF(_xll.BDP($D24&amp;" Corp",K$1)="#N/A N/A","NR",_xll.BDP($D24&amp;" Corp",K$1)))</f>
        <v>B-</v>
      </c>
      <c r="L24" s="16" t="str" cm="1">
        <f t="array" ref="L24">IF($D24="","",IF(_xll.BDP($D24&amp;" Corp",L$1)="#N/A N/A","NR",_xll.BDP($D24&amp;" Corp",L$1)))</f>
        <v>B3</v>
      </c>
      <c r="M24" s="16" t="s">
        <v>2348</v>
      </c>
      <c r="N24" s="16" t="s">
        <v>2366</v>
      </c>
      <c r="O24" s="61">
        <v>4.6364563224227334E-4</v>
      </c>
      <c r="P24" s="61">
        <f t="shared" si="0"/>
        <v>3.3540786406969941E-3</v>
      </c>
      <c r="Q24" s="27" cm="1">
        <f t="array" ref="Q24">IF($D24="","",IF(_xll.BDP($D24&amp;" Corp",Q$1)="#N/A N/A","",_xll.BDP($D24&amp;" Corp",Q$1)))</f>
        <v>98.625</v>
      </c>
      <c r="R24" s="27" cm="1">
        <f t="array" ref="R24">IF($D24="","",IF(_xll.BDP($D24&amp;" Corp",R$1)="#N/A N/A","",_xll.BDP($D24&amp;" Corp",R$1)))</f>
        <v>99.5</v>
      </c>
      <c r="S24" s="64" cm="1">
        <f t="array" ref="S24">IF($D24="","",IF(_xll.BDP($D24&amp;" Corp",S$1)="#N/A N/A","7.4",_xll.BDP($D24&amp;" Corp",S$1)))/100</f>
        <v>8.3700311603024602E-2</v>
      </c>
      <c r="T24" s="48" cm="1">
        <f t="array" ref="T24">IF($D24="","",IF(_xll.BDP($D24&amp;" Corp",T$1)="#N/A N/A","",_xll.BDP($D24&amp;" Corp",T$1)))</f>
        <v>411.49867000508306</v>
      </c>
      <c r="U24" s="125" cm="1">
        <f t="array" ref="U24">IF($D24="","",IF(_xll.BDP($D24&amp;" Corp",U$1)="#N/A N/A",0,_xll.BDP($D24&amp;" Corp",U$1)))</f>
        <v>375</v>
      </c>
      <c r="V24" s="125">
        <f>IFERROR(VLOOKUP($L24,Documentation!$J$2:$K$15,2,0),IF(U24=0,0,4200))</f>
        <v>3490</v>
      </c>
      <c r="W24" s="122">
        <f t="shared" si="1"/>
        <v>1.2577794902613728</v>
      </c>
      <c r="X24" s="122">
        <f t="shared" si="2"/>
        <v>11.705734456032509</v>
      </c>
      <c r="AB24" s="2" t="s">
        <v>2372</v>
      </c>
      <c r="AC24" s="63">
        <f t="shared" si="3"/>
        <v>324.6242432684291</v>
      </c>
      <c r="AD24" s="63">
        <f t="shared" si="4"/>
        <v>3782.4062387982158</v>
      </c>
      <c r="AE24" s="123">
        <f t="shared" si="5"/>
        <v>3.9523670747051341E-2</v>
      </c>
    </row>
    <row r="25" spans="2:31" x14ac:dyDescent="0.3">
      <c r="B25" s="62">
        <v>21</v>
      </c>
      <c r="C25" s="22">
        <v>358674</v>
      </c>
      <c r="D25" s="23" t="s">
        <v>1329</v>
      </c>
      <c r="E25" s="23" t="s">
        <v>1330</v>
      </c>
      <c r="F25" s="46" t="s">
        <v>1331</v>
      </c>
      <c r="G25" s="47" t="s">
        <v>1325</v>
      </c>
      <c r="H25" s="93" t="str">
        <f>IF(IFERROR(VLOOKUP($E25,Portfolio!$D$4:$D$85,1,0),0)=0,"N","Y")</f>
        <v>Y</v>
      </c>
      <c r="I25" s="65" cm="1">
        <f t="array" ref="I25">IF($D25="","",IF(_xll.BDP($D25&amp;" Corp",I$1)="#N/A N/A","0",_xll.BDP($D25&amp;" Corp",I$1)))/1000000</f>
        <v>772.2</v>
      </c>
      <c r="J25" s="101">
        <f>IFERROR(VLOOKUP($E25,Portfolio!$D$45:$O$85,10,0),0)</f>
        <v>13.919770000000002</v>
      </c>
      <c r="K25" s="16" t="str" cm="1">
        <f t="array" ref="K25">IF($D25="","",IF(_xll.BDP($D25&amp;" Corp",K$1)="#N/A N/A","NR",_xll.BDP($D25&amp;" Corp",K$1)))</f>
        <v>B-</v>
      </c>
      <c r="L25" s="16" t="str" cm="1">
        <f t="array" ref="L25">IF($D25="","",IF(_xll.BDP($D25&amp;" Corp",L$1)="#N/A N/A","NR",_xll.BDP($D25&amp;" Corp",L$1)))</f>
        <v>B3</v>
      </c>
      <c r="M25" s="16" t="s">
        <v>2348</v>
      </c>
      <c r="N25" s="16" t="s">
        <v>2366</v>
      </c>
      <c r="O25" s="61">
        <v>5.4054146217596684E-4</v>
      </c>
      <c r="P25" s="61">
        <f t="shared" si="0"/>
        <v>3.9103540432969246E-3</v>
      </c>
      <c r="Q25" s="27" cm="1">
        <f t="array" ref="Q25">IF($D25="","",IF(_xll.BDP($D25&amp;" Corp",Q$1)="#N/A N/A","",_xll.BDP($D25&amp;" Corp",Q$1)))</f>
        <v>100.125</v>
      </c>
      <c r="R25" s="27" cm="1">
        <f t="array" ref="R25">IF($D25="","",IF(_xll.BDP($D25&amp;" Corp",R$1)="#N/A N/A","",_xll.BDP($D25&amp;" Corp",R$1)))</f>
        <v>101.25</v>
      </c>
      <c r="S25" s="64" cm="1">
        <f t="array" ref="S25">IF($D25="","",IF(_xll.BDP($D25&amp;" Corp",S$1)="#N/A N/A","7.4",_xll.BDP($D25&amp;" Corp",S$1)))/100</f>
        <v>9.5594165846705437E-2</v>
      </c>
      <c r="T25" s="48" cm="1">
        <f t="array" ref="T25">IF($D25="","",IF(_xll.BDP($D25&amp;" Corp",T$1)="#N/A N/A","",_xll.BDP($D25&amp;" Corp",T$1)))</f>
        <v>547.25067122465373</v>
      </c>
      <c r="U25" s="125" cm="1">
        <f t="array" ref="U25">IF($D25="","",IF(_xll.BDP($D25&amp;" Corp",U$1)="#N/A N/A",0,_xll.BDP($D25&amp;" Corp",U$1)))</f>
        <v>575</v>
      </c>
      <c r="V25" s="125">
        <f>IFERROR(VLOOKUP($L25,Documentation!$J$2:$K$15,2,0),IF(U25=0,0,4200))</f>
        <v>3490</v>
      </c>
      <c r="W25" s="122">
        <f t="shared" si="1"/>
        <v>2.2484535748957315</v>
      </c>
      <c r="X25" s="122">
        <f t="shared" si="2"/>
        <v>13.647135611106266</v>
      </c>
      <c r="AB25" s="2" t="s">
        <v>2373</v>
      </c>
      <c r="AC25" s="63">
        <f t="shared" si="3"/>
        <v>465.23795817651825</v>
      </c>
      <c r="AD25" s="63">
        <f t="shared" si="4"/>
        <v>3628.6209938934394</v>
      </c>
      <c r="AE25" s="123">
        <f t="shared" si="5"/>
        <v>1.3499540520516266E-2</v>
      </c>
    </row>
    <row r="26" spans="2:31" x14ac:dyDescent="0.3">
      <c r="B26" s="62">
        <v>22</v>
      </c>
      <c r="C26" s="22">
        <v>37446</v>
      </c>
      <c r="D26" s="23" t="s">
        <v>1332</v>
      </c>
      <c r="E26" s="23" t="s">
        <v>1333</v>
      </c>
      <c r="F26" s="46" t="s">
        <v>1334</v>
      </c>
      <c r="G26" s="47" t="s">
        <v>1335</v>
      </c>
      <c r="H26" s="93" t="str">
        <f>IF(IFERROR(VLOOKUP($E26,Portfolio!$D$4:$D$85,1,0),0)=0,"N","Y")</f>
        <v>N</v>
      </c>
      <c r="I26" s="65" cm="1">
        <f t="array" ref="I26">IF($D26="","",IF(_xll.BDP($D26&amp;" Corp",I$1)="#N/A N/A","0",_xll.BDP($D26&amp;" Corp",I$1)))/1000000</f>
        <v>0</v>
      </c>
      <c r="J26" s="101">
        <f>IFERROR(VLOOKUP($E26,Portfolio!$D$45:$O$85,10,0),0)</f>
        <v>0</v>
      </c>
      <c r="K26" s="16" t="str" cm="1">
        <f t="array" ref="K26">IF($D26="","",IF(_xll.BDP($D26&amp;" Corp",K$1)="#N/A N/A","NR",_xll.BDP($D26&amp;" Corp",K$1)))</f>
        <v>NR</v>
      </c>
      <c r="L26" s="16" t="str" cm="1">
        <f t="array" ref="L26">IF($D26="","",IF(_xll.BDP($D26&amp;" Corp",L$1)="#N/A N/A","NR",_xll.BDP($D26&amp;" Corp",L$1)))</f>
        <v>NR</v>
      </c>
      <c r="M26" s="16" t="s">
        <v>2356</v>
      </c>
      <c r="N26" s="16" t="s">
        <v>2349</v>
      </c>
      <c r="O26" s="61">
        <v>0</v>
      </c>
      <c r="P26" s="61">
        <f t="shared" si="0"/>
        <v>0</v>
      </c>
      <c r="Q26" s="27" t="str" cm="1">
        <f t="array" ref="Q26">IF($D26="","",IF(_xll.BDP($D26&amp;" Corp",Q$1)="#N/A N/A","",_xll.BDP($D26&amp;" Corp",Q$1)))</f>
        <v/>
      </c>
      <c r="R26" s="27" t="str" cm="1">
        <f t="array" ref="R26">IF($D26="","",IF(_xll.BDP($D26&amp;" Corp",R$1)="#N/A N/A","",_xll.BDP($D26&amp;" Corp",R$1)))</f>
        <v/>
      </c>
      <c r="S26" s="64" cm="1">
        <f t="array" ref="S26">IF($D26="","",IF(_xll.BDP($D26&amp;" Corp",S$1)="#N/A N/A","7.4",_xll.BDP($D26&amp;" Corp",S$1)))/100</f>
        <v>7.400000000000001E-2</v>
      </c>
      <c r="T26" s="48" t="str" cm="1">
        <f t="array" ref="T26">IF($D26="","",IF(_xll.BDP($D26&amp;" Corp",T$1)="#N/A N/A","",_xll.BDP($D26&amp;" Corp",T$1)))</f>
        <v/>
      </c>
      <c r="U26" s="125" cm="1">
        <f t="array" ref="U26">IF($D26="","",IF(_xll.BDP($D26&amp;" Corp",U$1)="#N/A N/A",0,_xll.BDP($D26&amp;" Corp",U$1)))</f>
        <v>525</v>
      </c>
      <c r="V26" s="125">
        <f>IFERROR(VLOOKUP($L26,Documentation!$J$2:$K$15,2,0),IF(U26=0,0,4200))</f>
        <v>4200</v>
      </c>
      <c r="W26" s="122">
        <f t="shared" si="1"/>
        <v>0</v>
      </c>
      <c r="X26" s="122">
        <f t="shared" si="2"/>
        <v>0</v>
      </c>
      <c r="AB26" s="2" t="s">
        <v>2374</v>
      </c>
      <c r="AC26" s="63">
        <f t="shared" si="3"/>
        <v>353.98934154643854</v>
      </c>
      <c r="AD26" s="63">
        <f t="shared" si="4"/>
        <v>2614.9467077321929</v>
      </c>
      <c r="AE26" s="123">
        <f t="shared" si="5"/>
        <v>1.8792110817197401E-2</v>
      </c>
    </row>
    <row r="27" spans="2:31" x14ac:dyDescent="0.3">
      <c r="B27" s="62">
        <v>23</v>
      </c>
      <c r="C27" s="22">
        <v>382758</v>
      </c>
      <c r="D27" s="23" t="s">
        <v>1336</v>
      </c>
      <c r="E27" s="23" t="s">
        <v>1337</v>
      </c>
      <c r="F27" s="46" t="s">
        <v>1338</v>
      </c>
      <c r="G27" s="47" t="s">
        <v>8</v>
      </c>
      <c r="H27" s="93" t="str">
        <f>IF(IFERROR(VLOOKUP($E27,Portfolio!$D$4:$D$85,1,0),0)=0,"N","Y")</f>
        <v>Y</v>
      </c>
      <c r="I27" s="65" cm="1">
        <f t="array" ref="I27">IF($D27="","",IF(_xll.BDP($D27&amp;" Corp",I$1)="#N/A N/A","0",_xll.BDP($D27&amp;" Corp",I$1)))/1000000</f>
        <v>766.60389843749999</v>
      </c>
      <c r="J27" s="101">
        <f>IFERROR(VLOOKUP($E27,Portfolio!$D$45:$O$85,10,0),0)</f>
        <v>7.2929999999999995E-2</v>
      </c>
      <c r="K27" s="16" t="str" cm="1">
        <f t="array" ref="K27">IF($D27="","",IF(_xll.BDP($D27&amp;" Corp",K$1)="#N/A N/A","NR",_xll.BDP($D27&amp;" Corp",K$1)))</f>
        <v>BBB-</v>
      </c>
      <c r="L27" s="16" t="str" cm="1">
        <f t="array" ref="L27">IF($D27="","",IF(_xll.BDP($D27&amp;" Corp",L$1)="#N/A N/A","NR",_xll.BDP($D27&amp;" Corp",L$1)))</f>
        <v>Ba1</v>
      </c>
      <c r="M27" s="16" t="s">
        <v>2350</v>
      </c>
      <c r="N27" s="16" t="s">
        <v>2360</v>
      </c>
      <c r="O27" s="61">
        <v>5.3129689283803419E-4</v>
      </c>
      <c r="P27" s="61">
        <f t="shared" si="0"/>
        <v>3.8434775100082428E-3</v>
      </c>
      <c r="Q27" s="27" cm="1">
        <f t="array" ref="Q27">IF($D27="","",IF(_xll.BDP($D27&amp;" Corp",Q$1)="#N/A N/A","",_xll.BDP($D27&amp;" Corp",Q$1)))</f>
        <v>100.625</v>
      </c>
      <c r="R27" s="27" cm="1">
        <f t="array" ref="R27">IF($D27="","",IF(_xll.BDP($D27&amp;" Corp",R$1)="#N/A N/A","",_xll.BDP($D27&amp;" Corp",R$1)))</f>
        <v>100.875</v>
      </c>
      <c r="S27" s="64" cm="1">
        <f t="array" ref="S27">IF($D27="","",IF(_xll.BDP($D27&amp;" Corp",S$1)="#N/A N/A","7.4",_xll.BDP($D27&amp;" Corp",S$1)))/100</f>
        <v>6.0639543924480677E-2</v>
      </c>
      <c r="T27" s="48" cm="1">
        <f t="array" ref="T27">IF($D27="","",IF(_xll.BDP($D27&amp;" Corp",T$1)="#N/A N/A","",_xll.BDP($D27&amp;" Corp",T$1)))</f>
        <v>170.17858397772915</v>
      </c>
      <c r="U27" s="125" cm="1">
        <f t="array" ref="U27">IF($D27="","",IF(_xll.BDP($D27&amp;" Corp",U$1)="#N/A N/A",0,_xll.BDP($D27&amp;" Corp",U$1)))</f>
        <v>200</v>
      </c>
      <c r="V27" s="125">
        <f>IFERROR(VLOOKUP($L27,Documentation!$J$2:$K$15,2,0),IF(U27=0,0,4200))</f>
        <v>940</v>
      </c>
      <c r="W27" s="122">
        <f t="shared" si="1"/>
        <v>0.7686955020016486</v>
      </c>
      <c r="X27" s="122">
        <f t="shared" si="2"/>
        <v>3.6128688594077483</v>
      </c>
      <c r="AB27" s="2" t="s">
        <v>2375</v>
      </c>
      <c r="AC27" s="63">
        <f t="shared" si="3"/>
        <v>434.4918291763293</v>
      </c>
      <c r="AD27" s="63">
        <f t="shared" si="4"/>
        <v>4482.8170700898327</v>
      </c>
      <c r="AE27" s="123">
        <f t="shared" si="5"/>
        <v>1.0665775541555013E-2</v>
      </c>
    </row>
    <row r="28" spans="2:31" x14ac:dyDescent="0.3">
      <c r="B28" s="62">
        <v>24</v>
      </c>
      <c r="C28" s="22">
        <v>212154</v>
      </c>
      <c r="D28" s="23" t="s">
        <v>1339</v>
      </c>
      <c r="E28" s="23" t="s">
        <v>1340</v>
      </c>
      <c r="F28" s="46" t="s">
        <v>1341</v>
      </c>
      <c r="G28" s="47" t="s">
        <v>1342</v>
      </c>
      <c r="H28" s="93" t="str">
        <f>IF(IFERROR(VLOOKUP($E28,Portfolio!$D$4:$D$85,1,0),0)=0,"N","Y")</f>
        <v>N</v>
      </c>
      <c r="I28" s="65" cm="1">
        <f t="array" ref="I28">IF($D28="","",IF(_xll.BDP($D28&amp;" Corp",I$1)="#N/A N/A","0",_xll.BDP($D28&amp;" Corp",I$1)))/1000000</f>
        <v>849.25</v>
      </c>
      <c r="J28" s="101">
        <f>IFERROR(VLOOKUP($E28,Portfolio!$D$45:$O$85,10,0),0)</f>
        <v>0</v>
      </c>
      <c r="K28" s="16" t="str" cm="1">
        <f t="array" ref="K28">IF($D28="","",IF(_xll.BDP($D28&amp;" Corp",K$1)="#N/A N/A","NR",_xll.BDP($D28&amp;" Corp",K$1)))</f>
        <v>B-</v>
      </c>
      <c r="L28" s="16" t="str" cm="1">
        <f t="array" ref="L28">IF($D28="","",IF(_xll.BDP($D28&amp;" Corp",L$1)="#N/A N/A","NR",_xll.BDP($D28&amp;" Corp",L$1)))</f>
        <v>B3</v>
      </c>
      <c r="M28" s="16" t="s">
        <v>2348</v>
      </c>
      <c r="N28" s="16" t="s">
        <v>2380</v>
      </c>
      <c r="O28" s="61">
        <v>6.1744151566151277E-4</v>
      </c>
      <c r="P28" s="61">
        <f t="shared" si="0"/>
        <v>4.4666599996734269E-3</v>
      </c>
      <c r="Q28" s="27" cm="1">
        <f t="array" ref="Q28">IF($D28="","",IF(_xll.BDP($D28&amp;" Corp",Q$1)="#N/A N/A","",_xll.BDP($D28&amp;" Corp",Q$1)))</f>
        <v>99</v>
      </c>
      <c r="R28" s="27" cm="1">
        <f t="array" ref="R28">IF($D28="","",IF(_xll.BDP($D28&amp;" Corp",R$1)="#N/A N/A","",_xll.BDP($D28&amp;" Corp",R$1)))</f>
        <v>99.25</v>
      </c>
      <c r="S28" s="64" cm="1">
        <f t="array" ref="S28">IF($D28="","",IF(_xll.BDP($D28&amp;" Corp",S$1)="#N/A N/A","7.4",_xll.BDP($D28&amp;" Corp",S$1)))/100</f>
        <v>8.3920107455924153E-2</v>
      </c>
      <c r="T28" s="48" cm="1">
        <f t="array" ref="T28">IF($D28="","",IF(_xll.BDP($D28&amp;" Corp",T$1)="#N/A N/A","",_xll.BDP($D28&amp;" Corp",T$1)))</f>
        <v>408.4366826593876</v>
      </c>
      <c r="U28" s="125" cm="1">
        <f t="array" ref="U28">IF($D28="","",IF(_xll.BDP($D28&amp;" Corp",U$1)="#N/A N/A",0,_xll.BDP($D28&amp;" Corp",U$1)))</f>
        <v>375</v>
      </c>
      <c r="V28" s="125">
        <f>IFERROR(VLOOKUP($L28,Documentation!$J$2:$K$15,2,0),IF(U28=0,0,4200))</f>
        <v>3490</v>
      </c>
      <c r="W28" s="122">
        <f t="shared" si="1"/>
        <v>1.674997499877535</v>
      </c>
      <c r="X28" s="122">
        <f t="shared" si="2"/>
        <v>15.58864339886026</v>
      </c>
      <c r="AB28" s="2" t="s">
        <v>2376</v>
      </c>
      <c r="AC28" s="63">
        <f t="shared" si="3"/>
        <v>525</v>
      </c>
      <c r="AD28" s="63">
        <f t="shared" si="4"/>
        <v>6500</v>
      </c>
      <c r="AE28" s="123">
        <f t="shared" si="5"/>
        <v>1.3208408001260576E-3</v>
      </c>
    </row>
    <row r="29" spans="2:31" x14ac:dyDescent="0.3">
      <c r="B29" s="62">
        <v>25</v>
      </c>
      <c r="C29" s="22">
        <v>267558</v>
      </c>
      <c r="D29" s="23" t="s">
        <v>1343</v>
      </c>
      <c r="E29" s="23" t="s">
        <v>1344</v>
      </c>
      <c r="F29" s="46" t="s">
        <v>1345</v>
      </c>
      <c r="G29" s="47" t="s">
        <v>1342</v>
      </c>
      <c r="H29" s="93" t="str">
        <f>IF(IFERROR(VLOOKUP($E29,Portfolio!$D$4:$D$85,1,0),0)=0,"N","Y")</f>
        <v>N</v>
      </c>
      <c r="I29" s="65" cm="1">
        <f t="array" ref="I29">IF($D29="","",IF(_xll.BDP($D29&amp;" Corp",I$1)="#N/A N/A","0",_xll.BDP($D29&amp;" Corp",I$1)))/1000000</f>
        <v>415</v>
      </c>
      <c r="J29" s="101">
        <f>IFERROR(VLOOKUP($E29,Portfolio!$D$45:$O$85,10,0),0)</f>
        <v>0</v>
      </c>
      <c r="K29" s="16" t="str" cm="1">
        <f t="array" ref="K29">IF($D29="","",IF(_xll.BDP($D29&amp;" Corp",K$1)="#N/A N/A","NR",_xll.BDP($D29&amp;" Corp",K$1)))</f>
        <v>CCC</v>
      </c>
      <c r="L29" s="16" t="str" cm="1">
        <f t="array" ref="L29">IF($D29="","",IF(_xll.BDP($D29&amp;" Corp",L$1)="#N/A N/A","NR",_xll.BDP($D29&amp;" Corp",L$1)))</f>
        <v>Caa3</v>
      </c>
      <c r="M29" s="16" t="s">
        <v>2348</v>
      </c>
      <c r="N29" s="16" t="s">
        <v>2380</v>
      </c>
      <c r="O29" s="61">
        <v>0</v>
      </c>
      <c r="P29" s="61">
        <f t="shared" si="0"/>
        <v>0</v>
      </c>
      <c r="Q29" s="27" cm="1">
        <f t="array" ref="Q29">IF($D29="","",IF(_xll.BDP($D29&amp;" Corp",Q$1)="#N/A N/A","",_xll.BDP($D29&amp;" Corp",Q$1)))</f>
        <v>96</v>
      </c>
      <c r="R29" s="27" cm="1">
        <f t="array" ref="R29">IF($D29="","",IF(_xll.BDP($D29&amp;" Corp",R$1)="#N/A N/A","",_xll.BDP($D29&amp;" Corp",R$1)))</f>
        <v>97</v>
      </c>
      <c r="S29" s="64" cm="1">
        <f t="array" ref="S29">IF($D29="","",IF(_xll.BDP($D29&amp;" Corp",S$1)="#N/A N/A","7.4",_xll.BDP($D29&amp;" Corp",S$1)))/100</f>
        <v>0.12211034027859569</v>
      </c>
      <c r="T29" s="48" cm="1">
        <f t="array" ref="T29">IF($D29="","",IF(_xll.BDP($D29&amp;" Corp",T$1)="#N/A N/A","",_xll.BDP($D29&amp;" Corp",T$1)))</f>
        <v>842.44180808514352</v>
      </c>
      <c r="U29" s="125" cm="1">
        <f t="array" ref="U29">IF($D29="","",IF(_xll.BDP($D29&amp;" Corp",U$1)="#N/A N/A",0,_xll.BDP($D29&amp;" Corp",U$1)))</f>
        <v>700.00000000000011</v>
      </c>
      <c r="V29" s="125">
        <f>IFERROR(VLOOKUP($L29,Documentation!$J$2:$K$15,2,0),IF(U29=0,0,4200))</f>
        <v>8070</v>
      </c>
      <c r="W29" s="122">
        <f t="shared" si="1"/>
        <v>0</v>
      </c>
      <c r="X29" s="122">
        <f t="shared" si="2"/>
        <v>0</v>
      </c>
      <c r="AB29" s="2" t="s">
        <v>2377</v>
      </c>
      <c r="AC29" s="63">
        <f t="shared" si="3"/>
        <v>200</v>
      </c>
      <c r="AD29" s="63">
        <f t="shared" si="4"/>
        <v>940</v>
      </c>
      <c r="AE29" s="123">
        <f t="shared" si="5"/>
        <v>5.3023937125503528E-3</v>
      </c>
    </row>
    <row r="30" spans="2:31" x14ac:dyDescent="0.3">
      <c r="B30" s="62">
        <v>26</v>
      </c>
      <c r="C30" s="22">
        <v>240234</v>
      </c>
      <c r="D30" s="23" t="s">
        <v>1346</v>
      </c>
      <c r="E30" s="23" t="s">
        <v>1347</v>
      </c>
      <c r="F30" s="46" t="s">
        <v>1348</v>
      </c>
      <c r="G30" s="47" t="s">
        <v>1349</v>
      </c>
      <c r="H30" s="93" t="str">
        <f>IF(IFERROR(VLOOKUP($E30,Portfolio!$D$4:$D$85,1,0),0)=0,"N","Y")</f>
        <v>N</v>
      </c>
      <c r="I30" s="65" cm="1">
        <f t="array" ref="I30">IF($D30="","",IF(_xll.BDP($D30&amp;" Corp",I$1)="#N/A N/A","0",_xll.BDP($D30&amp;" Corp",I$1)))/1000000</f>
        <v>630.625</v>
      </c>
      <c r="J30" s="101">
        <f>IFERROR(VLOOKUP($E30,Portfolio!$D$45:$O$85,10,0),0)</f>
        <v>0</v>
      </c>
      <c r="K30" s="16" t="str" cm="1">
        <f t="array" ref="K30">IF($D30="","",IF(_xll.BDP($D30&amp;" Corp",K$1)="#N/A N/A","NR",_xll.BDP($D30&amp;" Corp",K$1)))</f>
        <v>B</v>
      </c>
      <c r="L30" s="16" t="str" cm="1">
        <f t="array" ref="L30">IF($D30="","",IF(_xll.BDP($D30&amp;" Corp",L$1)="#N/A N/A","NR",_xll.BDP($D30&amp;" Corp",L$1)))</f>
        <v>B2</v>
      </c>
      <c r="M30" s="16" t="s">
        <v>2350</v>
      </c>
      <c r="N30" s="16" t="s">
        <v>2365</v>
      </c>
      <c r="O30" s="61">
        <v>3.8437681034312455E-4</v>
      </c>
      <c r="P30" s="61">
        <f t="shared" si="0"/>
        <v>2.7806366757218565E-3</v>
      </c>
      <c r="Q30" s="27" cm="1">
        <f t="array" ref="Q30">IF($D30="","",IF(_xll.BDP($D30&amp;" Corp",Q$1)="#N/A N/A","",_xll.BDP($D30&amp;" Corp",Q$1)))</f>
        <v>97.5</v>
      </c>
      <c r="R30" s="27" cm="1">
        <f t="array" ref="R30">IF($D30="","",IF(_xll.BDP($D30&amp;" Corp",R$1)="#N/A N/A","",_xll.BDP($D30&amp;" Corp",R$1)))</f>
        <v>98.375</v>
      </c>
      <c r="S30" s="64" cm="1">
        <f t="array" ref="S30">IF($D30="","",IF(_xll.BDP($D30&amp;" Corp",S$1)="#N/A N/A","7.4",_xll.BDP($D30&amp;" Corp",S$1)))/100</f>
        <v>0.11605386971496046</v>
      </c>
      <c r="T30" s="48" cm="1">
        <f t="array" ref="T30">IF($D30="","",IF(_xll.BDP($D30&amp;" Corp",T$1)="#N/A N/A","",_xll.BDP($D30&amp;" Corp",T$1)))</f>
        <v>751.39911087900396</v>
      </c>
      <c r="U30" s="125" cm="1">
        <f t="array" ref="U30">IF($D30="","",IF(_xll.BDP($D30&amp;" Corp",U$1)="#N/A N/A",0,_xll.BDP($D30&amp;" Corp",U$1)))</f>
        <v>662</v>
      </c>
      <c r="V30" s="125">
        <f>IFERROR(VLOOKUP($L30,Documentation!$J$2:$K$15,2,0),IF(U30=0,0,4200))</f>
        <v>2720</v>
      </c>
      <c r="W30" s="122">
        <f t="shared" si="1"/>
        <v>1.840781479327869</v>
      </c>
      <c r="X30" s="122">
        <f t="shared" si="2"/>
        <v>7.56333175796345</v>
      </c>
      <c r="AB30" s="2" t="s">
        <v>2378</v>
      </c>
      <c r="AC30" s="63">
        <f t="shared" si="3"/>
        <v>275</v>
      </c>
      <c r="AD30" s="63">
        <f t="shared" si="4"/>
        <v>1766</v>
      </c>
      <c r="AE30" s="123">
        <f t="shared" si="5"/>
        <v>7.0675589045542837E-3</v>
      </c>
    </row>
    <row r="31" spans="2:31" x14ac:dyDescent="0.3">
      <c r="B31" s="62">
        <v>27</v>
      </c>
      <c r="C31" s="22">
        <v>290526</v>
      </c>
      <c r="D31" s="23" t="s">
        <v>1350</v>
      </c>
      <c r="E31" s="23" t="s">
        <v>1351</v>
      </c>
      <c r="F31" s="46" t="s">
        <v>1352</v>
      </c>
      <c r="G31" s="47" t="s">
        <v>10</v>
      </c>
      <c r="H31" s="93" t="str">
        <f>IF(IFERROR(VLOOKUP($E31,Portfolio!$D$4:$D$85,1,0),0)=0,"N","Y")</f>
        <v>N</v>
      </c>
      <c r="I31" s="65" cm="1">
        <f t="array" ref="I31">IF($D31="","",IF(_xll.BDP($D31&amp;" Corp",I$1)="#N/A N/A","0",_xll.BDP($D31&amp;" Corp",I$1)))/1000000</f>
        <v>2437.75</v>
      </c>
      <c r="J31" s="101">
        <f>IFERROR(VLOOKUP($E31,Portfolio!$D$45:$O$85,10,0),0)</f>
        <v>0</v>
      </c>
      <c r="K31" s="16" t="str" cm="1">
        <f t="array" ref="K31">IF($D31="","",IF(_xll.BDP($D31&amp;" Corp",K$1)="#N/A N/A","NR",_xll.BDP($D31&amp;" Corp",K$1)))</f>
        <v>B-</v>
      </c>
      <c r="L31" s="16" t="str" cm="1">
        <f t="array" ref="L31">IF($D31="","",IF(_xll.BDP($D31&amp;" Corp",L$1)="#N/A N/A","NR",_xll.BDP($D31&amp;" Corp",L$1)))</f>
        <v>B1</v>
      </c>
      <c r="M31" s="16" t="s">
        <v>2356</v>
      </c>
      <c r="N31" s="16" t="s">
        <v>2349</v>
      </c>
      <c r="O31" s="61">
        <v>1.7065759827235773E-3</v>
      </c>
      <c r="P31" s="61">
        <f t="shared" si="0"/>
        <v>1.234561409475032E-2</v>
      </c>
      <c r="Q31" s="27" cm="1">
        <f t="array" ref="Q31">IF($D31="","",IF(_xll.BDP($D31&amp;" Corp",Q$1)="#N/A N/A","",_xll.BDP($D31&amp;" Corp",Q$1)))</f>
        <v>100.5</v>
      </c>
      <c r="R31" s="27" cm="1">
        <f t="array" ref="R31">IF($D31="","",IF(_xll.BDP($D31&amp;" Corp",R$1)="#N/A N/A","",_xll.BDP($D31&amp;" Corp",R$1)))</f>
        <v>100.75</v>
      </c>
      <c r="S31" s="64" cm="1">
        <f t="array" ref="S31">IF($D31="","",IF(_xll.BDP($D31&amp;" Corp",S$1)="#N/A N/A","7.4",_xll.BDP($D31&amp;" Corp",S$1)))/100</f>
        <v>7.2984443046152592E-2</v>
      </c>
      <c r="T31" s="48" cm="1">
        <f t="array" ref="T31">IF($D31="","",IF(_xll.BDP($D31&amp;" Corp",T$1)="#N/A N/A","",_xll.BDP($D31&amp;" Corp",T$1)))</f>
        <v>294.71148798799521</v>
      </c>
      <c r="U31" s="125" cm="1">
        <f t="array" ref="U31">IF($D31="","",IF(_xll.BDP($D31&amp;" Corp",U$1)="#N/A N/A",0,_xll.BDP($D31&amp;" Corp",U$1)))</f>
        <v>325</v>
      </c>
      <c r="V31" s="125">
        <f>IFERROR(VLOOKUP($L31,Documentation!$J$2:$K$15,2,0),IF(U31=0,0,4200))</f>
        <v>2220</v>
      </c>
      <c r="W31" s="122">
        <f t="shared" si="1"/>
        <v>4.0123245807938543</v>
      </c>
      <c r="X31" s="122">
        <f t="shared" si="2"/>
        <v>27.407263290345711</v>
      </c>
      <c r="AB31" s="2" t="s">
        <v>2379</v>
      </c>
      <c r="AC31" s="63">
        <f t="shared" si="3"/>
        <v>875.00000000000011</v>
      </c>
      <c r="AD31" s="63">
        <f t="shared" si="4"/>
        <v>3490.0000000000005</v>
      </c>
      <c r="AE31" s="123">
        <f t="shared" si="5"/>
        <v>1.2640291744616216E-3</v>
      </c>
    </row>
    <row r="32" spans="2:31" x14ac:dyDescent="0.3">
      <c r="B32" s="62">
        <v>28</v>
      </c>
      <c r="C32" s="22">
        <v>342366</v>
      </c>
      <c r="D32" s="23" t="s">
        <v>1353</v>
      </c>
      <c r="E32" s="23" t="s">
        <v>1354</v>
      </c>
      <c r="F32" s="46" t="s">
        <v>1355</v>
      </c>
      <c r="G32" s="47" t="s">
        <v>10</v>
      </c>
      <c r="H32" s="93" t="str">
        <f>IF(IFERROR(VLOOKUP($E32,Portfolio!$D$4:$D$85,1,0),0)=0,"N","Y")</f>
        <v>N</v>
      </c>
      <c r="I32" s="65" cm="1">
        <f t="array" ref="I32">IF($D32="","",IF(_xll.BDP($D32&amp;" Corp",I$1)="#N/A N/A","0",_xll.BDP($D32&amp;" Corp",I$1)))/1000000</f>
        <v>493.75</v>
      </c>
      <c r="J32" s="101">
        <f>IFERROR(VLOOKUP($E32,Portfolio!$D$45:$O$85,10,0),0)</f>
        <v>0</v>
      </c>
      <c r="K32" s="16" t="str" cm="1">
        <f t="array" ref="K32">IF($D32="","",IF(_xll.BDP($D32&amp;" Corp",K$1)="#N/A N/A","NR",_xll.BDP($D32&amp;" Corp",K$1)))</f>
        <v>B-</v>
      </c>
      <c r="L32" s="16" t="str" cm="1">
        <f t="array" ref="L32">IF($D32="","",IF(_xll.BDP($D32&amp;" Corp",L$1)="#N/A N/A","NR",_xll.BDP($D32&amp;" Corp",L$1)))</f>
        <v>B1</v>
      </c>
      <c r="M32" s="16" t="s">
        <v>2356</v>
      </c>
      <c r="N32" s="16" t="s">
        <v>2349</v>
      </c>
      <c r="O32" s="61">
        <v>3.4618996779878046E-4</v>
      </c>
      <c r="P32" s="61">
        <f t="shared" si="0"/>
        <v>2.5043876095671345E-3</v>
      </c>
      <c r="Q32" s="27" cm="1">
        <f t="array" ref="Q32">IF($D32="","",IF(_xll.BDP($D32&amp;" Corp",Q$1)="#N/A N/A","",_xll.BDP($D32&amp;" Corp",Q$1)))</f>
        <v>100.625</v>
      </c>
      <c r="R32" s="27" cm="1">
        <f t="array" ref="R32">IF($D32="","",IF(_xll.BDP($D32&amp;" Corp",R$1)="#N/A N/A","",_xll.BDP($D32&amp;" Corp",R$1)))</f>
        <v>101</v>
      </c>
      <c r="S32" s="64" cm="1">
        <f t="array" ref="S32">IF($D32="","",IF(_xll.BDP($D32&amp;" Corp",S$1)="#N/A N/A","7.4",_xll.BDP($D32&amp;" Corp",S$1)))/100</f>
        <v>8.0907527124509215E-2</v>
      </c>
      <c r="T32" s="48" cm="1">
        <f t="array" ref="T32">IF($D32="","",IF(_xll.BDP($D32&amp;" Corp",T$1)="#N/A N/A","",_xll.BDP($D32&amp;" Corp",T$1)))</f>
        <v>368.90230436435348</v>
      </c>
      <c r="U32" s="125" cm="1">
        <f t="array" ref="U32">IF($D32="","",IF(_xll.BDP($D32&amp;" Corp",U$1)="#N/A N/A",0,_xll.BDP($D32&amp;" Corp",U$1)))</f>
        <v>400</v>
      </c>
      <c r="V32" s="125">
        <f>IFERROR(VLOOKUP($L32,Documentation!$J$2:$K$15,2,0),IF(U32=0,0,4200))</f>
        <v>2220</v>
      </c>
      <c r="W32" s="122">
        <f t="shared" si="1"/>
        <v>1.0017550438268539</v>
      </c>
      <c r="X32" s="122">
        <f t="shared" si="2"/>
        <v>5.5597404932390386</v>
      </c>
      <c r="AB32" s="2" t="s">
        <v>2380</v>
      </c>
      <c r="AC32" s="63">
        <f t="shared" si="3"/>
        <v>470.76675587890003</v>
      </c>
      <c r="AD32" s="63">
        <f t="shared" si="4"/>
        <v>4879.1179358333457</v>
      </c>
      <c r="AE32" s="123">
        <f t="shared" si="5"/>
        <v>1.1534593016100214E-2</v>
      </c>
    </row>
    <row r="33" spans="2:31" x14ac:dyDescent="0.3">
      <c r="B33" s="62">
        <v>29</v>
      </c>
      <c r="C33" s="22">
        <v>275586</v>
      </c>
      <c r="D33" s="23" t="s">
        <v>1356</v>
      </c>
      <c r="E33" s="23" t="s">
        <v>1357</v>
      </c>
      <c r="F33" s="46" t="s">
        <v>1358</v>
      </c>
      <c r="G33" s="47" t="s">
        <v>12</v>
      </c>
      <c r="H33" s="93" t="str">
        <f>IF(IFERROR(VLOOKUP($E33,Portfolio!$D$4:$D$85,1,0),0)=0,"N","Y")</f>
        <v>Y</v>
      </c>
      <c r="I33" s="65" cm="1">
        <f t="array" ref="I33">IF($D33="","",IF(_xll.BDP($D33&amp;" Corp",I$1)="#N/A N/A","0",_xll.BDP($D33&amp;" Corp",I$1)))/1000000</f>
        <v>2187.5</v>
      </c>
      <c r="J33" s="101">
        <f>IFERROR(VLOOKUP($E33,Portfolio!$D$45:$O$85,10,0),0)</f>
        <v>1.6169</v>
      </c>
      <c r="K33" s="16" t="str" cm="1">
        <f t="array" ref="K33">IF($D33="","",IF(_xll.BDP($D33&amp;" Corp",K$1)="#N/A N/A","NR",_xll.BDP($D33&amp;" Corp",K$1)))</f>
        <v>B-</v>
      </c>
      <c r="L33" s="16" t="str" cm="1">
        <f t="array" ref="L33">IF($D33="","",IF(_xll.BDP($D33&amp;" Corp",L$1)="#N/A N/A","NR",_xll.BDP($D33&amp;" Corp",L$1)))</f>
        <v>Caa1</v>
      </c>
      <c r="M33" s="16" t="s">
        <v>2350</v>
      </c>
      <c r="N33" s="16" t="s">
        <v>2365</v>
      </c>
      <c r="O33" s="61">
        <v>1.5093414032795937E-3</v>
      </c>
      <c r="P33" s="61">
        <f t="shared" si="0"/>
        <v>1.0918791012387626E-2</v>
      </c>
      <c r="Q33" s="27" cm="1">
        <f t="array" ref="Q33">IF($D33="","",IF(_xll.BDP($D33&amp;" Corp",Q$1)="#N/A N/A","",_xll.BDP($D33&amp;" Corp",Q$1)))</f>
        <v>97.375</v>
      </c>
      <c r="R33" s="27" cm="1">
        <f t="array" ref="R33">IF($D33="","",IF(_xll.BDP($D33&amp;" Corp",R$1)="#N/A N/A","",_xll.BDP($D33&amp;" Corp",R$1)))</f>
        <v>97.75</v>
      </c>
      <c r="S33" s="64" cm="1">
        <f t="array" ref="S33">IF($D33="","",IF(_xll.BDP($D33&amp;" Corp",S$1)="#N/A N/A","7.4",_xll.BDP($D33&amp;" Corp",S$1)))/100</f>
        <v>0.10989290056750178</v>
      </c>
      <c r="T33" s="48" cm="1">
        <f t="array" ref="T33">IF($D33="","",IF(_xll.BDP($D33&amp;" Corp",T$1)="#N/A N/A","",_xll.BDP($D33&amp;" Corp",T$1)))</f>
        <v>668.99517613089085</v>
      </c>
      <c r="U33" s="125" cm="1">
        <f t="array" ref="U33">IF($D33="","",IF(_xll.BDP($D33&amp;" Corp",U$1)="#N/A N/A",0,_xll.BDP($D33&amp;" Corp",U$1)))</f>
        <v>525</v>
      </c>
      <c r="V33" s="125">
        <f>IFERROR(VLOOKUP($L33,Documentation!$J$2:$K$15,2,0),IF(U33=0,0,4200))</f>
        <v>4770</v>
      </c>
      <c r="W33" s="122">
        <f t="shared" si="1"/>
        <v>5.7323652815035038</v>
      </c>
      <c r="X33" s="122">
        <f t="shared" si="2"/>
        <v>52.082633129088975</v>
      </c>
      <c r="AB33" s="2" t="s">
        <v>2381</v>
      </c>
      <c r="AC33" s="63">
        <f t="shared" si="3"/>
        <v>283.69694318540979</v>
      </c>
      <c r="AD33" s="63">
        <f t="shared" si="4"/>
        <v>2014.8750391061374</v>
      </c>
      <c r="AE33" s="123">
        <f t="shared" si="5"/>
        <v>5.9739374794421859E-3</v>
      </c>
    </row>
    <row r="34" spans="2:31" x14ac:dyDescent="0.3">
      <c r="B34" s="62">
        <v>30</v>
      </c>
      <c r="C34" s="22">
        <v>293442</v>
      </c>
      <c r="D34" s="23" t="s">
        <v>1359</v>
      </c>
      <c r="E34" s="23" t="s">
        <v>1360</v>
      </c>
      <c r="F34" s="46" t="s">
        <v>1361</v>
      </c>
      <c r="G34" s="47" t="s">
        <v>14</v>
      </c>
      <c r="H34" s="93" t="str">
        <f>IF(IFERROR(VLOOKUP($E34,Portfolio!$D$4:$D$85,1,0),0)=0,"N","Y")</f>
        <v>N</v>
      </c>
      <c r="I34" s="65" cm="1">
        <f t="array" ref="I34">IF($D34="","",IF(_xll.BDP($D34&amp;" Corp",I$1)="#N/A N/A","0",_xll.BDP($D34&amp;" Corp",I$1)))/1000000</f>
        <v>0</v>
      </c>
      <c r="J34" s="101">
        <f>IFERROR(VLOOKUP($E34,Portfolio!$D$45:$O$85,10,0),0)</f>
        <v>0</v>
      </c>
      <c r="K34" s="16" t="str" cm="1">
        <f t="array" ref="K34">IF($D34="","",IF(_xll.BDP($D34&amp;" Corp",K$1)="#N/A N/A","NR",_xll.BDP($D34&amp;" Corp",K$1)))</f>
        <v>NR</v>
      </c>
      <c r="L34" s="16" t="str" cm="1">
        <f t="array" ref="L34">IF($D34="","",IF(_xll.BDP($D34&amp;" Corp",L$1)="#N/A N/A","NR",_xll.BDP($D34&amp;" Corp",L$1)))</f>
        <v>NR</v>
      </c>
      <c r="M34" s="16" t="s">
        <v>2356</v>
      </c>
      <c r="N34" s="16" t="s">
        <v>2349</v>
      </c>
      <c r="O34" s="61">
        <v>0</v>
      </c>
      <c r="P34" s="61">
        <f t="shared" si="0"/>
        <v>0</v>
      </c>
      <c r="Q34" s="27" t="str" cm="1">
        <f t="array" ref="Q34">IF($D34="","",IF(_xll.BDP($D34&amp;" Corp",Q$1)="#N/A N/A","",_xll.BDP($D34&amp;" Corp",Q$1)))</f>
        <v/>
      </c>
      <c r="R34" s="27" t="str" cm="1">
        <f t="array" ref="R34">IF($D34="","",IF(_xll.BDP($D34&amp;" Corp",R$1)="#N/A N/A","",_xll.BDP($D34&amp;" Corp",R$1)))</f>
        <v/>
      </c>
      <c r="S34" s="64" cm="1">
        <f t="array" ref="S34">IF($D34="","",IF(_xll.BDP($D34&amp;" Corp",S$1)="#N/A N/A","7.4",_xll.BDP($D34&amp;" Corp",S$1)))/100</f>
        <v>7.400000000000001E-2</v>
      </c>
      <c r="T34" s="48" t="str" cm="1">
        <f t="array" ref="T34">IF($D34="","",IF(_xll.BDP($D34&amp;" Corp",T$1)="#N/A N/A","",_xll.BDP($D34&amp;" Corp",T$1)))</f>
        <v/>
      </c>
      <c r="U34" s="125" cm="1">
        <f t="array" ref="U34">IF($D34="","",IF(_xll.BDP($D34&amp;" Corp",U$1)="#N/A N/A",0,_xll.BDP($D34&amp;" Corp",U$1)))</f>
        <v>125</v>
      </c>
      <c r="V34" s="125">
        <f>IFERROR(VLOOKUP($L34,Documentation!$J$2:$K$15,2,0),IF(U34=0,0,4200))</f>
        <v>4200</v>
      </c>
      <c r="W34" s="122">
        <f t="shared" si="1"/>
        <v>0</v>
      </c>
      <c r="X34" s="122">
        <f t="shared" si="2"/>
        <v>0</v>
      </c>
      <c r="AB34" s="2" t="s">
        <v>2382</v>
      </c>
      <c r="AC34" s="63">
        <f t="shared" si="3"/>
        <v>225</v>
      </c>
      <c r="AD34" s="63">
        <f t="shared" si="4"/>
        <v>1350</v>
      </c>
      <c r="AE34" s="123">
        <f t="shared" si="5"/>
        <v>3.2081863342657804E-3</v>
      </c>
    </row>
    <row r="35" spans="2:31" x14ac:dyDescent="0.3">
      <c r="B35" s="62">
        <v>31</v>
      </c>
      <c r="C35" s="22">
        <v>293478</v>
      </c>
      <c r="D35" s="23" t="s">
        <v>1362</v>
      </c>
      <c r="E35" s="23" t="s">
        <v>1363</v>
      </c>
      <c r="F35" s="46" t="s">
        <v>1364</v>
      </c>
      <c r="G35" s="47" t="s">
        <v>14</v>
      </c>
      <c r="H35" s="93" t="str">
        <f>IF(IFERROR(VLOOKUP($E35,Portfolio!$D$4:$D$85,1,0),0)=0,"N","Y")</f>
        <v>N</v>
      </c>
      <c r="I35" s="65" cm="1">
        <f t="array" ref="I35">IF($D35="","",IF(_xll.BDP($D35&amp;" Corp",I$1)="#N/A N/A","0",_xll.BDP($D35&amp;" Corp",I$1)))/1000000</f>
        <v>1590</v>
      </c>
      <c r="J35" s="101">
        <f>IFERROR(VLOOKUP($E35,Portfolio!$D$45:$O$85,10,0),0)</f>
        <v>0</v>
      </c>
      <c r="K35" s="16" t="str" cm="1">
        <f t="array" ref="K35">IF($D35="","",IF(_xll.BDP($D35&amp;" Corp",K$1)="#N/A N/A","NR",_xll.BDP($D35&amp;" Corp",K$1)))</f>
        <v>NR</v>
      </c>
      <c r="L35" s="16" t="str" cm="1">
        <f t="array" ref="L35">IF($D35="","",IF(_xll.BDP($D35&amp;" Corp",L$1)="#N/A N/A","NR",_xll.BDP($D35&amp;" Corp",L$1)))</f>
        <v>NR</v>
      </c>
      <c r="M35" s="16" t="s">
        <v>2356</v>
      </c>
      <c r="N35" s="16" t="s">
        <v>2349</v>
      </c>
      <c r="O35" s="61">
        <v>0</v>
      </c>
      <c r="P35" s="61">
        <f t="shared" si="0"/>
        <v>0</v>
      </c>
      <c r="Q35" s="27" cm="1">
        <f t="array" ref="Q35">IF($D35="","",IF(_xll.BDP($D35&amp;" Corp",Q$1)="#N/A N/A","",_xll.BDP($D35&amp;" Corp",Q$1)))</f>
        <v>99.875</v>
      </c>
      <c r="R35" s="27" cm="1">
        <f t="array" ref="R35">IF($D35="","",IF(_xll.BDP($D35&amp;" Corp",R$1)="#N/A N/A","",_xll.BDP($D35&amp;" Corp",R$1)))</f>
        <v>100.5</v>
      </c>
      <c r="S35" s="64" cm="1">
        <f t="array" ref="S35">IF($D35="","",IF(_xll.BDP($D35&amp;" Corp",S$1)="#N/A N/A","7.4",_xll.BDP($D35&amp;" Corp",S$1)))/100</f>
        <v>5.313877435401082E-2</v>
      </c>
      <c r="T35" s="48" cm="1">
        <f t="array" ref="T35">IF($D35="","",IF(_xll.BDP($D35&amp;" Corp",T$1)="#N/A N/A","",_xll.BDP($D35&amp;" Corp",T$1)))</f>
        <v>112.38029055854683</v>
      </c>
      <c r="U35" s="125" cm="1">
        <f t="array" ref="U35">IF($D35="","",IF(_xll.BDP($D35&amp;" Corp",U$1)="#N/A N/A",0,_xll.BDP($D35&amp;" Corp",U$1)))</f>
        <v>125</v>
      </c>
      <c r="V35" s="125">
        <f>IFERROR(VLOOKUP($L35,Documentation!$J$2:$K$15,2,0),IF(U35=0,0,4200))</f>
        <v>4200</v>
      </c>
      <c r="W35" s="122">
        <f t="shared" si="1"/>
        <v>0</v>
      </c>
      <c r="X35" s="122">
        <f t="shared" si="2"/>
        <v>0</v>
      </c>
      <c r="AB35" s="2" t="s">
        <v>2383</v>
      </c>
      <c r="AC35" s="63">
        <f t="shared" si="3"/>
        <v>225</v>
      </c>
      <c r="AD35" s="63">
        <f t="shared" si="4"/>
        <v>1350</v>
      </c>
      <c r="AE35" s="123">
        <f t="shared" si="5"/>
        <v>4.3031182319877822E-3</v>
      </c>
    </row>
    <row r="36" spans="2:31" x14ac:dyDescent="0.3">
      <c r="B36" s="62">
        <v>32</v>
      </c>
      <c r="C36" s="22">
        <v>208374</v>
      </c>
      <c r="D36" s="23" t="s">
        <v>1365</v>
      </c>
      <c r="E36" s="23" t="s">
        <v>1366</v>
      </c>
      <c r="F36" s="46" t="s">
        <v>1367</v>
      </c>
      <c r="G36" s="47" t="s">
        <v>1368</v>
      </c>
      <c r="H36" s="93" t="str">
        <f>IF(IFERROR(VLOOKUP($E36,Portfolio!$D$4:$D$85,1,0),0)=0,"N","Y")</f>
        <v>N</v>
      </c>
      <c r="I36" s="65" cm="1">
        <f t="array" ref="I36">IF($D36="","",IF(_xll.BDP($D36&amp;" Corp",I$1)="#N/A N/A","0",_xll.BDP($D36&amp;" Corp",I$1)))/1000000</f>
        <v>400</v>
      </c>
      <c r="J36" s="101">
        <f>IFERROR(VLOOKUP($E36,Portfolio!$D$45:$O$85,10,0),0)</f>
        <v>0</v>
      </c>
      <c r="K36" s="16" t="str" cm="1">
        <f t="array" ref="K36">IF($D36="","",IF(_xll.BDP($D36&amp;" Corp",K$1)="#N/A N/A","NR",_xll.BDP($D36&amp;" Corp",K$1)))</f>
        <v>NR</v>
      </c>
      <c r="L36" s="16" t="str" cm="1">
        <f t="array" ref="L36">IF($D36="","",IF(_xll.BDP($D36&amp;" Corp",L$1)="#N/A N/A","NR",_xll.BDP($D36&amp;" Corp",L$1)))</f>
        <v>NR</v>
      </c>
      <c r="M36" s="16" t="s">
        <v>2348</v>
      </c>
      <c r="N36" s="16" t="s">
        <v>2371</v>
      </c>
      <c r="O36" s="61">
        <v>2.7525330631836378E-4</v>
      </c>
      <c r="P36" s="61">
        <f t="shared" si="0"/>
        <v>1.9912216816079719E-3</v>
      </c>
      <c r="Q36" s="27" cm="1">
        <f t="array" ref="Q36">IF($D36="","",IF(_xll.BDP($D36&amp;" Corp",Q$1)="#N/A N/A","",_xll.BDP($D36&amp;" Corp",Q$1)))</f>
        <v>92.25</v>
      </c>
      <c r="R36" s="27" cm="1">
        <f t="array" ref="R36">IF($D36="","",IF(_xll.BDP($D36&amp;" Corp",R$1)="#N/A N/A","",_xll.BDP($D36&amp;" Corp",R$1)))</f>
        <v>93</v>
      </c>
      <c r="S36" s="64" cm="1">
        <f t="array" ref="S36">IF($D36="","",IF(_xll.BDP($D36&amp;" Corp",S$1)="#N/A N/A","7.4",_xll.BDP($D36&amp;" Corp",S$1)))/100</f>
        <v>0.13431901042349637</v>
      </c>
      <c r="T36" s="48" cm="1">
        <f t="array" ref="T36">IF($D36="","",IF(_xll.BDP($D36&amp;" Corp",T$1)="#N/A N/A","",_xll.BDP($D36&amp;" Corp",T$1)))</f>
        <v>866.59063393545136</v>
      </c>
      <c r="U36" s="125" cm="1">
        <f t="array" ref="U36">IF($D36="","",IF(_xll.BDP($D36&amp;" Corp",U$1)="#N/A N/A",0,_xll.BDP($D36&amp;" Corp",U$1)))</f>
        <v>500</v>
      </c>
      <c r="V36" s="125">
        <f>IFERROR(VLOOKUP($L36,Documentation!$J$2:$K$15,2,0),IF(U36=0,0,4200))</f>
        <v>4200</v>
      </c>
      <c r="W36" s="122">
        <f t="shared" si="1"/>
        <v>0.99561084080398599</v>
      </c>
      <c r="X36" s="122">
        <f t="shared" si="2"/>
        <v>8.3631310627534816</v>
      </c>
      <c r="AB36" s="2" t="s">
        <v>2384</v>
      </c>
      <c r="AC36" s="63">
        <f t="shared" si="3"/>
        <v>470.84212351386981</v>
      </c>
      <c r="AD36" s="63">
        <f t="shared" si="4"/>
        <v>3840.9591631847193</v>
      </c>
      <c r="AE36" s="123">
        <f t="shared" si="5"/>
        <v>6.1697206213733785E-2</v>
      </c>
    </row>
    <row r="37" spans="2:31" x14ac:dyDescent="0.3">
      <c r="B37" s="62">
        <v>33</v>
      </c>
      <c r="C37" s="22">
        <v>208410</v>
      </c>
      <c r="D37" s="23" t="s">
        <v>1369</v>
      </c>
      <c r="E37" s="23" t="s">
        <v>1370</v>
      </c>
      <c r="F37" s="46" t="s">
        <v>1371</v>
      </c>
      <c r="G37" s="47" t="s">
        <v>1368</v>
      </c>
      <c r="H37" s="93" t="str">
        <f>IF(IFERROR(VLOOKUP($E37,Portfolio!$D$4:$D$85,1,0),0)=0,"N","Y")</f>
        <v>N</v>
      </c>
      <c r="I37" s="65" cm="1">
        <f t="array" ref="I37">IF($D37="","",IF(_xll.BDP($D37&amp;" Corp",I$1)="#N/A N/A","0",_xll.BDP($D37&amp;" Corp",I$1)))/1000000</f>
        <v>0</v>
      </c>
      <c r="J37" s="101">
        <f>IFERROR(VLOOKUP($E37,Portfolio!$D$45:$O$85,10,0),0)</f>
        <v>0</v>
      </c>
      <c r="K37" s="16" t="str" cm="1">
        <f t="array" ref="K37">IF($D37="","",IF(_xll.BDP($D37&amp;" Corp",K$1)="#N/A N/A","NR",_xll.BDP($D37&amp;" Corp",K$1)))</f>
        <v>NR</v>
      </c>
      <c r="L37" s="16" t="str" cm="1">
        <f t="array" ref="L37">IF($D37="","",IF(_xll.BDP($D37&amp;" Corp",L$1)="#N/A N/A","NR",_xll.BDP($D37&amp;" Corp",L$1)))</f>
        <v>NR</v>
      </c>
      <c r="M37" s="16" t="s">
        <v>2348</v>
      </c>
      <c r="N37" s="16" t="s">
        <v>2371</v>
      </c>
      <c r="O37" s="61">
        <v>0</v>
      </c>
      <c r="P37" s="61">
        <f t="shared" si="0"/>
        <v>0</v>
      </c>
      <c r="Q37" s="27" cm="1">
        <f t="array" ref="Q37">IF($D37="","",IF(_xll.BDP($D37&amp;" Corp",Q$1)="#N/A N/A","",_xll.BDP($D37&amp;" Corp",Q$1)))</f>
        <v>100.5</v>
      </c>
      <c r="R37" s="27" cm="1">
        <f t="array" ref="R37">IF($D37="","",IF(_xll.BDP($D37&amp;" Corp",R$1)="#N/A N/A","",_xll.BDP($D37&amp;" Corp",R$1)))</f>
        <v>101.25</v>
      </c>
      <c r="S37" s="64" cm="1">
        <f t="array" ref="S37">IF($D37="","",IF(_xll.BDP($D37&amp;" Corp",S$1)="#N/A N/A","7.4",_xll.BDP($D37&amp;" Corp",S$1)))/100</f>
        <v>9.3411632813513279E-2</v>
      </c>
      <c r="T37" s="48" cm="1">
        <f t="array" ref="T37">IF($D37="","",IF(_xll.BDP($D37&amp;" Corp",T$1)="#N/A N/A","",_xll.BDP($D37&amp;" Corp",T$1)))</f>
        <v>455.74697008651492</v>
      </c>
      <c r="U37" s="125" cm="1">
        <f t="array" ref="U37">IF($D37="","",IF(_xll.BDP($D37&amp;" Corp",U$1)="#N/A N/A",0,_xll.BDP($D37&amp;" Corp",U$1)))</f>
        <v>500</v>
      </c>
      <c r="V37" s="125">
        <f>IFERROR(VLOOKUP($L37,Documentation!$J$2:$K$15,2,0),IF(U37=0,0,4200))</f>
        <v>4200</v>
      </c>
      <c r="W37" s="122">
        <f t="shared" si="1"/>
        <v>0</v>
      </c>
      <c r="X37" s="122">
        <f t="shared" si="2"/>
        <v>0</v>
      </c>
      <c r="AB37" s="2" t="s">
        <v>2385</v>
      </c>
      <c r="AC37" s="63">
        <f t="shared" si="3"/>
        <v>320.34491208440369</v>
      </c>
      <c r="AD37" s="63">
        <f t="shared" si="4"/>
        <v>3403.1571984243847</v>
      </c>
      <c r="AE37" s="123">
        <f t="shared" si="5"/>
        <v>5.0088395007516454E-2</v>
      </c>
    </row>
    <row r="38" spans="2:31" x14ac:dyDescent="0.3">
      <c r="B38" s="62">
        <v>34</v>
      </c>
      <c r="C38" s="22">
        <v>369870</v>
      </c>
      <c r="D38" s="23" t="s">
        <v>1372</v>
      </c>
      <c r="E38" s="23" t="s">
        <v>1373</v>
      </c>
      <c r="F38" s="46" t="s">
        <v>1374</v>
      </c>
      <c r="G38" s="47" t="s">
        <v>1375</v>
      </c>
      <c r="H38" s="93" t="str">
        <f>IF(IFERROR(VLOOKUP($E38,Portfolio!$D$4:$D$85,1,0),0)=0,"N","Y")</f>
        <v>N</v>
      </c>
      <c r="I38" s="65" cm="1">
        <f t="array" ref="I38">IF($D38="","",IF(_xll.BDP($D38&amp;" Corp",I$1)="#N/A N/A","0",_xll.BDP($D38&amp;" Corp",I$1)))/1000000</f>
        <v>0</v>
      </c>
      <c r="J38" s="101">
        <f>IFERROR(VLOOKUP($E38,Portfolio!$D$45:$O$85,10,0),0)</f>
        <v>0</v>
      </c>
      <c r="K38" s="16" t="str" cm="1">
        <f t="array" ref="K38">IF($D38="","",IF(_xll.BDP($D38&amp;" Corp",K$1)="#N/A N/A","NR",_xll.BDP($D38&amp;" Corp",K$1)))</f>
        <v>B+</v>
      </c>
      <c r="L38" s="16" t="str" cm="1">
        <f t="array" ref="L38">IF($D38="","",IF(_xll.BDP($D38&amp;" Corp",L$1)="#N/A N/A","NR",_xll.BDP($D38&amp;" Corp",L$1)))</f>
        <v>WR</v>
      </c>
      <c r="M38" s="16" t="s">
        <v>2348</v>
      </c>
      <c r="N38" s="16" t="s">
        <v>2372</v>
      </c>
      <c r="O38" s="61">
        <v>1.7856198789592168E-3</v>
      </c>
      <c r="P38" s="61">
        <f t="shared" si="0"/>
        <v>1.291742891539095E-2</v>
      </c>
      <c r="Q38" s="27" t="str" cm="1">
        <f t="array" ref="Q38">IF($D38="","",IF(_xll.BDP($D38&amp;" Corp",Q$1)="#N/A N/A","",_xll.BDP($D38&amp;" Corp",Q$1)))</f>
        <v/>
      </c>
      <c r="R38" s="27" t="str" cm="1">
        <f t="array" ref="R38">IF($D38="","",IF(_xll.BDP($D38&amp;" Corp",R$1)="#N/A N/A","",_xll.BDP($D38&amp;" Corp",R$1)))</f>
        <v/>
      </c>
      <c r="S38" s="64" cm="1">
        <f t="array" ref="S38">IF($D38="","",IF(_xll.BDP($D38&amp;" Corp",S$1)="#N/A N/A","7.4",_xll.BDP($D38&amp;" Corp",S$1)))/100</f>
        <v>7.400000000000001E-2</v>
      </c>
      <c r="T38" s="48" t="str" cm="1">
        <f t="array" ref="T38">IF($D38="","",IF(_xll.BDP($D38&amp;" Corp",T$1)="#N/A N/A","",_xll.BDP($D38&amp;" Corp",T$1)))</f>
        <v/>
      </c>
      <c r="U38" s="125" cm="1">
        <f t="array" ref="U38">IF($D38="","",IF(_xll.BDP($D38&amp;" Corp",U$1)="#N/A N/A",0,_xll.BDP($D38&amp;" Corp",U$1)))</f>
        <v>325</v>
      </c>
      <c r="V38" s="125">
        <f>IFERROR(VLOOKUP($L38,Documentation!$J$2:$K$15,2,0),IF(U38=0,0,4200))</f>
        <v>4200</v>
      </c>
      <c r="W38" s="122">
        <f t="shared" si="1"/>
        <v>4.1981643975020591</v>
      </c>
      <c r="X38" s="122">
        <f t="shared" si="2"/>
        <v>54.253201444641995</v>
      </c>
      <c r="AE38" s="123"/>
    </row>
    <row r="39" spans="2:31" x14ac:dyDescent="0.3">
      <c r="B39" s="62">
        <v>35</v>
      </c>
      <c r="C39" s="22">
        <v>418362</v>
      </c>
      <c r="D39" s="23" t="s">
        <v>1376</v>
      </c>
      <c r="E39" s="23" t="s">
        <v>1377</v>
      </c>
      <c r="F39" s="46" t="s">
        <v>1378</v>
      </c>
      <c r="G39" s="47" t="s">
        <v>1379</v>
      </c>
      <c r="H39" s="93" t="str">
        <f>IF(IFERROR(VLOOKUP($E39,Portfolio!$D$4:$D$85,1,0),0)=0,"N","Y")</f>
        <v>Y</v>
      </c>
      <c r="I39" s="65" cm="1">
        <f t="array" ref="I39">IF($D39="","",IF(_xll.BDP($D39&amp;" Corp",I$1)="#N/A N/A","0",_xll.BDP($D39&amp;" Corp",I$1)))/1000000</f>
        <v>944.73225000000002</v>
      </c>
      <c r="J39" s="101">
        <f>IFERROR(VLOOKUP($E39,Portfolio!$D$45:$O$85,10,0),0)</f>
        <v>14.422193999999999</v>
      </c>
      <c r="K39" s="16" t="str" cm="1">
        <f t="array" ref="K39">IF($D39="","",IF(_xll.BDP($D39&amp;" Corp",K$1)="#N/A N/A","NR",_xll.BDP($D39&amp;" Corp",K$1)))</f>
        <v>B</v>
      </c>
      <c r="L39" s="16" t="str" cm="1">
        <f t="array" ref="L39">IF($D39="","",IF(_xll.BDP($D39&amp;" Corp",L$1)="#N/A N/A","NR",_xll.BDP($D39&amp;" Corp",L$1)))</f>
        <v>B2</v>
      </c>
      <c r="M39" s="16" t="s">
        <v>2348</v>
      </c>
      <c r="N39" s="16" t="s">
        <v>2368</v>
      </c>
      <c r="O39" s="61">
        <v>6.6370568795155618E-4</v>
      </c>
      <c r="P39" s="61">
        <f t="shared" si="0"/>
        <v>4.8013416214049047E-3</v>
      </c>
      <c r="Q39" s="27" cm="1">
        <f t="array" ref="Q39">IF($D39="","",IF(_xll.BDP($D39&amp;" Corp",Q$1)="#N/A N/A","",_xll.BDP($D39&amp;" Corp",Q$1)))</f>
        <v>100.75</v>
      </c>
      <c r="R39" s="27" cm="1">
        <f t="array" ref="R39">IF($D39="","",IF(_xll.BDP($D39&amp;" Corp",R$1)="#N/A N/A","",_xll.BDP($D39&amp;" Corp",R$1)))</f>
        <v>101.125</v>
      </c>
      <c r="S39" s="64" cm="1">
        <f t="array" ref="S39">IF($D39="","",IF(_xll.BDP($D39&amp;" Corp",S$1)="#N/A N/A","7.4",_xll.BDP($D39&amp;" Corp",S$1)))/100</f>
        <v>7.5686563970521092E-2</v>
      </c>
      <c r="T39" s="48" cm="1">
        <f t="array" ref="T39">IF($D39="","",IF(_xll.BDP($D39&amp;" Corp",T$1)="#N/A N/A","",_xll.BDP($D39&amp;" Corp",T$1)))</f>
        <v>314.41435451138017</v>
      </c>
      <c r="U39" s="125" cm="1">
        <f t="array" ref="U39">IF($D39="","",IF(_xll.BDP($D39&amp;" Corp",U$1)="#N/A N/A",0,_xll.BDP($D39&amp;" Corp",U$1)))</f>
        <v>350.00000000000006</v>
      </c>
      <c r="V39" s="125">
        <f>IFERROR(VLOOKUP($L39,Documentation!$J$2:$K$15,2,0),IF(U39=0,0,4200))</f>
        <v>2720</v>
      </c>
      <c r="W39" s="122">
        <f t="shared" si="1"/>
        <v>1.6804695674917169</v>
      </c>
      <c r="X39" s="122">
        <f t="shared" si="2"/>
        <v>13.059649210221341</v>
      </c>
    </row>
    <row r="40" spans="2:31" x14ac:dyDescent="0.3">
      <c r="B40" s="62">
        <v>36</v>
      </c>
      <c r="C40" s="22">
        <v>232782</v>
      </c>
      <c r="D40" s="23" t="s">
        <v>1380</v>
      </c>
      <c r="E40" s="23" t="s">
        <v>1381</v>
      </c>
      <c r="F40" s="46" t="s">
        <v>1382</v>
      </c>
      <c r="G40" s="47" t="s">
        <v>1379</v>
      </c>
      <c r="H40" s="93" t="str">
        <f>IF(IFERROR(VLOOKUP($E40,Portfolio!$D$4:$D$85,1,0),0)=0,"N","Y")</f>
        <v>N</v>
      </c>
      <c r="I40" s="65" cm="1">
        <f t="array" ref="I40">IF($D40="","",IF(_xll.BDP($D40&amp;" Corp",I$1)="#N/A N/A","0",_xll.BDP($D40&amp;" Corp",I$1)))/1000000</f>
        <v>0</v>
      </c>
      <c r="J40" s="101">
        <f>IFERROR(VLOOKUP($E40,Portfolio!$D$45:$O$85,10,0),0)</f>
        <v>0</v>
      </c>
      <c r="K40" s="16" t="str" cm="1">
        <f t="array" ref="K40">IF($D40="","",IF(_xll.BDP($D40&amp;" Corp",K$1)="#N/A N/A","NR",_xll.BDP($D40&amp;" Corp",K$1)))</f>
        <v>B</v>
      </c>
      <c r="L40" s="16" t="str" cm="1">
        <f t="array" ref="L40">IF($D40="","",IF(_xll.BDP($D40&amp;" Corp",L$1)="#N/A N/A","NR",_xll.BDP($D40&amp;" Corp",L$1)))</f>
        <v>B2</v>
      </c>
      <c r="M40" s="16" t="s">
        <v>2348</v>
      </c>
      <c r="N40" s="16" t="s">
        <v>2368</v>
      </c>
      <c r="O40" s="61">
        <v>1.0708569355314661E-3</v>
      </c>
      <c r="P40" s="61">
        <f t="shared" si="0"/>
        <v>7.746731824773239E-3</v>
      </c>
      <c r="Q40" s="27" t="str" cm="1">
        <f t="array" ref="Q40">IF($D40="","",IF(_xll.BDP($D40&amp;" Corp",Q$1)="#N/A N/A","",_xll.BDP($D40&amp;" Corp",Q$1)))</f>
        <v/>
      </c>
      <c r="R40" s="27" t="str" cm="1">
        <f t="array" ref="R40">IF($D40="","",IF(_xll.BDP($D40&amp;" Corp",R$1)="#N/A N/A","",_xll.BDP($D40&amp;" Corp",R$1)))</f>
        <v/>
      </c>
      <c r="S40" s="64" cm="1">
        <f t="array" ref="S40">IF($D40="","",IF(_xll.BDP($D40&amp;" Corp",S$1)="#N/A N/A","7.4",_xll.BDP($D40&amp;" Corp",S$1)))/100</f>
        <v>7.400000000000001E-2</v>
      </c>
      <c r="T40" s="48" t="str" cm="1">
        <f t="array" ref="T40">IF($D40="","",IF(_xll.BDP($D40&amp;" Corp",T$1)="#N/A N/A","",_xll.BDP($D40&amp;" Corp",T$1)))</f>
        <v/>
      </c>
      <c r="U40" s="125" cm="1">
        <f t="array" ref="U40">IF($D40="","",IF(_xll.BDP($D40&amp;" Corp",U$1)="#N/A N/A",0,_xll.BDP($D40&amp;" Corp",U$1)))</f>
        <v>325</v>
      </c>
      <c r="V40" s="125">
        <f>IFERROR(VLOOKUP($L40,Documentation!$J$2:$K$15,2,0),IF(U40=0,0,4200))</f>
        <v>2720</v>
      </c>
      <c r="W40" s="122">
        <f t="shared" si="1"/>
        <v>2.5176878430513026</v>
      </c>
      <c r="X40" s="122">
        <f t="shared" si="2"/>
        <v>21.071110563383211</v>
      </c>
    </row>
    <row r="41" spans="2:31" x14ac:dyDescent="0.3">
      <c r="B41" s="62">
        <v>37</v>
      </c>
      <c r="C41" s="22">
        <v>214206</v>
      </c>
      <c r="D41" s="23" t="s">
        <v>1383</v>
      </c>
      <c r="E41" s="23" t="s">
        <v>1384</v>
      </c>
      <c r="F41" s="46" t="s">
        <v>1385</v>
      </c>
      <c r="G41" s="47" t="s">
        <v>1386</v>
      </c>
      <c r="H41" s="93" t="str">
        <f>IF(IFERROR(VLOOKUP($E41,Portfolio!$D$4:$D$85,1,0),0)=0,"N","Y")</f>
        <v>N</v>
      </c>
      <c r="I41" s="65" cm="1">
        <f t="array" ref="I41">IF($D41="","",IF(_xll.BDP($D41&amp;" Corp",I$1)="#N/A N/A","0",_xll.BDP($D41&amp;" Corp",I$1)))/1000000</f>
        <v>256</v>
      </c>
      <c r="J41" s="101">
        <f>IFERROR(VLOOKUP($E41,Portfolio!$D$45:$O$85,10,0),0)</f>
        <v>0</v>
      </c>
      <c r="K41" s="16" t="str" cm="1">
        <f t="array" ref="K41">IF($D41="","",IF(_xll.BDP($D41&amp;" Corp",K$1)="#N/A N/A","NR",_xll.BDP($D41&amp;" Corp",K$1)))</f>
        <v>NR</v>
      </c>
      <c r="L41" s="16" t="str" cm="1">
        <f t="array" ref="L41">IF($D41="","",IF(_xll.BDP($D41&amp;" Corp",L$1)="#N/A N/A","NR",_xll.BDP($D41&amp;" Corp",L$1)))</f>
        <v>NR</v>
      </c>
      <c r="M41" s="16" t="s">
        <v>2348</v>
      </c>
      <c r="N41" s="16" t="s">
        <v>2375</v>
      </c>
      <c r="O41" s="61">
        <v>1.5338731509657164E-4</v>
      </c>
      <c r="P41" s="61">
        <f t="shared" si="0"/>
        <v>1.1096257174497393E-3</v>
      </c>
      <c r="Q41" s="27" cm="1">
        <f t="array" ref="Q41">IF($D41="","",IF(_xll.BDP($D41&amp;" Corp",Q$1)="#N/A N/A","",_xll.BDP($D41&amp;" Corp",Q$1)))</f>
        <v>101</v>
      </c>
      <c r="R41" s="27" cm="1">
        <f t="array" ref="R41">IF($D41="","",IF(_xll.BDP($D41&amp;" Corp",R$1)="#N/A N/A","",_xll.BDP($D41&amp;" Corp",R$1)))</f>
        <v>101.75</v>
      </c>
      <c r="S41" s="64" cm="1">
        <f t="array" ref="S41">IF($D41="","",IF(_xll.BDP($D41&amp;" Corp",S$1)="#N/A N/A","7.4",_xll.BDP($D41&amp;" Corp",S$1)))/100</f>
        <v>9.8796793259680271E-2</v>
      </c>
      <c r="T41" s="48" cm="1">
        <f t="array" ref="T41">IF($D41="","",IF(_xll.BDP($D41&amp;" Corp",T$1)="#N/A N/A","",_xll.BDP($D41&amp;" Corp",T$1)))</f>
        <v>509.59223224145171</v>
      </c>
      <c r="U41" s="125" cm="1">
        <f t="array" ref="U41">IF($D41="","",IF(_xll.BDP($D41&amp;" Corp",U$1)="#N/A N/A",0,_xll.BDP($D41&amp;" Corp",U$1)))</f>
        <v>575</v>
      </c>
      <c r="V41" s="125">
        <f>IFERROR(VLOOKUP($L41,Documentation!$J$2:$K$15,2,0),IF(U41=0,0,4200))</f>
        <v>4200</v>
      </c>
      <c r="W41" s="122">
        <f t="shared" si="1"/>
        <v>0.6380347875336001</v>
      </c>
      <c r="X41" s="122">
        <f t="shared" si="2"/>
        <v>4.6604280132889047</v>
      </c>
    </row>
    <row r="42" spans="2:31" x14ac:dyDescent="0.3">
      <c r="B42" s="62">
        <v>38</v>
      </c>
      <c r="C42" s="22">
        <v>214242</v>
      </c>
      <c r="D42" s="23" t="s">
        <v>1387</v>
      </c>
      <c r="E42" s="23" t="s">
        <v>1388</v>
      </c>
      <c r="F42" s="46" t="s">
        <v>1389</v>
      </c>
      <c r="G42" s="47" t="s">
        <v>1386</v>
      </c>
      <c r="H42" s="93" t="str">
        <f>IF(IFERROR(VLOOKUP($E42,Portfolio!$D$4:$D$85,1,0),0)=0,"N","Y")</f>
        <v>N</v>
      </c>
      <c r="I42" s="65" cm="1">
        <f t="array" ref="I42">IF($D42="","",IF(_xll.BDP($D42&amp;" Corp",I$1)="#N/A N/A","0",_xll.BDP($D42&amp;" Corp",I$1)))/1000000</f>
        <v>0</v>
      </c>
      <c r="J42" s="101">
        <f>IFERROR(VLOOKUP($E42,Portfolio!$D$45:$O$85,10,0),0)</f>
        <v>0</v>
      </c>
      <c r="K42" s="16" t="str" cm="1">
        <f t="array" ref="K42">IF($D42="","",IF(_xll.BDP($D42&amp;" Corp",K$1)="#N/A N/A","NR",_xll.BDP($D42&amp;" Corp",K$1)))</f>
        <v>NR</v>
      </c>
      <c r="L42" s="16" t="str" cm="1">
        <f t="array" ref="L42">IF($D42="","",IF(_xll.BDP($D42&amp;" Corp",L$1)="#N/A N/A","NR",_xll.BDP($D42&amp;" Corp",L$1)))</f>
        <v>NR</v>
      </c>
      <c r="M42" s="16" t="s">
        <v>2348</v>
      </c>
      <c r="N42" s="16" t="s">
        <v>2375</v>
      </c>
      <c r="O42" s="61">
        <v>0</v>
      </c>
      <c r="P42" s="61">
        <f t="shared" si="0"/>
        <v>0</v>
      </c>
      <c r="Q42" s="27" cm="1">
        <f t="array" ref="Q42">IF($D42="","",IF(_xll.BDP($D42&amp;" Corp",Q$1)="#N/A N/A","",_xll.BDP($D42&amp;" Corp",Q$1)))</f>
        <v>101</v>
      </c>
      <c r="R42" s="27" cm="1">
        <f t="array" ref="R42">IF($D42="","",IF(_xll.BDP($D42&amp;" Corp",R$1)="#N/A N/A","",_xll.BDP($D42&amp;" Corp",R$1)))</f>
        <v>101.75</v>
      </c>
      <c r="S42" s="64" cm="1">
        <f t="array" ref="S42">IF($D42="","",IF(_xll.BDP($D42&amp;" Corp",S$1)="#N/A N/A","7.4",_xll.BDP($D42&amp;" Corp",S$1)))/100</f>
        <v>9.8796493606641889E-2</v>
      </c>
      <c r="T42" s="48" cm="1">
        <f t="array" ref="T42">IF($D42="","",IF(_xll.BDP($D42&amp;" Corp",T$1)="#N/A N/A","",_xll.BDP($D42&amp;" Corp",T$1)))</f>
        <v>509.58926365074512</v>
      </c>
      <c r="U42" s="125" cm="1">
        <f t="array" ref="U42">IF($D42="","",IF(_xll.BDP($D42&amp;" Corp",U$1)="#N/A N/A",0,_xll.BDP($D42&amp;" Corp",U$1)))</f>
        <v>575</v>
      </c>
      <c r="V42" s="125">
        <f>IFERROR(VLOOKUP($L42,Documentation!$J$2:$K$15,2,0),IF(U42=0,0,4200))</f>
        <v>4200</v>
      </c>
      <c r="W42" s="122">
        <f t="shared" si="1"/>
        <v>0</v>
      </c>
      <c r="X42" s="122">
        <f t="shared" si="2"/>
        <v>0</v>
      </c>
    </row>
    <row r="43" spans="2:31" x14ac:dyDescent="0.3">
      <c r="B43" s="62">
        <v>39</v>
      </c>
      <c r="C43" s="22">
        <v>147786</v>
      </c>
      <c r="D43" s="23" t="s">
        <v>1390</v>
      </c>
      <c r="E43" s="23" t="s">
        <v>1391</v>
      </c>
      <c r="F43" s="46" t="s">
        <v>1392</v>
      </c>
      <c r="G43" s="47" t="s">
        <v>1393</v>
      </c>
      <c r="H43" s="93" t="str">
        <f>IF(IFERROR(VLOOKUP($E43,Portfolio!$D$4:$D$85,1,0),0)=0,"N","Y")</f>
        <v>N</v>
      </c>
      <c r="I43" s="65" cm="1">
        <f t="array" ref="I43">IF($D43="","",IF(_xll.BDP($D43&amp;" Corp",I$1)="#N/A N/A","0",_xll.BDP($D43&amp;" Corp",I$1)))/1000000</f>
        <v>941.80625000000009</v>
      </c>
      <c r="J43" s="101">
        <f>IFERROR(VLOOKUP($E43,Portfolio!$D$45:$O$85,10,0),0)</f>
        <v>0</v>
      </c>
      <c r="K43" s="16" t="str" cm="1">
        <f t="array" ref="K43">IF($D43="","",IF(_xll.BDP($D43&amp;" Corp",K$1)="#N/A N/A","NR",_xll.BDP($D43&amp;" Corp",K$1)))</f>
        <v>B-</v>
      </c>
      <c r="L43" s="16" t="str" cm="1">
        <f t="array" ref="L43">IF($D43="","",IF(_xll.BDP($D43&amp;" Corp",L$1)="#N/A N/A","NR",_xll.BDP($D43&amp;" Corp",L$1)))</f>
        <v>B3</v>
      </c>
      <c r="M43" s="16" t="s">
        <v>2350</v>
      </c>
      <c r="N43" s="16" t="s">
        <v>2360</v>
      </c>
      <c r="O43" s="61">
        <v>6.5461587407176862E-4</v>
      </c>
      <c r="P43" s="61">
        <f t="shared" si="0"/>
        <v>4.735584611175645E-3</v>
      </c>
      <c r="Q43" s="27" cm="1">
        <f t="array" ref="Q43">IF($D43="","",IF(_xll.BDP($D43&amp;" Corp",Q$1)="#N/A N/A","",_xll.BDP($D43&amp;" Corp",Q$1)))</f>
        <v>100</v>
      </c>
      <c r="R43" s="27" cm="1">
        <f t="array" ref="R43">IF($D43="","",IF(_xll.BDP($D43&amp;" Corp",R$1)="#N/A N/A","",_xll.BDP($D43&amp;" Corp",R$1)))</f>
        <v>100.25</v>
      </c>
      <c r="S43" s="64" cm="1">
        <f t="array" ref="S43">IF($D43="","",IF(_xll.BDP($D43&amp;" Corp",S$1)="#N/A N/A","7.4",_xll.BDP($D43&amp;" Corp",S$1)))/100</f>
        <v>7.7474355464801192E-2</v>
      </c>
      <c r="T43" s="48" cm="1">
        <f t="array" ref="T43">IF($D43="","",IF(_xll.BDP($D43&amp;" Corp",T$1)="#N/A N/A","",_xll.BDP($D43&amp;" Corp",T$1)))</f>
        <v>340.93051046690351</v>
      </c>
      <c r="U43" s="125" cm="1">
        <f t="array" ref="U43">IF($D43="","",IF(_xll.BDP($D43&amp;" Corp",U$1)="#N/A N/A",0,_xll.BDP($D43&amp;" Corp",U$1)))</f>
        <v>350.00000000000006</v>
      </c>
      <c r="V43" s="125">
        <f>IFERROR(VLOOKUP($L43,Documentation!$J$2:$K$15,2,0),IF(U43=0,0,4200))</f>
        <v>3490</v>
      </c>
      <c r="W43" s="122">
        <f t="shared" si="1"/>
        <v>1.6574546139114761</v>
      </c>
      <c r="X43" s="122">
        <f t="shared" si="2"/>
        <v>16.527190293003002</v>
      </c>
    </row>
    <row r="44" spans="2:31" x14ac:dyDescent="0.3">
      <c r="B44" s="62">
        <v>40</v>
      </c>
      <c r="C44" s="22">
        <v>423834</v>
      </c>
      <c r="D44" s="23" t="s">
        <v>1394</v>
      </c>
      <c r="E44" s="23" t="s">
        <v>1395</v>
      </c>
      <c r="F44" s="46" t="s">
        <v>1</v>
      </c>
      <c r="G44" s="47" t="s">
        <v>1396</v>
      </c>
      <c r="H44" s="93" t="str">
        <f>IF(IFERROR(VLOOKUP($E44,Portfolio!$D$4:$D$85,1,0),0)=0,"N","Y")</f>
        <v>N</v>
      </c>
      <c r="I44" s="65" cm="1">
        <f t="array" ref="I44">IF($D44="","",IF(_xll.BDP($D44&amp;" Corp",I$1)="#N/A N/A","0",_xll.BDP($D44&amp;" Corp",I$1)))/1000000</f>
        <v>0</v>
      </c>
      <c r="J44" s="101">
        <f>IFERROR(VLOOKUP($E44,Portfolio!$D$45:$O$85,10,0),0)</f>
        <v>0</v>
      </c>
      <c r="K44" s="16" t="str" cm="1">
        <f t="array" ref="K44">IF($D44="","",IF(_xll.BDP($D44&amp;" Corp",K$1)="#N/A N/A","NR",_xll.BDP($D44&amp;" Corp",K$1)))</f>
        <v>(P)B-</v>
      </c>
      <c r="L44" s="16" t="str" cm="1">
        <f t="array" ref="L44">IF($D44="","",IF(_xll.BDP($D44&amp;" Corp",L$1)="#N/A N/A","NR",_xll.BDP($D44&amp;" Corp",L$1)))</f>
        <v>Caa1</v>
      </c>
      <c r="M44" s="16" t="s">
        <v>2348</v>
      </c>
      <c r="N44" s="16" t="s">
        <v>2368</v>
      </c>
      <c r="O44" s="61">
        <v>0</v>
      </c>
      <c r="P44" s="61">
        <f t="shared" si="0"/>
        <v>0</v>
      </c>
      <c r="Q44" s="27" t="str" cm="1">
        <f t="array" ref="Q44">IF($D44="","",IF(_xll.BDP($D44&amp;" Corp",Q$1)="#N/A N/A","",_xll.BDP($D44&amp;" Corp",Q$1)))</f>
        <v/>
      </c>
      <c r="R44" s="27" t="str" cm="1">
        <f t="array" ref="R44">IF($D44="","",IF(_xll.BDP($D44&amp;" Corp",R$1)="#N/A N/A","",_xll.BDP($D44&amp;" Corp",R$1)))</f>
        <v/>
      </c>
      <c r="S44" s="64" cm="1">
        <f t="array" ref="S44">IF($D44="","",IF(_xll.BDP($D44&amp;" Corp",S$1)="#N/A N/A","7.4",_xll.BDP($D44&amp;" Corp",S$1)))/100</f>
        <v>7.400000000000001E-2</v>
      </c>
      <c r="T44" s="48" t="str" cm="1">
        <f t="array" ref="T44">IF($D44="","",IF(_xll.BDP($D44&amp;" Corp",T$1)="#N/A N/A","",_xll.BDP($D44&amp;" Corp",T$1)))</f>
        <v/>
      </c>
      <c r="U44" s="125" cm="1">
        <f t="array" ref="U44">IF($D44="","",IF(_xll.BDP($D44&amp;" Corp",U$1)="#N/A N/A",0,_xll.BDP($D44&amp;" Corp",U$1)))</f>
        <v>0</v>
      </c>
      <c r="V44" s="125">
        <f>IFERROR(VLOOKUP($L44,Documentation!$J$2:$K$15,2,0),IF(U44=0,0,4200))</f>
        <v>4770</v>
      </c>
      <c r="W44" s="122">
        <f t="shared" si="1"/>
        <v>0</v>
      </c>
      <c r="X44" s="122">
        <f t="shared" si="2"/>
        <v>0</v>
      </c>
    </row>
    <row r="45" spans="2:31" x14ac:dyDescent="0.3">
      <c r="B45" s="62">
        <v>41</v>
      </c>
      <c r="C45" s="22">
        <v>423870</v>
      </c>
      <c r="D45" s="23" t="s">
        <v>1397</v>
      </c>
      <c r="E45" s="23" t="s">
        <v>1398</v>
      </c>
      <c r="F45" s="46" t="s">
        <v>1399</v>
      </c>
      <c r="G45" s="47" t="s">
        <v>1396</v>
      </c>
      <c r="H45" s="93" t="str">
        <f>IF(IFERROR(VLOOKUP($E45,Portfolio!$D$4:$D$85,1,0),0)=0,"N","Y")</f>
        <v>N</v>
      </c>
      <c r="I45" s="65" cm="1">
        <f t="array" ref="I45">IF($D45="","",IF(_xll.BDP($D45&amp;" Corp",I$1)="#N/A N/A","0",_xll.BDP($D45&amp;" Corp",I$1)))/1000000</f>
        <v>161.25</v>
      </c>
      <c r="J45" s="101">
        <f>IFERROR(VLOOKUP($E45,Portfolio!$D$45:$O$85,10,0),0)</f>
        <v>0</v>
      </c>
      <c r="K45" s="16" t="str" cm="1">
        <f t="array" ref="K45">IF($D45="","",IF(_xll.BDP($D45&amp;" Corp",K$1)="#N/A N/A","NR",_xll.BDP($D45&amp;" Corp",K$1)))</f>
        <v>(P)B-</v>
      </c>
      <c r="L45" s="16" t="str" cm="1">
        <f t="array" ref="L45">IF($D45="","",IF(_xll.BDP($D45&amp;" Corp",L$1)="#N/A N/A","NR",_xll.BDP($D45&amp;" Corp",L$1)))</f>
        <v>Caa1</v>
      </c>
      <c r="M45" s="16" t="s">
        <v>2348</v>
      </c>
      <c r="N45" s="16" t="s">
        <v>2368</v>
      </c>
      <c r="O45" s="61">
        <v>0</v>
      </c>
      <c r="P45" s="61">
        <f t="shared" si="0"/>
        <v>0</v>
      </c>
      <c r="Q45" s="27" cm="1">
        <f t="array" ref="Q45">IF($D45="","",IF(_xll.BDP($D45&amp;" Corp",Q$1)="#N/A N/A","",_xll.BDP($D45&amp;" Corp",Q$1)))</f>
        <v>101.5</v>
      </c>
      <c r="R45" s="27" cm="1">
        <f t="array" ref="R45">IF($D45="","",IF(_xll.BDP($D45&amp;" Corp",R$1)="#N/A N/A","",_xll.BDP($D45&amp;" Corp",R$1)))</f>
        <v>102.25</v>
      </c>
      <c r="S45" s="64" cm="1">
        <f t="array" ref="S45">IF($D45="","",IF(_xll.BDP($D45&amp;" Corp",S$1)="#N/A N/A","7.4",_xll.BDP($D45&amp;" Corp",S$1)))/100</f>
        <v>0.12118051270954311</v>
      </c>
      <c r="T45" s="48" cm="1">
        <f t="array" ref="T45">IF($D45="","",IF(_xll.BDP($D45&amp;" Corp",T$1)="#N/A N/A","",_xll.BDP($D45&amp;" Corp",T$1)))</f>
        <v>774.12775891572232</v>
      </c>
      <c r="U45" s="125" cm="1">
        <f t="array" ref="U45">IF($D45="","",IF(_xll.BDP($D45&amp;" Corp",U$1)="#N/A N/A",0,_xll.BDP($D45&amp;" Corp",U$1)))</f>
        <v>850.00000000000011</v>
      </c>
      <c r="V45" s="125">
        <f>IFERROR(VLOOKUP($L45,Documentation!$J$2:$K$15,2,0),IF(U45=0,0,4200))</f>
        <v>4770</v>
      </c>
      <c r="W45" s="122">
        <f t="shared" si="1"/>
        <v>0</v>
      </c>
      <c r="X45" s="122">
        <f t="shared" si="2"/>
        <v>0</v>
      </c>
    </row>
    <row r="46" spans="2:31" x14ac:dyDescent="0.3">
      <c r="B46" s="62">
        <v>42</v>
      </c>
      <c r="C46" s="22">
        <v>304386</v>
      </c>
      <c r="D46" s="23" t="s">
        <v>1400</v>
      </c>
      <c r="E46" s="23" t="s">
        <v>1401</v>
      </c>
      <c r="F46" s="46" t="s">
        <v>1402</v>
      </c>
      <c r="G46" s="47" t="s">
        <v>1403</v>
      </c>
      <c r="H46" s="93" t="str">
        <f>IF(IFERROR(VLOOKUP($E46,Portfolio!$D$4:$D$85,1,0),0)=0,"N","Y")</f>
        <v>N</v>
      </c>
      <c r="I46" s="65" cm="1">
        <f t="array" ref="I46">IF($D46="","",IF(_xll.BDP($D46&amp;" Corp",I$1)="#N/A N/A","0",_xll.BDP($D46&amp;" Corp",I$1)))/1000000</f>
        <v>520.54637615000001</v>
      </c>
      <c r="J46" s="101">
        <f>IFERROR(VLOOKUP($E46,Portfolio!$D$45:$O$85,10,0),0)</f>
        <v>0</v>
      </c>
      <c r="K46" s="16" t="str" cm="1">
        <f t="array" ref="K46">IF($D46="","",IF(_xll.BDP($D46&amp;" Corp",K$1)="#N/A N/A","NR",_xll.BDP($D46&amp;" Corp",K$1)))</f>
        <v>B-</v>
      </c>
      <c r="L46" s="16" t="str" cm="1">
        <f t="array" ref="L46">IF($D46="","",IF(_xll.BDP($D46&amp;" Corp",L$1)="#N/A N/A","NR",_xll.BDP($D46&amp;" Corp",L$1)))</f>
        <v>Caa1</v>
      </c>
      <c r="M46" s="16" t="s">
        <v>2356</v>
      </c>
      <c r="N46" s="16" t="s">
        <v>2349</v>
      </c>
      <c r="O46" s="61">
        <v>2.435351683709515E-4</v>
      </c>
      <c r="P46" s="61">
        <f t="shared" si="0"/>
        <v>1.7617681472403585E-3</v>
      </c>
      <c r="Q46" s="27" cm="1">
        <f t="array" ref="Q46">IF($D46="","",IF(_xll.BDP($D46&amp;" Corp",Q$1)="#N/A N/A","",_xll.BDP($D46&amp;" Corp",Q$1)))</f>
        <v>73</v>
      </c>
      <c r="R46" s="27" cm="1">
        <f t="array" ref="R46">IF($D46="","",IF(_xll.BDP($D46&amp;" Corp",R$1)="#N/A N/A","",_xll.BDP($D46&amp;" Corp",R$1)))</f>
        <v>75.25</v>
      </c>
      <c r="S46" s="64" cm="1">
        <f t="array" ref="S46">IF($D46="","",IF(_xll.BDP($D46&amp;" Corp",S$1)="#N/A N/A","7.4",_xll.BDP($D46&amp;" Corp",S$1)))/100</f>
        <v>0.25304610817693174</v>
      </c>
      <c r="T46" s="48" cm="1">
        <f t="array" ref="T46">IF($D46="","",IF(_xll.BDP($D46&amp;" Corp",T$1)="#N/A N/A","",_xll.BDP($D46&amp;" Corp",T$1)))</f>
        <v>2165.0589104995129</v>
      </c>
      <c r="U46" s="125" cm="1">
        <f t="array" ref="U46">IF($D46="","",IF(_xll.BDP($D46&amp;" Corp",U$1)="#N/A N/A",0,_xll.BDP($D46&amp;" Corp",U$1)))</f>
        <v>750</v>
      </c>
      <c r="V46" s="125">
        <f>IFERROR(VLOOKUP($L46,Documentation!$J$2:$K$15,2,0),IF(U46=0,0,4200))</f>
        <v>4770</v>
      </c>
      <c r="W46" s="122">
        <f t="shared" si="1"/>
        <v>1.3213261104302689</v>
      </c>
      <c r="X46" s="122">
        <f t="shared" si="2"/>
        <v>8.4036340623365096</v>
      </c>
    </row>
    <row r="47" spans="2:31" x14ac:dyDescent="0.3">
      <c r="B47" s="62">
        <v>43</v>
      </c>
      <c r="C47" s="22">
        <v>155022</v>
      </c>
      <c r="D47" s="23" t="s">
        <v>1404</v>
      </c>
      <c r="E47" s="23" t="s">
        <v>1405</v>
      </c>
      <c r="F47" s="46" t="s">
        <v>1406</v>
      </c>
      <c r="G47" s="47" t="s">
        <v>17</v>
      </c>
      <c r="H47" s="93" t="str">
        <f>IF(IFERROR(VLOOKUP($E47,Portfolio!$D$4:$D$85,1,0),0)=0,"N","Y")</f>
        <v>N</v>
      </c>
      <c r="I47" s="65" cm="1">
        <f t="array" ref="I47">IF($D47="","",IF(_xll.BDP($D47&amp;" Corp",I$1)="#N/A N/A","0",_xll.BDP($D47&amp;" Corp",I$1)))/1000000</f>
        <v>0</v>
      </c>
      <c r="J47" s="101">
        <f>IFERROR(VLOOKUP($E47,Portfolio!$D$45:$O$85,10,0),0)</f>
        <v>0</v>
      </c>
      <c r="K47" s="16" t="str" cm="1">
        <f t="array" ref="K47">IF($D47="","",IF(_xll.BDP($D47&amp;" Corp",K$1)="#N/A N/A","NR",_xll.BDP($D47&amp;" Corp",K$1)))</f>
        <v>NR</v>
      </c>
      <c r="L47" s="16" t="str" cm="1">
        <f t="array" ref="L47">IF($D47="","",IF(_xll.BDP($D47&amp;" Corp",L$1)="#N/A N/A","NR",_xll.BDP($D47&amp;" Corp",L$1)))</f>
        <v>WR</v>
      </c>
      <c r="M47" s="16" t="s">
        <v>2350</v>
      </c>
      <c r="N47" s="16" t="s">
        <v>2360</v>
      </c>
      <c r="O47" s="61">
        <v>9.7425030579072886E-4</v>
      </c>
      <c r="P47" s="61">
        <f t="shared" si="0"/>
        <v>7.0478656847082913E-3</v>
      </c>
      <c r="Q47" s="27" t="str" cm="1">
        <f t="array" ref="Q47">IF($D47="","",IF(_xll.BDP($D47&amp;" Corp",Q$1)="#N/A N/A","",_xll.BDP($D47&amp;" Corp",Q$1)))</f>
        <v/>
      </c>
      <c r="R47" s="27" t="str" cm="1">
        <f t="array" ref="R47">IF($D47="","",IF(_xll.BDP($D47&amp;" Corp",R$1)="#N/A N/A","",_xll.BDP($D47&amp;" Corp",R$1)))</f>
        <v/>
      </c>
      <c r="S47" s="64" cm="1">
        <f t="array" ref="S47">IF($D47="","",IF(_xll.BDP($D47&amp;" Corp",S$1)="#N/A N/A","7.4",_xll.BDP($D47&amp;" Corp",S$1)))/100</f>
        <v>7.400000000000001E-2</v>
      </c>
      <c r="T47" s="48" t="str" cm="1">
        <f t="array" ref="T47">IF($D47="","",IF(_xll.BDP($D47&amp;" Corp",T$1)="#N/A N/A","",_xll.BDP($D47&amp;" Corp",T$1)))</f>
        <v/>
      </c>
      <c r="U47" s="125" cm="1">
        <f t="array" ref="U47">IF($D47="","",IF(_xll.BDP($D47&amp;" Corp",U$1)="#N/A N/A",0,_xll.BDP($D47&amp;" Corp",U$1)))</f>
        <v>200</v>
      </c>
      <c r="V47" s="125">
        <f>IFERROR(VLOOKUP($L47,Documentation!$J$2:$K$15,2,0),IF(U47=0,0,4200))</f>
        <v>4200</v>
      </c>
      <c r="W47" s="122">
        <f t="shared" si="1"/>
        <v>1.4095731369416582</v>
      </c>
      <c r="X47" s="122">
        <f t="shared" si="2"/>
        <v>29.601035875774823</v>
      </c>
    </row>
    <row r="48" spans="2:31" x14ac:dyDescent="0.3">
      <c r="B48" s="62">
        <v>44</v>
      </c>
      <c r="C48" s="22">
        <v>357702</v>
      </c>
      <c r="D48" s="23" t="s">
        <v>1407</v>
      </c>
      <c r="E48" s="23" t="s">
        <v>1408</v>
      </c>
      <c r="F48" s="46" t="s">
        <v>1409</v>
      </c>
      <c r="G48" s="47" t="s">
        <v>17</v>
      </c>
      <c r="H48" s="93" t="str">
        <f>IF(IFERROR(VLOOKUP($E48,Portfolio!$D$4:$D$85,1,0),0)=0,"N","Y")</f>
        <v>N</v>
      </c>
      <c r="I48" s="65" cm="1">
        <f t="array" ref="I48">IF($D48="","",IF(_xll.BDP($D48&amp;" Corp",I$1)="#N/A N/A","0",_xll.BDP($D48&amp;" Corp",I$1)))/1000000</f>
        <v>0</v>
      </c>
      <c r="J48" s="101">
        <f>IFERROR(VLOOKUP($E48,Portfolio!$D$45:$O$85,10,0),0)</f>
        <v>0</v>
      </c>
      <c r="K48" s="16" t="str" cm="1">
        <f t="array" ref="K48">IF($D48="","",IF(_xll.BDP($D48&amp;" Corp",K$1)="#N/A N/A","NR",_xll.BDP($D48&amp;" Corp",K$1)))</f>
        <v>NR</v>
      </c>
      <c r="L48" s="16" t="str" cm="1">
        <f t="array" ref="L48">IF($D48="","",IF(_xll.BDP($D48&amp;" Corp",L$1)="#N/A N/A","NR",_xll.BDP($D48&amp;" Corp",L$1)))</f>
        <v>WR</v>
      </c>
      <c r="M48" s="16" t="s">
        <v>2350</v>
      </c>
      <c r="N48" s="16" t="s">
        <v>2360</v>
      </c>
      <c r="O48" s="61">
        <v>4.1674455642429919E-4</v>
      </c>
      <c r="P48" s="61">
        <f t="shared" si="0"/>
        <v>3.0147895679929148E-3</v>
      </c>
      <c r="Q48" s="27" t="str" cm="1">
        <f t="array" ref="Q48">IF($D48="","",IF(_xll.BDP($D48&amp;" Corp",Q$1)="#N/A N/A","",_xll.BDP($D48&amp;" Corp",Q$1)))</f>
        <v/>
      </c>
      <c r="R48" s="27" t="str" cm="1">
        <f t="array" ref="R48">IF($D48="","",IF(_xll.BDP($D48&amp;" Corp",R$1)="#N/A N/A","",_xll.BDP($D48&amp;" Corp",R$1)))</f>
        <v/>
      </c>
      <c r="S48" s="64" cm="1">
        <f t="array" ref="S48">IF($D48="","",IF(_xll.BDP($D48&amp;" Corp",S$1)="#N/A N/A","7.4",_xll.BDP($D48&amp;" Corp",S$1)))/100</f>
        <v>7.400000000000001E-2</v>
      </c>
      <c r="T48" s="48" t="str" cm="1">
        <f t="array" ref="T48">IF($D48="","",IF(_xll.BDP($D48&amp;" Corp",T$1)="#N/A N/A","",_xll.BDP($D48&amp;" Corp",T$1)))</f>
        <v/>
      </c>
      <c r="U48" s="125" cm="1">
        <f t="array" ref="U48">IF($D48="","",IF(_xll.BDP($D48&amp;" Corp",U$1)="#N/A N/A",0,_xll.BDP($D48&amp;" Corp",U$1)))</f>
        <v>300</v>
      </c>
      <c r="V48" s="125">
        <f>IFERROR(VLOOKUP($L48,Documentation!$J$2:$K$15,2,0),IF(U48=0,0,4200))</f>
        <v>4200</v>
      </c>
      <c r="W48" s="122">
        <f t="shared" si="1"/>
        <v>0.90443687039787446</v>
      </c>
      <c r="X48" s="122">
        <f t="shared" si="2"/>
        <v>12.662116185570243</v>
      </c>
    </row>
    <row r="49" spans="2:24" x14ac:dyDescent="0.3">
      <c r="B49" s="62">
        <v>45</v>
      </c>
      <c r="C49" s="22">
        <v>407418</v>
      </c>
      <c r="D49" s="23" t="s">
        <v>1410</v>
      </c>
      <c r="E49" s="23" t="s">
        <v>1411</v>
      </c>
      <c r="F49" s="46" t="s">
        <v>1412</v>
      </c>
      <c r="G49" s="47" t="s">
        <v>1413</v>
      </c>
      <c r="H49" s="93" t="str">
        <f>IF(IFERROR(VLOOKUP($E49,Portfolio!$D$4:$D$85,1,0),0)=0,"N","Y")</f>
        <v>N</v>
      </c>
      <c r="I49" s="65" cm="1">
        <f t="array" ref="I49">IF($D49="","",IF(_xll.BDP($D49&amp;" Corp",I$1)="#N/A N/A","0",_xll.BDP($D49&amp;" Corp",I$1)))/1000000</f>
        <v>298.5</v>
      </c>
      <c r="J49" s="101">
        <f>IFERROR(VLOOKUP($E49,Portfolio!$D$45:$O$85,10,0),0)</f>
        <v>0</v>
      </c>
      <c r="K49" s="16" t="str" cm="1">
        <f t="array" ref="K49">IF($D49="","",IF(_xll.BDP($D49&amp;" Corp",K$1)="#N/A N/A","NR",_xll.BDP($D49&amp;" Corp",K$1)))</f>
        <v>BB-</v>
      </c>
      <c r="L49" s="16" t="str" cm="1">
        <f t="array" ref="L49">IF($D49="","",IF(_xll.BDP($D49&amp;" Corp",L$1)="#N/A N/A","NR",_xll.BDP($D49&amp;" Corp",L$1)))</f>
        <v>B1</v>
      </c>
      <c r="M49" s="16" t="s">
        <v>2350</v>
      </c>
      <c r="N49" s="16" t="s">
        <v>2361</v>
      </c>
      <c r="O49" s="61">
        <v>2.0837488942630281E-4</v>
      </c>
      <c r="P49" s="61">
        <f t="shared" si="0"/>
        <v>1.5074136738921203E-3</v>
      </c>
      <c r="Q49" s="27" cm="1">
        <f t="array" ref="Q49">IF($D49="","",IF(_xll.BDP($D49&amp;" Corp",Q$1)="#N/A N/A","",_xll.BDP($D49&amp;" Corp",Q$1)))</f>
        <v>100.25</v>
      </c>
      <c r="R49" s="27" cm="1">
        <f t="array" ref="R49">IF($D49="","",IF(_xll.BDP($D49&amp;" Corp",R$1)="#N/A N/A","",_xll.BDP($D49&amp;" Corp",R$1)))</f>
        <v>100.875</v>
      </c>
      <c r="S49" s="64" cm="1">
        <f t="array" ref="S49">IF($D49="","",IF(_xll.BDP($D49&amp;" Corp",S$1)="#N/A N/A","7.4",_xll.BDP($D49&amp;" Corp",S$1)))/100</f>
        <v>7.1366269141435623E-2</v>
      </c>
      <c r="T49" s="48" cm="1">
        <f t="array" ref="T49">IF($D49="","",IF(_xll.BDP($D49&amp;" Corp",T$1)="#N/A N/A","",_xll.BDP($D49&amp;" Corp",T$1)))</f>
        <v>278.77426837196947</v>
      </c>
      <c r="U49" s="125" cm="1">
        <f t="array" ref="U49">IF($D49="","",IF(_xll.BDP($D49&amp;" Corp",U$1)="#N/A N/A",0,_xll.BDP($D49&amp;" Corp",U$1)))</f>
        <v>300</v>
      </c>
      <c r="V49" s="125">
        <f>IFERROR(VLOOKUP($L49,Documentation!$J$2:$K$15,2,0),IF(U49=0,0,4200))</f>
        <v>2220</v>
      </c>
      <c r="W49" s="122">
        <f t="shared" si="1"/>
        <v>0.45222410216763609</v>
      </c>
      <c r="X49" s="122">
        <f t="shared" si="2"/>
        <v>3.346458356040507</v>
      </c>
    </row>
    <row r="50" spans="2:24" x14ac:dyDescent="0.3">
      <c r="B50" s="62">
        <v>46</v>
      </c>
      <c r="C50" s="22">
        <v>402162</v>
      </c>
      <c r="D50" s="23" t="s">
        <v>1414</v>
      </c>
      <c r="E50" s="23" t="s">
        <v>1415</v>
      </c>
      <c r="F50" s="46" t="s">
        <v>1416</v>
      </c>
      <c r="G50" s="47" t="s">
        <v>1417</v>
      </c>
      <c r="H50" s="93" t="str">
        <f>IF(IFERROR(VLOOKUP($E50,Portfolio!$D$4:$D$85,1,0),0)=0,"N","Y")</f>
        <v>N</v>
      </c>
      <c r="I50" s="65" cm="1">
        <f t="array" ref="I50">IF($D50="","",IF(_xll.BDP($D50&amp;" Corp",I$1)="#N/A N/A","0",_xll.BDP($D50&amp;" Corp",I$1)))/1000000</f>
        <v>540</v>
      </c>
      <c r="J50" s="101">
        <f>IFERROR(VLOOKUP($E50,Portfolio!$D$45:$O$85,10,0),0)</f>
        <v>0</v>
      </c>
      <c r="K50" s="16" t="str" cm="1">
        <f t="array" ref="K50">IF($D50="","",IF(_xll.BDP($D50&amp;" Corp",K$1)="#N/A N/A","NR",_xll.BDP($D50&amp;" Corp",K$1)))</f>
        <v>NR</v>
      </c>
      <c r="L50" s="16" t="str" cm="1">
        <f t="array" ref="L50">IF($D50="","",IF(_xll.BDP($D50&amp;" Corp",L$1)="#N/A N/A","NR",_xll.BDP($D50&amp;" Corp",L$1)))</f>
        <v>B2</v>
      </c>
      <c r="M50" s="16" t="s">
        <v>2350</v>
      </c>
      <c r="N50" s="16" t="s">
        <v>2363</v>
      </c>
      <c r="O50" s="61">
        <v>3.7647310614638996E-4</v>
      </c>
      <c r="P50" s="61">
        <f t="shared" si="0"/>
        <v>2.72346015213325E-3</v>
      </c>
      <c r="Q50" s="27" cm="1">
        <f t="array" ref="Q50">IF($D50="","",IF(_xll.BDP($D50&amp;" Corp",Q$1)="#N/A N/A","",_xll.BDP($D50&amp;" Corp",Q$1)))</f>
        <v>100.625</v>
      </c>
      <c r="R50" s="27" cm="1">
        <f t="array" ref="R50">IF($D50="","",IF(_xll.BDP($D50&amp;" Corp",R$1)="#N/A N/A","",_xll.BDP($D50&amp;" Corp",R$1)))</f>
        <v>101.125</v>
      </c>
      <c r="S50" s="64" cm="1">
        <f t="array" ref="S50">IF($D50="","",IF(_xll.BDP($D50&amp;" Corp",S$1)="#N/A N/A","7.4",_xll.BDP($D50&amp;" Corp",S$1)))/100</f>
        <v>7.303196145221591E-2</v>
      </c>
      <c r="T50" s="48" cm="1">
        <f t="array" ref="T50">IF($D50="","",IF(_xll.BDP($D50&amp;" Corp",T$1)="#N/A N/A","",_xll.BDP($D50&amp;" Corp",T$1)))</f>
        <v>292.57826448157431</v>
      </c>
      <c r="U50" s="125" cm="1">
        <f t="array" ref="U50">IF($D50="","",IF(_xll.BDP($D50&amp;" Corp",U$1)="#N/A N/A",0,_xll.BDP($D50&amp;" Corp",U$1)))</f>
        <v>325</v>
      </c>
      <c r="V50" s="125">
        <f>IFERROR(VLOOKUP($L50,Documentation!$J$2:$K$15,2,0),IF(U50=0,0,4200))</f>
        <v>2720</v>
      </c>
      <c r="W50" s="122">
        <f t="shared" si="1"/>
        <v>0.88512454944330621</v>
      </c>
      <c r="X50" s="122">
        <f t="shared" si="2"/>
        <v>7.4078116138024397</v>
      </c>
    </row>
    <row r="51" spans="2:24" x14ac:dyDescent="0.3">
      <c r="B51" s="62">
        <v>47</v>
      </c>
      <c r="C51" s="22">
        <v>418434</v>
      </c>
      <c r="D51" s="23" t="s">
        <v>1418</v>
      </c>
      <c r="E51" s="23" t="s">
        <v>1419</v>
      </c>
      <c r="F51" s="46" t="s">
        <v>1420</v>
      </c>
      <c r="G51" s="47" t="s">
        <v>1421</v>
      </c>
      <c r="H51" s="93" t="str">
        <f>IF(IFERROR(VLOOKUP($E51,Portfolio!$D$4:$D$85,1,0),0)=0,"N","Y")</f>
        <v>Y</v>
      </c>
      <c r="I51" s="65" cm="1">
        <f t="array" ref="I51">IF($D51="","",IF(_xll.BDP($D51&amp;" Corp",I$1)="#N/A N/A","0",_xll.BDP($D51&amp;" Corp",I$1)))/1000000</f>
        <v>847.875</v>
      </c>
      <c r="J51" s="101">
        <f>IFERROR(VLOOKUP($E51,Portfolio!$D$45:$O$85,10,0),0)</f>
        <v>14.962498</v>
      </c>
      <c r="K51" s="16" t="str" cm="1">
        <f t="array" ref="K51">IF($D51="","",IF(_xll.BDP($D51&amp;" Corp",K$1)="#N/A N/A","NR",_xll.BDP($D51&amp;" Corp",K$1)))</f>
        <v>BB</v>
      </c>
      <c r="L51" s="16" t="str" cm="1">
        <f t="array" ref="L51">IF($D51="","",IF(_xll.BDP($D51&amp;" Corp",L$1)="#N/A N/A","NR",_xll.BDP($D51&amp;" Corp",L$1)))</f>
        <v>Ba2</v>
      </c>
      <c r="M51" s="16" t="s">
        <v>2348</v>
      </c>
      <c r="N51" s="16" t="s">
        <v>2383</v>
      </c>
      <c r="O51" s="61">
        <v>5.9483458410165141E-4</v>
      </c>
      <c r="P51" s="61">
        <f t="shared" si="0"/>
        <v>4.3031182319877822E-3</v>
      </c>
      <c r="Q51" s="27" cm="1">
        <f t="array" ref="Q51">IF($D51="","",IF(_xll.BDP($D51&amp;" Corp",Q$1)="#N/A N/A","",_xll.BDP($D51&amp;" Corp",Q$1)))</f>
        <v>100.375</v>
      </c>
      <c r="R51" s="27" cm="1">
        <f t="array" ref="R51">IF($D51="","",IF(_xll.BDP($D51&amp;" Corp",R$1)="#N/A N/A","",_xll.BDP($D51&amp;" Corp",R$1)))</f>
        <v>101.125</v>
      </c>
      <c r="S51" s="64" cm="1">
        <f t="array" ref="S51">IF($D51="","",IF(_xll.BDP($D51&amp;" Corp",S$1)="#N/A N/A","7.4",_xll.BDP($D51&amp;" Corp",S$1)))/100</f>
        <v>6.3444307539612055E-2</v>
      </c>
      <c r="T51" s="48" cm="1">
        <f t="array" ref="T51">IF($D51="","",IF(_xll.BDP($D51&amp;" Corp",T$1)="#N/A N/A","",_xll.BDP($D51&amp;" Corp",T$1)))</f>
        <v>197.06611419653893</v>
      </c>
      <c r="U51" s="125" cm="1">
        <f t="array" ref="U51">IF($D51="","",IF(_xll.BDP($D51&amp;" Corp",U$1)="#N/A N/A",0,_xll.BDP($D51&amp;" Corp",U$1)))</f>
        <v>225</v>
      </c>
      <c r="V51" s="125">
        <f>IFERROR(VLOOKUP($L51,Documentation!$J$2:$K$15,2,0),IF(U51=0,0,4200))</f>
        <v>1350</v>
      </c>
      <c r="W51" s="122">
        <f t="shared" si="1"/>
        <v>0.96820160219725093</v>
      </c>
      <c r="X51" s="122">
        <f t="shared" si="2"/>
        <v>5.8092096131835058</v>
      </c>
    </row>
    <row r="52" spans="2:24" x14ac:dyDescent="0.3">
      <c r="B52" s="62">
        <v>48</v>
      </c>
      <c r="C52" s="22">
        <v>246714</v>
      </c>
      <c r="D52" s="23" t="s">
        <v>1422</v>
      </c>
      <c r="E52" s="23" t="s">
        <v>1423</v>
      </c>
      <c r="F52" s="46" t="s">
        <v>1424</v>
      </c>
      <c r="G52" s="47" t="s">
        <v>1425</v>
      </c>
      <c r="H52" s="93" t="str">
        <f>IF(IFERROR(VLOOKUP($E52,Portfolio!$D$4:$D$85,1,0),0)=0,"N","Y")</f>
        <v>N</v>
      </c>
      <c r="I52" s="65" cm="1">
        <f t="array" ref="I52">IF($D52="","",IF(_xll.BDP($D52&amp;" Corp",I$1)="#N/A N/A","0",_xll.BDP($D52&amp;" Corp",I$1)))/1000000</f>
        <v>451.05</v>
      </c>
      <c r="J52" s="101">
        <f>IFERROR(VLOOKUP($E52,Portfolio!$D$45:$O$85,10,0),0)</f>
        <v>0</v>
      </c>
      <c r="K52" s="16" t="str" cm="1">
        <f t="array" ref="K52">IF($D52="","",IF(_xll.BDP($D52&amp;" Corp",K$1)="#N/A N/A","NR",_xll.BDP($D52&amp;" Corp",K$1)))</f>
        <v>B-</v>
      </c>
      <c r="L52" s="16" t="str" cm="1">
        <f t="array" ref="L52">IF($D52="","",IF(_xll.BDP($D52&amp;" Corp",L$1)="#N/A N/A","NR",_xll.BDP($D52&amp;" Corp",L$1)))</f>
        <v>B3</v>
      </c>
      <c r="M52" s="16" t="s">
        <v>2348</v>
      </c>
      <c r="N52" s="16" t="s">
        <v>2375</v>
      </c>
      <c r="O52" s="61">
        <v>3.6054659874696211E-4</v>
      </c>
      <c r="P52" s="61">
        <f t="shared" si="0"/>
        <v>2.6082455257579709E-3</v>
      </c>
      <c r="Q52" s="27" cm="1">
        <f t="array" ref="Q52">IF($D52="","",IF(_xll.BDP($D52&amp;" Corp",Q$1)="#N/A N/A","",_xll.BDP($D52&amp;" Corp",Q$1)))</f>
        <v>98.5</v>
      </c>
      <c r="R52" s="27" cm="1">
        <f t="array" ref="R52">IF($D52="","",IF(_xll.BDP($D52&amp;" Corp",R$1)="#N/A N/A","",_xll.BDP($D52&amp;" Corp",R$1)))</f>
        <v>99.25</v>
      </c>
      <c r="S52" s="64" cm="1">
        <f t="array" ref="S52">IF($D52="","",IF(_xll.BDP($D52&amp;" Corp",S$1)="#N/A N/A","7.4",_xll.BDP($D52&amp;" Corp",S$1)))/100</f>
        <v>8.6590760620310903E-2</v>
      </c>
      <c r="T52" s="48" cm="1">
        <f t="array" ref="T52">IF($D52="","",IF(_xll.BDP($D52&amp;" Corp",T$1)="#N/A N/A","",_xll.BDP($D52&amp;" Corp",T$1)))</f>
        <v>443.41051718670127</v>
      </c>
      <c r="U52" s="125" cm="1">
        <f t="array" ref="U52">IF($D52="","",IF(_xll.BDP($D52&amp;" Corp",U$1)="#N/A N/A",0,_xll.BDP($D52&amp;" Corp",U$1)))</f>
        <v>400</v>
      </c>
      <c r="V52" s="125">
        <f>IFERROR(VLOOKUP($L52,Documentation!$J$2:$K$15,2,0),IF(U52=0,0,4200))</f>
        <v>3490</v>
      </c>
      <c r="W52" s="122">
        <f t="shared" si="1"/>
        <v>1.0432982103031885</v>
      </c>
      <c r="X52" s="122">
        <f t="shared" si="2"/>
        <v>9.1027768848953183</v>
      </c>
    </row>
    <row r="53" spans="2:24" x14ac:dyDescent="0.3">
      <c r="B53" s="62">
        <v>49</v>
      </c>
      <c r="C53" s="22">
        <v>246750</v>
      </c>
      <c r="D53" s="23" t="s">
        <v>1426</v>
      </c>
      <c r="E53" s="23" t="s">
        <v>1427</v>
      </c>
      <c r="F53" s="46" t="s">
        <v>1428</v>
      </c>
      <c r="G53" s="47" t="s">
        <v>1425</v>
      </c>
      <c r="H53" s="93" t="str">
        <f>IF(IFERROR(VLOOKUP($E53,Portfolio!$D$4:$D$85,1,0),0)=0,"N","Y")</f>
        <v>N</v>
      </c>
      <c r="I53" s="65" cm="1">
        <f t="array" ref="I53">IF($D53="","",IF(_xll.BDP($D53&amp;" Corp",I$1)="#N/A N/A","0",_xll.BDP($D53&amp;" Corp",I$1)))/1000000</f>
        <v>0</v>
      </c>
      <c r="J53" s="101">
        <f>IFERROR(VLOOKUP($E53,Portfolio!$D$45:$O$85,10,0),0)</f>
        <v>0</v>
      </c>
      <c r="K53" s="16" t="str" cm="1">
        <f t="array" ref="K53">IF($D53="","",IF(_xll.BDP($D53&amp;" Corp",K$1)="#N/A N/A","NR",_xll.BDP($D53&amp;" Corp",K$1)))</f>
        <v>B-</v>
      </c>
      <c r="L53" s="16" t="str" cm="1">
        <f t="array" ref="L53">IF($D53="","",IF(_xll.BDP($D53&amp;" Corp",L$1)="#N/A N/A","NR",_xll.BDP($D53&amp;" Corp",L$1)))</f>
        <v>B3</v>
      </c>
      <c r="M53" s="16" t="s">
        <v>2348</v>
      </c>
      <c r="N53" s="16" t="s">
        <v>2375</v>
      </c>
      <c r="O53" s="61">
        <v>0</v>
      </c>
      <c r="P53" s="61">
        <f t="shared" si="0"/>
        <v>0</v>
      </c>
      <c r="Q53" s="27" cm="1">
        <f t="array" ref="Q53">IF($D53="","",IF(_xll.BDP($D53&amp;" Corp",Q$1)="#N/A N/A","",_xll.BDP($D53&amp;" Corp",Q$1)))</f>
        <v>99.75</v>
      </c>
      <c r="R53" s="27" cm="1">
        <f t="array" ref="R53">IF($D53="","",IF(_xll.BDP($D53&amp;" Corp",R$1)="#N/A N/A","",_xll.BDP($D53&amp;" Corp",R$1)))</f>
        <v>100.5</v>
      </c>
      <c r="S53" s="64" cm="1">
        <f t="array" ref="S53">IF($D53="","",IF(_xll.BDP($D53&amp;" Corp",S$1)="#N/A N/A","7.4",_xll.BDP($D53&amp;" Corp",S$1)))/100</f>
        <v>8.2783596822991967E-2</v>
      </c>
      <c r="T53" s="48" cm="1">
        <f t="array" ref="T53">IF($D53="","",IF(_xll.BDP($D53&amp;" Corp",T$1)="#N/A N/A","",_xll.BDP($D53&amp;" Corp",T$1)))</f>
        <v>395.80648299756643</v>
      </c>
      <c r="U53" s="125" cm="1">
        <f t="array" ref="U53">IF($D53="","",IF(_xll.BDP($D53&amp;" Corp",U$1)="#N/A N/A",0,_xll.BDP($D53&amp;" Corp",U$1)))</f>
        <v>400</v>
      </c>
      <c r="V53" s="125">
        <f>IFERROR(VLOOKUP($L53,Documentation!$J$2:$K$15,2,0),IF(U53=0,0,4200))</f>
        <v>3490</v>
      </c>
      <c r="W53" s="122">
        <f t="shared" si="1"/>
        <v>0</v>
      </c>
      <c r="X53" s="122">
        <f t="shared" si="2"/>
        <v>0</v>
      </c>
    </row>
    <row r="54" spans="2:24" x14ac:dyDescent="0.3">
      <c r="B54" s="62">
        <v>50</v>
      </c>
      <c r="C54" s="22">
        <v>435498</v>
      </c>
      <c r="D54" s="23" t="s">
        <v>1429</v>
      </c>
      <c r="E54" s="23" t="s">
        <v>1430</v>
      </c>
      <c r="F54" s="46" t="s">
        <v>1431</v>
      </c>
      <c r="G54" s="47" t="s">
        <v>1432</v>
      </c>
      <c r="H54" s="93" t="str">
        <f>IF(IFERROR(VLOOKUP($E54,Portfolio!$D$4:$D$85,1,0),0)=0,"N","Y")</f>
        <v>N</v>
      </c>
      <c r="I54" s="65" cm="1">
        <f t="array" ref="I54">IF($D54="","",IF(_xll.BDP($D54&amp;" Corp",I$1)="#N/A N/A","0",_xll.BDP($D54&amp;" Corp",I$1)))/1000000</f>
        <v>514.13263359999996</v>
      </c>
      <c r="J54" s="101">
        <f>IFERROR(VLOOKUP($E54,Portfolio!$D$45:$O$85,10,0),0)</f>
        <v>0</v>
      </c>
      <c r="K54" s="16" t="str" cm="1">
        <f t="array" ref="K54">IF($D54="","",IF(_xll.BDP($D54&amp;" Corp",K$1)="#N/A N/A","NR",_xll.BDP($D54&amp;" Corp",K$1)))</f>
        <v>B</v>
      </c>
      <c r="L54" s="16" t="str" cm="1">
        <f t="array" ref="L54">IF($D54="","",IF(_xll.BDP($D54&amp;" Corp",L$1)="#N/A N/A","NR",_xll.BDP($D54&amp;" Corp",L$1)))</f>
        <v>B2</v>
      </c>
      <c r="M54" s="16" t="s">
        <v>2356</v>
      </c>
      <c r="N54" s="16" t="s">
        <v>2353</v>
      </c>
      <c r="O54" s="61">
        <v>3.5995151899665995E-4</v>
      </c>
      <c r="P54" s="61">
        <f t="shared" si="0"/>
        <v>2.603940633958717E-3</v>
      </c>
      <c r="Q54" s="27" cm="1">
        <f t="array" ref="Q54">IF($D54="","",IF(_xll.BDP($D54&amp;" Corp",Q$1)="#N/A N/A","",_xll.BDP($D54&amp;" Corp",Q$1)))</f>
        <v>100.625</v>
      </c>
      <c r="R54" s="27" cm="1">
        <f t="array" ref="R54">IF($D54="","",IF(_xll.BDP($D54&amp;" Corp",R$1)="#N/A N/A","",_xll.BDP($D54&amp;" Corp",R$1)))</f>
        <v>101.375</v>
      </c>
      <c r="S54" s="64" cm="1">
        <f t="array" ref="S54">IF($D54="","",IF(_xll.BDP($D54&amp;" Corp",S$1)="#N/A N/A","7.4",_xll.BDP($D54&amp;" Corp",S$1)))/100</f>
        <v>7.1710756281390786E-2</v>
      </c>
      <c r="T54" s="48" cm="1">
        <f t="array" ref="T54">IF($D54="","",IF(_xll.BDP($D54&amp;" Corp",T$1)="#N/A N/A","",_xll.BDP($D54&amp;" Corp",T$1)))</f>
        <v>287.80698441526295</v>
      </c>
      <c r="U54" s="125" cm="1">
        <f t="array" ref="U54">IF($D54="","",IF(_xll.BDP($D54&amp;" Corp",U$1)="#N/A N/A",0,_xll.BDP($D54&amp;" Corp",U$1)))</f>
        <v>325</v>
      </c>
      <c r="V54" s="125">
        <f>IFERROR(VLOOKUP($L54,Documentation!$J$2:$K$15,2,0),IF(U54=0,0,4200))</f>
        <v>2720</v>
      </c>
      <c r="W54" s="122">
        <f t="shared" si="1"/>
        <v>0.84628070603658301</v>
      </c>
      <c r="X54" s="122">
        <f t="shared" si="2"/>
        <v>7.08271852436771</v>
      </c>
    </row>
    <row r="55" spans="2:24" x14ac:dyDescent="0.3">
      <c r="B55" s="62">
        <v>51</v>
      </c>
      <c r="C55" s="22">
        <v>194910</v>
      </c>
      <c r="D55" s="23" t="s">
        <v>1433</v>
      </c>
      <c r="E55" s="23" t="s">
        <v>1434</v>
      </c>
      <c r="F55" s="46" t="s">
        <v>1435</v>
      </c>
      <c r="G55" s="47" t="s">
        <v>1436</v>
      </c>
      <c r="H55" s="93" t="str">
        <f>IF(IFERROR(VLOOKUP($E55,Portfolio!$D$4:$D$85,1,0),0)=0,"N","Y")</f>
        <v>N</v>
      </c>
      <c r="I55" s="65" cm="1">
        <f t="array" ref="I55">IF($D55="","",IF(_xll.BDP($D55&amp;" Corp",I$1)="#N/A N/A","0",_xll.BDP($D55&amp;" Corp",I$1)))/1000000</f>
        <v>363.75</v>
      </c>
      <c r="J55" s="101">
        <f>IFERROR(VLOOKUP($E55,Portfolio!$D$45:$O$85,10,0),0)</f>
        <v>0</v>
      </c>
      <c r="K55" s="16" t="str" cm="1">
        <f t="array" ref="K55">IF($D55="","",IF(_xll.BDP($D55&amp;" Corp",K$1)="#N/A N/A","NR",_xll.BDP($D55&amp;" Corp",K$1)))</f>
        <v>B-</v>
      </c>
      <c r="L55" s="16" t="str" cm="1">
        <f t="array" ref="L55">IF($D55="","",IF(_xll.BDP($D55&amp;" Corp",L$1)="#N/A N/A","NR",_xll.BDP($D55&amp;" Corp",L$1)))</f>
        <v>B2</v>
      </c>
      <c r="M55" s="16" t="s">
        <v>2356</v>
      </c>
      <c r="N55" s="16" t="s">
        <v>2349</v>
      </c>
      <c r="O55" s="61">
        <v>2.514011706358505E-4</v>
      </c>
      <c r="P55" s="61">
        <f t="shared" si="0"/>
        <v>1.8186719296760477E-3</v>
      </c>
      <c r="Q55" s="27" cm="1">
        <f t="array" ref="Q55">IF($D55="","",IF(_xll.BDP($D55&amp;" Corp",Q$1)="#N/A N/A","",_xll.BDP($D55&amp;" Corp",Q$1)))</f>
        <v>99.875</v>
      </c>
      <c r="R55" s="27" cm="1">
        <f t="array" ref="R55">IF($D55="","",IF(_xll.BDP($D55&amp;" Corp",R$1)="#N/A N/A","",_xll.BDP($D55&amp;" Corp",R$1)))</f>
        <v>100.25</v>
      </c>
      <c r="S55" s="64" cm="1">
        <f t="array" ref="S55">IF($D55="","",IF(_xll.BDP($D55&amp;" Corp",S$1)="#N/A N/A","7.4",_xll.BDP($D55&amp;" Corp",S$1)))/100</f>
        <v>8.965464448556304E-2</v>
      </c>
      <c r="T55" s="48" cm="1">
        <f t="array" ref="T55">IF($D55="","",IF(_xll.BDP($D55&amp;" Corp",T$1)="#N/A N/A","",_xll.BDP($D55&amp;" Corp",T$1)))</f>
        <v>447.40922936195136</v>
      </c>
      <c r="U55" s="125" cm="1">
        <f t="array" ref="U55">IF($D55="","",IF(_xll.BDP($D55&amp;" Corp",U$1)="#N/A N/A",0,_xll.BDP($D55&amp;" Corp",U$1)))</f>
        <v>450</v>
      </c>
      <c r="V55" s="125">
        <f>IFERROR(VLOOKUP($L55,Documentation!$J$2:$K$15,2,0),IF(U55=0,0,4200))</f>
        <v>2720</v>
      </c>
      <c r="W55" s="122">
        <f t="shared" si="1"/>
        <v>0.81840236835422153</v>
      </c>
      <c r="X55" s="122">
        <f t="shared" si="2"/>
        <v>4.9467876487188498</v>
      </c>
    </row>
    <row r="56" spans="2:24" x14ac:dyDescent="0.3">
      <c r="B56" s="62">
        <v>52</v>
      </c>
      <c r="C56" s="22">
        <v>20219</v>
      </c>
      <c r="D56" s="23" t="s">
        <v>1437</v>
      </c>
      <c r="E56" s="23" t="s">
        <v>1438</v>
      </c>
      <c r="F56" s="46" t="s">
        <v>1439</v>
      </c>
      <c r="G56" s="47" t="s">
        <v>1440</v>
      </c>
      <c r="H56" s="93" t="str">
        <f>IF(IFERROR(VLOOKUP($E56,Portfolio!$D$4:$D$85,1,0),0)=0,"N","Y")</f>
        <v>N</v>
      </c>
      <c r="I56" s="65" cm="1">
        <f t="array" ref="I56">IF($D56="","",IF(_xll.BDP($D56&amp;" Corp",I$1)="#N/A N/A","0",_xll.BDP($D56&amp;" Corp",I$1)))/1000000</f>
        <v>500</v>
      </c>
      <c r="J56" s="101">
        <f>IFERROR(VLOOKUP($E56,Portfolio!$D$45:$O$85,10,0),0)</f>
        <v>0</v>
      </c>
      <c r="K56" s="16" t="str" cm="1">
        <f t="array" ref="K56">IF($D56="","",IF(_xll.BDP($D56&amp;" Corp",K$1)="#N/A N/A","NR",_xll.BDP($D56&amp;" Corp",K$1)))</f>
        <v>NR</v>
      </c>
      <c r="L56" s="16" t="str" cm="1">
        <f t="array" ref="L56">IF($D56="","",IF(_xll.BDP($D56&amp;" Corp",L$1)="#N/A N/A","NR",_xll.BDP($D56&amp;" Corp",L$1)))</f>
        <v>WR</v>
      </c>
      <c r="M56" s="16" t="s">
        <v>2348</v>
      </c>
      <c r="N56" s="16" t="s">
        <v>2355</v>
      </c>
      <c r="O56" s="61">
        <v>0</v>
      </c>
      <c r="P56" s="61">
        <f t="shared" si="0"/>
        <v>0</v>
      </c>
      <c r="Q56" s="27" cm="1">
        <f t="array" ref="Q56">IF($D56="","",IF(_xll.BDP($D56&amp;" Corp",Q$1)="#N/A N/A","",_xll.BDP($D56&amp;" Corp",Q$1)))</f>
        <v>34</v>
      </c>
      <c r="R56" s="27" cm="1">
        <f t="array" ref="R56">IF($D56="","",IF(_xll.BDP($D56&amp;" Corp",R$1)="#N/A N/A","",_xll.BDP($D56&amp;" Corp",R$1)))</f>
        <v>36.750999999999998</v>
      </c>
      <c r="S56" s="64" cm="1">
        <f t="array" ref="S56">IF($D56="","",IF(_xll.BDP($D56&amp;" Corp",S$1)="#N/A N/A","7.4",_xll.BDP($D56&amp;" Corp",S$1)))/100</f>
        <v>2.09364008391276</v>
      </c>
      <c r="T56" s="48" cm="1">
        <f t="array" ref="T56">IF($D56="","",IF(_xll.BDP($D56&amp;" Corp",T$1)="#N/A N/A","",_xll.BDP($D56&amp;" Corp",T$1)))</f>
        <v>21412.624686033963</v>
      </c>
      <c r="U56" s="125" cm="1">
        <f t="array" ref="U56">IF($D56="","",IF(_xll.BDP($D56&amp;" Corp",U$1)="#N/A N/A",0,_xll.BDP($D56&amp;" Corp",U$1)))</f>
        <v>550</v>
      </c>
      <c r="V56" s="125">
        <f>IFERROR(VLOOKUP($L56,Documentation!$J$2:$K$15,2,0),IF(U56=0,0,4200))</f>
        <v>4200</v>
      </c>
      <c r="W56" s="122">
        <f t="shared" si="1"/>
        <v>0</v>
      </c>
      <c r="X56" s="122">
        <f t="shared" si="2"/>
        <v>0</v>
      </c>
    </row>
    <row r="57" spans="2:24" x14ac:dyDescent="0.3">
      <c r="B57" s="62">
        <v>53</v>
      </c>
      <c r="C57" s="22">
        <v>20220</v>
      </c>
      <c r="D57" s="23" t="s">
        <v>1441</v>
      </c>
      <c r="E57" s="23" t="s">
        <v>1442</v>
      </c>
      <c r="F57" s="46" t="s">
        <v>1443</v>
      </c>
      <c r="G57" s="47" t="s">
        <v>1440</v>
      </c>
      <c r="H57" s="93" t="str">
        <f>IF(IFERROR(VLOOKUP($E57,Portfolio!$D$4:$D$85,1,0),0)=0,"N","Y")</f>
        <v>N</v>
      </c>
      <c r="I57" s="65" cm="1">
        <f t="array" ref="I57">IF($D57="","",IF(_xll.BDP($D57&amp;" Corp",I$1)="#N/A N/A","0",_xll.BDP($D57&amp;" Corp",I$1)))/1000000</f>
        <v>110</v>
      </c>
      <c r="J57" s="101">
        <f>IFERROR(VLOOKUP($E57,Portfolio!$D$45:$O$85,10,0),0)</f>
        <v>0</v>
      </c>
      <c r="K57" s="16" t="str" cm="1">
        <f t="array" ref="K57">IF($D57="","",IF(_xll.BDP($D57&amp;" Corp",K$1)="#N/A N/A","NR",_xll.BDP($D57&amp;" Corp",K$1)))</f>
        <v>NR</v>
      </c>
      <c r="L57" s="16" t="str" cm="1">
        <f t="array" ref="L57">IF($D57="","",IF(_xll.BDP($D57&amp;" Corp",L$1)="#N/A N/A","NR",_xll.BDP($D57&amp;" Corp",L$1)))</f>
        <v>WR</v>
      </c>
      <c r="M57" s="16" t="s">
        <v>2348</v>
      </c>
      <c r="N57" s="16" t="s">
        <v>2355</v>
      </c>
      <c r="O57" s="61">
        <v>0</v>
      </c>
      <c r="P57" s="61">
        <f t="shared" si="0"/>
        <v>0</v>
      </c>
      <c r="Q57" s="27" cm="1">
        <f t="array" ref="Q57">IF($D57="","",IF(_xll.BDP($D57&amp;" Corp",Q$1)="#N/A N/A","",_xll.BDP($D57&amp;" Corp",Q$1)))</f>
        <v>0.443</v>
      </c>
      <c r="R57" s="27" cm="1">
        <f t="array" ref="R57">IF($D57="","",IF(_xll.BDP($D57&amp;" Corp",R$1)="#N/A N/A","",_xll.BDP($D57&amp;" Corp",R$1)))</f>
        <v>1.1870000000000001</v>
      </c>
      <c r="S57" s="64" cm="1">
        <f t="array" ref="S57">IF($D57="","",IF(_xll.BDP($D57&amp;" Corp",S$1)="#N/A N/A","7.4",_xll.BDP($D57&amp;" Corp",S$1)))/100</f>
        <v>8.5116931445758901</v>
      </c>
      <c r="T57" s="48" cm="1">
        <f t="array" ref="T57">IF($D57="","",IF(_xll.BDP($D57&amp;" Corp",T$1)="#N/A N/A","",_xll.BDP($D57&amp;" Corp",T$1)))</f>
        <v>103092.49274794868</v>
      </c>
      <c r="U57" s="125" cm="1">
        <f t="array" ref="U57">IF($D57="","",IF(_xll.BDP($D57&amp;" Corp",U$1)="#N/A N/A",0,_xll.BDP($D57&amp;" Corp",U$1)))</f>
        <v>900</v>
      </c>
      <c r="V57" s="125">
        <f>IFERROR(VLOOKUP($L57,Documentation!$J$2:$K$15,2,0),IF(U57=0,0,4200))</f>
        <v>4200</v>
      </c>
      <c r="W57" s="122">
        <f t="shared" si="1"/>
        <v>0</v>
      </c>
      <c r="X57" s="122">
        <f t="shared" si="2"/>
        <v>0</v>
      </c>
    </row>
    <row r="58" spans="2:24" x14ac:dyDescent="0.3">
      <c r="B58" s="62">
        <v>54</v>
      </c>
      <c r="C58" s="22">
        <v>369618</v>
      </c>
      <c r="D58" s="23" t="s">
        <v>1444</v>
      </c>
      <c r="E58" s="23" t="s">
        <v>1445</v>
      </c>
      <c r="F58" s="46" t="s">
        <v>1446</v>
      </c>
      <c r="G58" s="47" t="s">
        <v>1447</v>
      </c>
      <c r="H58" s="93" t="str">
        <f>IF(IFERROR(VLOOKUP($E58,Portfolio!$D$4:$D$85,1,0),0)=0,"N","Y")</f>
        <v>Y</v>
      </c>
      <c r="I58" s="65" cm="1">
        <f t="array" ref="I58">IF($D58="","",IF(_xll.BDP($D58&amp;" Corp",I$1)="#N/A N/A","0",_xll.BDP($D58&amp;" Corp",I$1)))/1000000</f>
        <v>0</v>
      </c>
      <c r="J58" s="101">
        <f>IFERROR(VLOOKUP($E58,Portfolio!$D$45:$O$85,10,0),0)</f>
        <v>80.36131400000005</v>
      </c>
      <c r="K58" s="16" t="str" cm="1">
        <f t="array" ref="K58">IF($D58="","",IF(_xll.BDP($D58&amp;" Corp",K$1)="#N/A N/A","NR",_xll.BDP($D58&amp;" Corp",K$1)))</f>
        <v>NR</v>
      </c>
      <c r="L58" s="16" t="str" cm="1">
        <f t="array" ref="L58">IF($D58="","",IF(_xll.BDP($D58&amp;" Corp",L$1)="#N/A N/A","NR",_xll.BDP($D58&amp;" Corp",L$1)))</f>
        <v>WR</v>
      </c>
      <c r="M58" s="16" t="s">
        <v>2354</v>
      </c>
      <c r="N58" s="16" t="s">
        <v>2358</v>
      </c>
      <c r="O58" s="61">
        <v>2.9666635038059783E-3</v>
      </c>
      <c r="P58" s="61">
        <f t="shared" si="0"/>
        <v>2.1461266968328615E-2</v>
      </c>
      <c r="Q58" s="27" t="str" cm="1">
        <f t="array" ref="Q58">IF($D58="","",IF(_xll.BDP($D58&amp;" Corp",Q$1)="#N/A N/A","",_xll.BDP($D58&amp;" Corp",Q$1)))</f>
        <v/>
      </c>
      <c r="R58" s="27" t="str" cm="1">
        <f t="array" ref="R58">IF($D58="","",IF(_xll.BDP($D58&amp;" Corp",R$1)="#N/A N/A","",_xll.BDP($D58&amp;" Corp",R$1)))</f>
        <v/>
      </c>
      <c r="S58" s="64" cm="1">
        <f t="array" ref="S58">IF($D58="","",IF(_xll.BDP($D58&amp;" Corp",S$1)="#N/A N/A","7.4",_xll.BDP($D58&amp;" Corp",S$1)))/100</f>
        <v>7.400000000000001E-2</v>
      </c>
      <c r="T58" s="48" t="str" cm="1">
        <f t="array" ref="T58">IF($D58="","",IF(_xll.BDP($D58&amp;" Corp",T$1)="#N/A N/A","",_xll.BDP($D58&amp;" Corp",T$1)))</f>
        <v/>
      </c>
      <c r="U58" s="125" cm="1">
        <f t="array" ref="U58">IF($D58="","",IF(_xll.BDP($D58&amp;" Corp",U$1)="#N/A N/A",0,_xll.BDP($D58&amp;" Corp",U$1)))</f>
        <v>325</v>
      </c>
      <c r="V58" s="125">
        <f>IFERROR(VLOOKUP($L58,Documentation!$J$2:$K$15,2,0),IF(U58=0,0,4200))</f>
        <v>4200</v>
      </c>
      <c r="W58" s="122">
        <f t="shared" si="1"/>
        <v>6.9749117647067997</v>
      </c>
      <c r="X58" s="122">
        <f t="shared" si="2"/>
        <v>90.13732126698018</v>
      </c>
    </row>
    <row r="59" spans="2:24" x14ac:dyDescent="0.3">
      <c r="B59" s="62">
        <v>55</v>
      </c>
      <c r="C59" s="22">
        <v>369654</v>
      </c>
      <c r="D59" s="23" t="s">
        <v>1448</v>
      </c>
      <c r="E59" s="23" t="s">
        <v>1449</v>
      </c>
      <c r="F59" s="46" t="s">
        <v>1450</v>
      </c>
      <c r="G59" s="47" t="s">
        <v>1447</v>
      </c>
      <c r="H59" s="93" t="str">
        <f>IF(IFERROR(VLOOKUP($E59,Portfolio!$D$4:$D$85,1,0),0)=0,"N","Y")</f>
        <v>N</v>
      </c>
      <c r="I59" s="65" cm="1">
        <f t="array" ref="I59">IF($D59="","",IF(_xll.BDP($D59&amp;" Corp",I$1)="#N/A N/A","0",_xll.BDP($D59&amp;" Corp",I$1)))/1000000</f>
        <v>750</v>
      </c>
      <c r="J59" s="101">
        <f>IFERROR(VLOOKUP($E59,Portfolio!$D$45:$O$85,10,0),0)</f>
        <v>0</v>
      </c>
      <c r="K59" s="16" t="str" cm="1">
        <f t="array" ref="K59">IF($D59="","",IF(_xll.BDP($D59&amp;" Corp",K$1)="#N/A N/A","NR",_xll.BDP($D59&amp;" Corp",K$1)))</f>
        <v>B</v>
      </c>
      <c r="L59" s="16" t="str" cm="1">
        <f t="array" ref="L59">IF($D59="","",IF(_xll.BDP($D59&amp;" Corp",L$1)="#N/A N/A","NR",_xll.BDP($D59&amp;" Corp",L$1)))</f>
        <v>B2</v>
      </c>
      <c r="M59" s="16" t="s">
        <v>2354</v>
      </c>
      <c r="N59" s="16" t="s">
        <v>2358</v>
      </c>
      <c r="O59" s="61">
        <v>5.2772638036410768E-4</v>
      </c>
      <c r="P59" s="61">
        <f t="shared" si="0"/>
        <v>3.8176479134536022E-3</v>
      </c>
      <c r="Q59" s="27" t="str" cm="1">
        <f t="array" ref="Q59">IF($D59="","",IF(_xll.BDP($D59&amp;" Corp",Q$1)="#N/A N/A","",_xll.BDP($D59&amp;" Corp",Q$1)))</f>
        <v/>
      </c>
      <c r="R59" s="27" t="str" cm="1">
        <f t="array" ref="R59">IF($D59="","",IF(_xll.BDP($D59&amp;" Corp",R$1)="#N/A N/A","",_xll.BDP($D59&amp;" Corp",R$1)))</f>
        <v/>
      </c>
      <c r="S59" s="64" cm="1">
        <f t="array" ref="S59">IF($D59="","",IF(_xll.BDP($D59&amp;" Corp",S$1)="#N/A N/A","7.4",_xll.BDP($D59&amp;" Corp",S$1)))/100</f>
        <v>7.400000000000001E-2</v>
      </c>
      <c r="T59" s="48" t="str" cm="1">
        <f t="array" ref="T59">IF($D59="","",IF(_xll.BDP($D59&amp;" Corp",T$1)="#N/A N/A","",_xll.BDP($D59&amp;" Corp",T$1)))</f>
        <v/>
      </c>
      <c r="U59" s="125" cm="1">
        <f t="array" ref="U59">IF($D59="","",IF(_xll.BDP($D59&amp;" Corp",U$1)="#N/A N/A",0,_xll.BDP($D59&amp;" Corp",U$1)))</f>
        <v>0</v>
      </c>
      <c r="V59" s="125">
        <f>IFERROR(VLOOKUP($L59,Documentation!$J$2:$K$15,2,0),IF(U59=0,0,4200))</f>
        <v>2720</v>
      </c>
      <c r="W59" s="122">
        <f t="shared" si="1"/>
        <v>0</v>
      </c>
      <c r="X59" s="122">
        <f t="shared" si="2"/>
        <v>10.384002324593798</v>
      </c>
    </row>
    <row r="60" spans="2:24" x14ac:dyDescent="0.3">
      <c r="B60" s="62">
        <v>56</v>
      </c>
      <c r="C60" s="22">
        <v>302262</v>
      </c>
      <c r="D60" s="23" t="s">
        <v>1451</v>
      </c>
      <c r="E60" s="23" t="s">
        <v>1452</v>
      </c>
      <c r="F60" s="46" t="s">
        <v>1453</v>
      </c>
      <c r="G60" s="47" t="s">
        <v>1454</v>
      </c>
      <c r="H60" s="93" t="str">
        <f>IF(IFERROR(VLOOKUP($E60,Portfolio!$D$4:$D$85,1,0),0)=0,"N","Y")</f>
        <v>N</v>
      </c>
      <c r="I60" s="65" cm="1">
        <f t="array" ref="I60">IF($D60="","",IF(_xll.BDP($D60&amp;" Corp",I$1)="#N/A N/A","0",_xll.BDP($D60&amp;" Corp",I$1)))/1000000</f>
        <v>1525</v>
      </c>
      <c r="J60" s="101">
        <f>IFERROR(VLOOKUP($E60,Portfolio!$D$45:$O$85,10,0),0)</f>
        <v>0</v>
      </c>
      <c r="K60" s="16" t="str" cm="1">
        <f t="array" ref="K60">IF($D60="","",IF(_xll.BDP($D60&amp;" Corp",K$1)="#N/A N/A","NR",_xll.BDP($D60&amp;" Corp",K$1)))</f>
        <v>B-</v>
      </c>
      <c r="L60" s="16" t="str" cm="1">
        <f t="array" ref="L60">IF($D60="","",IF(_xll.BDP($D60&amp;" Corp",L$1)="#N/A N/A","NR",_xll.BDP($D60&amp;" Corp",L$1)))</f>
        <v>B1</v>
      </c>
      <c r="M60" s="16" t="s">
        <v>2352</v>
      </c>
      <c r="N60" s="16" t="s">
        <v>2367</v>
      </c>
      <c r="O60" s="61">
        <v>9.9137641772465757E-4</v>
      </c>
      <c r="P60" s="61">
        <f t="shared" si="0"/>
        <v>7.1717584214045799E-3</v>
      </c>
      <c r="Q60" s="27" cm="1">
        <f t="array" ref="Q60">IF($D60="","",IF(_xll.BDP($D60&amp;" Corp",Q$1)="#N/A N/A","",_xll.BDP($D60&amp;" Corp",Q$1)))</f>
        <v>96.625</v>
      </c>
      <c r="R60" s="27" cm="1">
        <f t="array" ref="R60">IF($D60="","",IF(_xll.BDP($D60&amp;" Corp",R$1)="#N/A N/A","",_xll.BDP($D60&amp;" Corp",R$1)))</f>
        <v>97.375</v>
      </c>
      <c r="S60" s="64" cm="1">
        <f t="array" ref="S60">IF($D60="","",IF(_xll.BDP($D60&amp;" Corp",S$1)="#N/A N/A","7.4",_xll.BDP($D60&amp;" Corp",S$1)))/100</f>
        <v>9.9887070711702108E-2</v>
      </c>
      <c r="T60" s="48" cm="1">
        <f t="array" ref="T60">IF($D60="","",IF(_xll.BDP($D60&amp;" Corp",T$1)="#N/A N/A","",_xll.BDP($D60&amp;" Corp",T$1)))</f>
        <v>617.48354636803265</v>
      </c>
      <c r="U60" s="125" cm="1">
        <f t="array" ref="U60">IF($D60="","",IF(_xll.BDP($D60&amp;" Corp",U$1)="#N/A N/A",0,_xll.BDP($D60&amp;" Corp",U$1)))</f>
        <v>500</v>
      </c>
      <c r="V60" s="125">
        <f>IFERROR(VLOOKUP($L60,Documentation!$J$2:$K$15,2,0),IF(U60=0,0,4200))</f>
        <v>2220</v>
      </c>
      <c r="W60" s="122">
        <f t="shared" si="1"/>
        <v>3.5858792107022901</v>
      </c>
      <c r="X60" s="122">
        <f t="shared" si="2"/>
        <v>15.921303695518167</v>
      </c>
    </row>
    <row r="61" spans="2:24" x14ac:dyDescent="0.3">
      <c r="B61" s="62">
        <v>57</v>
      </c>
      <c r="C61" s="22">
        <v>281058</v>
      </c>
      <c r="D61" s="23" t="s">
        <v>1455</v>
      </c>
      <c r="E61" s="23" t="s">
        <v>1456</v>
      </c>
      <c r="F61" s="46" t="s">
        <v>1457</v>
      </c>
      <c r="G61" s="47" t="s">
        <v>1458</v>
      </c>
      <c r="H61" s="93" t="str">
        <f>IF(IFERROR(VLOOKUP($E61,Portfolio!$D$4:$D$85,1,0),0)=0,"N","Y")</f>
        <v>N</v>
      </c>
      <c r="I61" s="65" cm="1">
        <f t="array" ref="I61">IF($D61="","",IF(_xll.BDP($D61&amp;" Corp",I$1)="#N/A N/A","0",_xll.BDP($D61&amp;" Corp",I$1)))/1000000</f>
        <v>313.1875</v>
      </c>
      <c r="J61" s="101">
        <f>IFERROR(VLOOKUP($E61,Portfolio!$D$45:$O$85,10,0),0)</f>
        <v>0</v>
      </c>
      <c r="K61" s="16" t="str" cm="1">
        <f t="array" ref="K61">IF($D61="","",IF(_xll.BDP($D61&amp;" Corp",K$1)="#N/A N/A","NR",_xll.BDP($D61&amp;" Corp",K$1)))</f>
        <v>NR</v>
      </c>
      <c r="L61" s="16" t="str" cm="1">
        <f t="array" ref="L61">IF($D61="","",IF(_xll.BDP($D61&amp;" Corp",L$1)="#N/A N/A","NR",_xll.BDP($D61&amp;" Corp",L$1)))</f>
        <v>WR</v>
      </c>
      <c r="M61" s="16" t="s">
        <v>2350</v>
      </c>
      <c r="N61" s="16" t="s">
        <v>2365</v>
      </c>
      <c r="O61" s="61">
        <v>1.1728001693787489E-4</v>
      </c>
      <c r="P61" s="61">
        <f t="shared" si="0"/>
        <v>8.4842037201885725E-4</v>
      </c>
      <c r="Q61" s="27" cm="1">
        <f t="array" ref="Q61">IF($D61="","",IF(_xll.BDP($D61&amp;" Corp",Q$1)="#N/A N/A","",_xll.BDP($D61&amp;" Corp",Q$1)))</f>
        <v>39.5</v>
      </c>
      <c r="R61" s="27" cm="1">
        <f t="array" ref="R61">IF($D61="","",IF(_xll.BDP($D61&amp;" Corp",R$1)="#N/A N/A","",_xll.BDP($D61&amp;" Corp",R$1)))</f>
        <v>41.548999999999999</v>
      </c>
      <c r="S61" s="64" cm="1">
        <f t="array" ref="S61">IF($D61="","",IF(_xll.BDP($D61&amp;" Corp",S$1)="#N/A N/A","7.4",_xll.BDP($D61&amp;" Corp",S$1)))/100</f>
        <v>0.92495150212198496</v>
      </c>
      <c r="T61" s="48" cm="1">
        <f t="array" ref="T61">IF($D61="","",IF(_xll.BDP($D61&amp;" Corp",T$1)="#N/A N/A","",_xll.BDP($D61&amp;" Corp",T$1)))</f>
        <v>9106.5453849799942</v>
      </c>
      <c r="U61" s="125" cm="1">
        <f t="array" ref="U61">IF($D61="","",IF(_xll.BDP($D61&amp;" Corp",U$1)="#N/A N/A",0,_xll.BDP($D61&amp;" Corp",U$1)))</f>
        <v>650</v>
      </c>
      <c r="V61" s="125">
        <f>IFERROR(VLOOKUP($L61,Documentation!$J$2:$K$15,2,0),IF(U61=0,0,4200))</f>
        <v>4200</v>
      </c>
      <c r="W61" s="122">
        <f t="shared" si="1"/>
        <v>0.55147324181225721</v>
      </c>
      <c r="X61" s="122">
        <f t="shared" si="2"/>
        <v>3.5633655624792002</v>
      </c>
    </row>
    <row r="62" spans="2:24" x14ac:dyDescent="0.3">
      <c r="B62" s="62">
        <v>58</v>
      </c>
      <c r="C62" s="22">
        <v>224394</v>
      </c>
      <c r="D62" s="23" t="s">
        <v>1459</v>
      </c>
      <c r="E62" s="23" t="s">
        <v>1460</v>
      </c>
      <c r="F62" s="46" t="s">
        <v>1461</v>
      </c>
      <c r="G62" s="47" t="s">
        <v>1462</v>
      </c>
      <c r="H62" s="93" t="str">
        <f>IF(IFERROR(VLOOKUP($E62,Portfolio!$D$4:$D$85,1,0),0)=0,"N","Y")</f>
        <v>Y</v>
      </c>
      <c r="I62" s="65" cm="1">
        <f t="array" ref="I62">IF($D62="","",IF(_xll.BDP($D62&amp;" Corp",I$1)="#N/A N/A","0",_xll.BDP($D62&amp;" Corp",I$1)))/1000000</f>
        <v>1151.325</v>
      </c>
      <c r="J62" s="101">
        <f>IFERROR(VLOOKUP($E62,Portfolio!$D$45:$O$85,10,0),0)</f>
        <v>9.6144859999999994</v>
      </c>
      <c r="K62" s="16" t="str" cm="1">
        <f t="array" ref="K62">IF($D62="","",IF(_xll.BDP($D62&amp;" Corp",K$1)="#N/A N/A","NR",_xll.BDP($D62&amp;" Corp",K$1)))</f>
        <v>CCC+</v>
      </c>
      <c r="L62" s="16" t="str" cm="1">
        <f t="array" ref="L62">IF($D62="","",IF(_xll.BDP($D62&amp;" Corp",L$1)="#N/A N/A","NR",_xll.BDP($D62&amp;" Corp",L$1)))</f>
        <v>Caa2</v>
      </c>
      <c r="M62" s="16" t="s">
        <v>2350</v>
      </c>
      <c r="N62" s="16" t="s">
        <v>2360</v>
      </c>
      <c r="O62" s="61">
        <v>7.6539422110832281E-4</v>
      </c>
      <c r="P62" s="61">
        <f t="shared" si="0"/>
        <v>5.5369709756930858E-3</v>
      </c>
      <c r="Q62" s="27" cm="1">
        <f t="array" ref="Q62">IF($D62="","",IF(_xll.BDP($D62&amp;" Corp",Q$1)="#N/A N/A","",_xll.BDP($D62&amp;" Corp",Q$1)))</f>
        <v>95.25</v>
      </c>
      <c r="R62" s="27" cm="1">
        <f t="array" ref="R62">IF($D62="","",IF(_xll.BDP($D62&amp;" Corp",R$1)="#N/A N/A","",_xll.BDP($D62&amp;" Corp",R$1)))</f>
        <v>96.125</v>
      </c>
      <c r="S62" s="64" cm="1">
        <f t="array" ref="S62">IF($D62="","",IF(_xll.BDP($D62&amp;" Corp",S$1)="#N/A N/A","7.4",_xll.BDP($D62&amp;" Corp",S$1)))/100</f>
        <v>0.10886077536270022</v>
      </c>
      <c r="T62" s="48" cm="1">
        <f t="array" ref="T62">IF($D62="","",IF(_xll.BDP($D62&amp;" Corp",T$1)="#N/A N/A","",_xll.BDP($D62&amp;" Corp",T$1)))</f>
        <v>681.36034871190793</v>
      </c>
      <c r="U62" s="125" cm="1">
        <f t="array" ref="U62">IF($D62="","",IF(_xll.BDP($D62&amp;" Corp",U$1)="#N/A N/A",0,_xll.BDP($D62&amp;" Corp",U$1)))</f>
        <v>375</v>
      </c>
      <c r="V62" s="125">
        <f>IFERROR(VLOOKUP($L62,Documentation!$J$2:$K$15,2,0),IF(U62=0,0,4200))</f>
        <v>6500</v>
      </c>
      <c r="W62" s="122">
        <f t="shared" si="1"/>
        <v>2.0763641158849073</v>
      </c>
      <c r="X62" s="122">
        <f t="shared" si="2"/>
        <v>35.990311342005057</v>
      </c>
    </row>
    <row r="63" spans="2:24" x14ac:dyDescent="0.3">
      <c r="B63" s="62">
        <v>59</v>
      </c>
      <c r="C63" s="22">
        <v>433374</v>
      </c>
      <c r="D63" s="23" t="s">
        <v>1463</v>
      </c>
      <c r="E63" s="23" t="s">
        <v>1464</v>
      </c>
      <c r="F63" s="46" t="s">
        <v>1465</v>
      </c>
      <c r="G63" s="47" t="s">
        <v>1466</v>
      </c>
      <c r="H63" s="93" t="str">
        <f>IF(IFERROR(VLOOKUP($E63,Portfolio!$D$4:$D$85,1,0),0)=0,"N","Y")</f>
        <v>N</v>
      </c>
      <c r="I63" s="65" cm="1">
        <f t="array" ref="I63">IF($D63="","",IF(_xll.BDP($D63&amp;" Corp",I$1)="#N/A N/A","0",_xll.BDP($D63&amp;" Corp",I$1)))/1000000</f>
        <v>1051.355245</v>
      </c>
      <c r="J63" s="101">
        <f>IFERROR(VLOOKUP($E63,Portfolio!$D$45:$O$85,10,0),0)</f>
        <v>0</v>
      </c>
      <c r="K63" s="16" t="str" cm="1">
        <f t="array" ref="K63">IF($D63="","",IF(_xll.BDP($D63&amp;" Corp",K$1)="#N/A N/A","NR",_xll.BDP($D63&amp;" Corp",K$1)))</f>
        <v>NR</v>
      </c>
      <c r="L63" s="16" t="str" cm="1">
        <f t="array" ref="L63">IF($D63="","",IF(_xll.BDP($D63&amp;" Corp",L$1)="#N/A N/A","NR",_xll.BDP($D63&amp;" Corp",L$1)))</f>
        <v>B3</v>
      </c>
      <c r="M63" s="16" t="s">
        <v>2350</v>
      </c>
      <c r="N63" s="16" t="s">
        <v>2365</v>
      </c>
      <c r="O63" s="61">
        <v>7.4084322150427091E-4</v>
      </c>
      <c r="P63" s="61">
        <f t="shared" si="0"/>
        <v>5.3593655424628165E-3</v>
      </c>
      <c r="Q63" s="27" cm="1">
        <f t="array" ref="Q63">IF($D63="","",IF(_xll.BDP($D63&amp;" Corp",Q$1)="#N/A N/A","",_xll.BDP($D63&amp;" Corp",Q$1)))</f>
        <v>100.75</v>
      </c>
      <c r="R63" s="27" cm="1">
        <f t="array" ref="R63">IF($D63="","",IF(_xll.BDP($D63&amp;" Corp",R$1)="#N/A N/A","",_xll.BDP($D63&amp;" Corp",R$1)))</f>
        <v>101.125</v>
      </c>
      <c r="S63" s="64" cm="1">
        <f t="array" ref="S63">IF($D63="","",IF(_xll.BDP($D63&amp;" Corp",S$1)="#N/A N/A","7.4",_xll.BDP($D63&amp;" Corp",S$1)))/100</f>
        <v>7.5111417332664132E-2</v>
      </c>
      <c r="T63" s="48" cm="1">
        <f t="array" ref="T63">IF($D63="","",IF(_xll.BDP($D63&amp;" Corp",T$1)="#N/A N/A","",_xll.BDP($D63&amp;" Corp",T$1)))</f>
        <v>314.46221182680131</v>
      </c>
      <c r="U63" s="125" cm="1">
        <f t="array" ref="U63">IF($D63="","",IF(_xll.BDP($D63&amp;" Corp",U$1)="#N/A N/A",0,_xll.BDP($D63&amp;" Corp",U$1)))</f>
        <v>350.00000000000006</v>
      </c>
      <c r="V63" s="125">
        <f>IFERROR(VLOOKUP($L63,Documentation!$J$2:$K$15,2,0),IF(U63=0,0,4200))</f>
        <v>3490</v>
      </c>
      <c r="W63" s="122">
        <f t="shared" si="1"/>
        <v>1.875777939861986</v>
      </c>
      <c r="X63" s="122">
        <f t="shared" si="2"/>
        <v>18.704185743195229</v>
      </c>
    </row>
    <row r="64" spans="2:24" x14ac:dyDescent="0.3">
      <c r="B64" s="62">
        <v>60</v>
      </c>
      <c r="C64" s="22">
        <v>390066</v>
      </c>
      <c r="D64" s="23" t="s">
        <v>1467</v>
      </c>
      <c r="E64" s="23" t="s">
        <v>1468</v>
      </c>
      <c r="F64" s="46" t="s">
        <v>1469</v>
      </c>
      <c r="G64" s="47" t="s">
        <v>20</v>
      </c>
      <c r="H64" s="93" t="str">
        <f>IF(IFERROR(VLOOKUP($E64,Portfolio!$D$4:$D$85,1,0),0)=0,"N","Y")</f>
        <v>N</v>
      </c>
      <c r="I64" s="65" cm="1">
        <f t="array" ref="I64">IF($D64="","",IF(_xll.BDP($D64&amp;" Corp",I$1)="#N/A N/A","0",_xll.BDP($D64&amp;" Corp",I$1)))/1000000</f>
        <v>1636.15021996</v>
      </c>
      <c r="J64" s="101">
        <f>IFERROR(VLOOKUP($E64,Portfolio!$D$45:$O$85,10,0),0)</f>
        <v>0</v>
      </c>
      <c r="K64" s="16" t="str" cm="1">
        <f t="array" ref="K64">IF($D64="","",IF(_xll.BDP($D64&amp;" Corp",K$1)="#N/A N/A","NR",_xll.BDP($D64&amp;" Corp",K$1)))</f>
        <v>BBB-</v>
      </c>
      <c r="L64" s="16" t="str" cm="1">
        <f t="array" ref="L64">IF($D64="","",IF(_xll.BDP($D64&amp;" Corp",L$1)="#N/A N/A","NR",_xll.BDP($D64&amp;" Corp",L$1)))</f>
        <v>Ba1</v>
      </c>
      <c r="M64" s="16" t="s">
        <v>2348</v>
      </c>
      <c r="N64" s="16" t="s">
        <v>2369</v>
      </c>
      <c r="O64" s="61">
        <v>1.1458347909540372E-3</v>
      </c>
      <c r="P64" s="61">
        <f t="shared" si="0"/>
        <v>8.2891323261688899E-3</v>
      </c>
      <c r="Q64" s="27" cm="1">
        <f t="array" ref="Q64">IF($D64="","",IF(_xll.BDP($D64&amp;" Corp",Q$1)="#N/A N/A","",_xll.BDP($D64&amp;" Corp",Q$1)))</f>
        <v>100.25</v>
      </c>
      <c r="R64" s="27" cm="1">
        <f t="array" ref="R64">IF($D64="","",IF(_xll.BDP($D64&amp;" Corp",R$1)="#N/A N/A","",_xll.BDP($D64&amp;" Corp",R$1)))</f>
        <v>100.5</v>
      </c>
      <c r="S64" s="64" cm="1">
        <f t="array" ref="S64">IF($D64="","",IF(_xll.BDP($D64&amp;" Corp",S$1)="#N/A N/A","7.4",_xll.BDP($D64&amp;" Corp",S$1)))/100</f>
        <v>6.2127354787662625E-2</v>
      </c>
      <c r="T64" s="48" cm="1">
        <f t="array" ref="T64">IF($D64="","",IF(_xll.BDP($D64&amp;" Corp",T$1)="#N/A N/A","",_xll.BDP($D64&amp;" Corp",T$1)))</f>
        <v>186.06201643681527</v>
      </c>
      <c r="U64" s="125" cm="1">
        <f t="array" ref="U64">IF($D64="","",IF(_xll.BDP($D64&amp;" Corp",U$1)="#N/A N/A",0,_xll.BDP($D64&amp;" Corp",U$1)))</f>
        <v>200</v>
      </c>
      <c r="V64" s="125">
        <f>IFERROR(VLOOKUP($L64,Documentation!$J$2:$K$15,2,0),IF(U64=0,0,4200))</f>
        <v>940</v>
      </c>
      <c r="W64" s="122">
        <f t="shared" si="1"/>
        <v>1.657826465233778</v>
      </c>
      <c r="X64" s="122">
        <f t="shared" si="2"/>
        <v>7.7917843865987564</v>
      </c>
    </row>
    <row r="65" spans="2:24" x14ac:dyDescent="0.3">
      <c r="B65" s="62">
        <v>61</v>
      </c>
      <c r="C65" s="22">
        <v>336858</v>
      </c>
      <c r="D65" s="23" t="s">
        <v>1470</v>
      </c>
      <c r="E65" s="23" t="s">
        <v>1471</v>
      </c>
      <c r="F65" s="46" t="s">
        <v>1472</v>
      </c>
      <c r="G65" s="47" t="s">
        <v>20</v>
      </c>
      <c r="H65" s="93" t="str">
        <f>IF(IFERROR(VLOOKUP($E65,Portfolio!$D$4:$D$85,1,0),0)=0,"N","Y")</f>
        <v>N</v>
      </c>
      <c r="I65" s="65" cm="1">
        <f t="array" ref="I65">IF($D65="","",IF(_xll.BDP($D65&amp;" Corp",I$1)="#N/A N/A","0",_xll.BDP($D65&amp;" Corp",I$1)))/1000000</f>
        <v>2281.2094999999999</v>
      </c>
      <c r="J65" s="101">
        <f>IFERROR(VLOOKUP($E65,Portfolio!$D$45:$O$85,10,0),0)</f>
        <v>0</v>
      </c>
      <c r="K65" s="16" t="str" cm="1">
        <f t="array" ref="K65">IF($D65="","",IF(_xll.BDP($D65&amp;" Corp",K$1)="#N/A N/A","NR",_xll.BDP($D65&amp;" Corp",K$1)))</f>
        <v>BBB-</v>
      </c>
      <c r="L65" s="16" t="str" cm="1">
        <f t="array" ref="L65">IF($D65="","",IF(_xll.BDP($D65&amp;" Corp",L$1)="#N/A N/A","NR",_xll.BDP($D65&amp;" Corp",L$1)))</f>
        <v>NR</v>
      </c>
      <c r="M65" s="16" t="s">
        <v>2348</v>
      </c>
      <c r="N65" s="16" t="s">
        <v>2369</v>
      </c>
      <c r="O65" s="61">
        <v>0</v>
      </c>
      <c r="P65" s="61">
        <f t="shared" si="0"/>
        <v>0</v>
      </c>
      <c r="Q65" s="27" cm="1">
        <f t="array" ref="Q65">IF($D65="","",IF(_xll.BDP($D65&amp;" Corp",Q$1)="#N/A N/A","",_xll.BDP($D65&amp;" Corp",Q$1)))</f>
        <v>99.75</v>
      </c>
      <c r="R65" s="27" cm="1">
        <f t="array" ref="R65">IF($D65="","",IF(_xll.BDP($D65&amp;" Corp",R$1)="#N/A N/A","",_xll.BDP($D65&amp;" Corp",R$1)))</f>
        <v>100.375</v>
      </c>
      <c r="S65" s="64" cm="1">
        <f t="array" ref="S65">IF($D65="","",IF(_xll.BDP($D65&amp;" Corp",S$1)="#N/A N/A","7.4",_xll.BDP($D65&amp;" Corp",S$1)))/100</f>
        <v>5.9967667330056429E-2</v>
      </c>
      <c r="T65" s="48" cm="1">
        <f t="array" ref="T65">IF($D65="","",IF(_xll.BDP($D65&amp;" Corp",T$1)="#N/A N/A","",_xll.BDP($D65&amp;" Corp",T$1)))</f>
        <v>169.16922821289307</v>
      </c>
      <c r="U65" s="125" cm="1">
        <f t="array" ref="U65">IF($D65="","",IF(_xll.BDP($D65&amp;" Corp",U$1)="#N/A N/A",0,_xll.BDP($D65&amp;" Corp",U$1)))</f>
        <v>175.00000000000003</v>
      </c>
      <c r="V65" s="125">
        <f>IFERROR(VLOOKUP($L65,Documentation!$J$2:$K$15,2,0),IF(U65=0,0,4200))</f>
        <v>4200</v>
      </c>
      <c r="W65" s="122">
        <f t="shared" si="1"/>
        <v>0</v>
      </c>
      <c r="X65" s="122">
        <f t="shared" si="2"/>
        <v>0</v>
      </c>
    </row>
    <row r="66" spans="2:24" x14ac:dyDescent="0.3">
      <c r="B66" s="62">
        <v>62</v>
      </c>
      <c r="C66" s="22">
        <v>186486</v>
      </c>
      <c r="D66" s="23" t="s">
        <v>1473</v>
      </c>
      <c r="E66" s="23" t="s">
        <v>1474</v>
      </c>
      <c r="F66" s="46" t="s">
        <v>1475</v>
      </c>
      <c r="G66" s="47" t="s">
        <v>1476</v>
      </c>
      <c r="H66" s="93" t="str">
        <f>IF(IFERROR(VLOOKUP($E66,Portfolio!$D$4:$D$85,1,0),0)=0,"N","Y")</f>
        <v>N</v>
      </c>
      <c r="I66" s="65" cm="1">
        <f t="array" ref="I66">IF($D66="","",IF(_xll.BDP($D66&amp;" Corp",I$1)="#N/A N/A","0",_xll.BDP($D66&amp;" Corp",I$1)))/1000000</f>
        <v>370.875</v>
      </c>
      <c r="J66" s="101">
        <f>IFERROR(VLOOKUP($E66,Portfolio!$D$45:$O$85,10,0),0)</f>
        <v>0</v>
      </c>
      <c r="K66" s="16" t="str" cm="1">
        <f t="array" ref="K66">IF($D66="","",IF(_xll.BDP($D66&amp;" Corp",K$1)="#N/A N/A","NR",_xll.BDP($D66&amp;" Corp",K$1)))</f>
        <v>CCC</v>
      </c>
      <c r="L66" s="16" t="str" cm="1">
        <f t="array" ref="L66">IF($D66="","",IF(_xll.BDP($D66&amp;" Corp",L$1)="#N/A N/A","NR",_xll.BDP($D66&amp;" Corp",L$1)))</f>
        <v>WR</v>
      </c>
      <c r="M66" s="16" t="s">
        <v>2356</v>
      </c>
      <c r="N66" s="16" t="s">
        <v>2349</v>
      </c>
      <c r="O66" s="61">
        <v>0</v>
      </c>
      <c r="P66" s="61">
        <f t="shared" si="0"/>
        <v>0</v>
      </c>
      <c r="Q66" s="27" cm="1">
        <f t="array" ref="Q66">IF($D66="","",IF(_xll.BDP($D66&amp;" Corp",Q$1)="#N/A N/A","",_xll.BDP($D66&amp;" Corp",Q$1)))</f>
        <v>96.5</v>
      </c>
      <c r="R66" s="27" cm="1">
        <f t="array" ref="R66">IF($D66="","",IF(_xll.BDP($D66&amp;" Corp",R$1)="#N/A N/A","",_xll.BDP($D66&amp;" Corp",R$1)))</f>
        <v>98.5</v>
      </c>
      <c r="S66" s="64" cm="1">
        <f t="array" ref="S66">IF($D66="","",IF(_xll.BDP($D66&amp;" Corp",S$1)="#N/A N/A","7.4",_xll.BDP($D66&amp;" Corp",S$1)))/100</f>
        <v>0.1492582461796701</v>
      </c>
      <c r="T66" s="48" cm="1">
        <f t="array" ref="T66">IF($D66="","",IF(_xll.BDP($D66&amp;" Corp",T$1)="#N/A N/A","",_xll.BDP($D66&amp;" Corp",T$1)))</f>
        <v>1396.3619746521115</v>
      </c>
      <c r="U66" s="125" cm="1">
        <f t="array" ref="U66">IF($D66="","",IF(_xll.BDP($D66&amp;" Corp",U$1)="#N/A N/A",0,_xll.BDP($D66&amp;" Corp",U$1)))</f>
        <v>550</v>
      </c>
      <c r="V66" s="125">
        <f>IFERROR(VLOOKUP($L66,Documentation!$J$2:$K$15,2,0),IF(U66=0,0,4200))</f>
        <v>4200</v>
      </c>
      <c r="W66" s="122">
        <f t="shared" si="1"/>
        <v>0</v>
      </c>
      <c r="X66" s="122">
        <f t="shared" si="2"/>
        <v>0</v>
      </c>
    </row>
    <row r="67" spans="2:24" x14ac:dyDescent="0.3">
      <c r="B67" s="62">
        <v>63</v>
      </c>
      <c r="C67" s="22">
        <v>165750</v>
      </c>
      <c r="D67" s="23" t="s">
        <v>1477</v>
      </c>
      <c r="E67" s="23" t="s">
        <v>1478</v>
      </c>
      <c r="F67" s="46" t="s">
        <v>1479</v>
      </c>
      <c r="G67" s="47" t="s">
        <v>1480</v>
      </c>
      <c r="H67" s="93" t="str">
        <f>IF(IFERROR(VLOOKUP($E67,Portfolio!$D$4:$D$85,1,0),0)=0,"N","Y")</f>
        <v>Y</v>
      </c>
      <c r="I67" s="65" cm="1">
        <f t="array" ref="I67">IF($D67="","",IF(_xll.BDP($D67&amp;" Corp",I$1)="#N/A N/A","0",_xll.BDP($D67&amp;" Corp",I$1)))/1000000</f>
        <v>730</v>
      </c>
      <c r="J67" s="101">
        <f>IFERROR(VLOOKUP($E67,Portfolio!$D$45:$O$85,10,0),0)</f>
        <v>0</v>
      </c>
      <c r="K67" s="16" t="str" cm="1">
        <f t="array" ref="K67">IF($D67="","",IF(_xll.BDP($D67&amp;" Corp",K$1)="#N/A N/A","NR",_xll.BDP($D67&amp;" Corp",K$1)))</f>
        <v>B-</v>
      </c>
      <c r="L67" s="16" t="str" cm="1">
        <f t="array" ref="L67">IF($D67="","",IF(_xll.BDP($D67&amp;" Corp",L$1)="#N/A N/A","NR",_xll.BDP($D67&amp;" Corp",L$1)))</f>
        <v>Caa1</v>
      </c>
      <c r="M67" s="16" t="s">
        <v>2348</v>
      </c>
      <c r="N67" s="16" t="s">
        <v>2368</v>
      </c>
      <c r="O67" s="61">
        <v>4.6175506574665253E-4</v>
      </c>
      <c r="P67" s="61">
        <f t="shared" si="0"/>
        <v>3.3404020129864892E-3</v>
      </c>
      <c r="Q67" s="27" cm="1">
        <f t="array" ref="Q67">IF($D67="","",IF(_xll.BDP($D67&amp;" Corp",Q$1)="#N/A N/A","",_xll.BDP($D67&amp;" Corp",Q$1)))</f>
        <v>94.375</v>
      </c>
      <c r="R67" s="27" cm="1">
        <f t="array" ref="R67">IF($D67="","",IF(_xll.BDP($D67&amp;" Corp",R$1)="#N/A N/A","",_xll.BDP($D67&amp;" Corp",R$1)))</f>
        <v>95.125</v>
      </c>
      <c r="S67" s="64" cm="1">
        <f t="array" ref="S67">IF($D67="","",IF(_xll.BDP($D67&amp;" Corp",S$1)="#N/A N/A","7.4",_xll.BDP($D67&amp;" Corp",S$1)))/100</f>
        <v>9.622681443579495E-2</v>
      </c>
      <c r="T67" s="48" cm="1">
        <f t="array" ref="T67">IF($D67="","",IF(_xll.BDP($D67&amp;" Corp",T$1)="#N/A N/A","",_xll.BDP($D67&amp;" Corp",T$1)))</f>
        <v>528.99053041779996</v>
      </c>
      <c r="U67" s="125" cm="1">
        <f t="array" ref="U67">IF($D67="","",IF(_xll.BDP($D67&amp;" Corp",U$1)="#N/A N/A",0,_xll.BDP($D67&amp;" Corp",U$1)))</f>
        <v>325</v>
      </c>
      <c r="V67" s="125">
        <f>IFERROR(VLOOKUP($L67,Documentation!$J$2:$K$15,2,0),IF(U67=0,0,4200))</f>
        <v>4770</v>
      </c>
      <c r="W67" s="122">
        <f t="shared" si="1"/>
        <v>1.0856306542206089</v>
      </c>
      <c r="X67" s="122">
        <f t="shared" si="2"/>
        <v>15.933717601945553</v>
      </c>
    </row>
    <row r="68" spans="2:24" x14ac:dyDescent="0.3">
      <c r="B68" s="62">
        <v>64</v>
      </c>
      <c r="C68" s="22">
        <v>280410</v>
      </c>
      <c r="D68" s="23" t="s">
        <v>1481</v>
      </c>
      <c r="E68" s="23" t="s">
        <v>1482</v>
      </c>
      <c r="F68" s="46" t="s">
        <v>1483</v>
      </c>
      <c r="G68" s="47" t="s">
        <v>1484</v>
      </c>
      <c r="H68" s="93" t="str">
        <f>IF(IFERROR(VLOOKUP($E68,Portfolio!$D$4:$D$85,1,0),0)=0,"N","Y")</f>
        <v>N</v>
      </c>
      <c r="I68" s="65" cm="1">
        <f t="array" ref="I68">IF($D68="","",IF(_xll.BDP($D68&amp;" Corp",I$1)="#N/A N/A","0",_xll.BDP($D68&amp;" Corp",I$1)))/1000000</f>
        <v>635</v>
      </c>
      <c r="J68" s="101">
        <f>IFERROR(VLOOKUP($E68,Portfolio!$D$45:$O$85,10,0),0)</f>
        <v>0</v>
      </c>
      <c r="K68" s="16" t="str" cm="1">
        <f t="array" ref="K68">IF($D68="","",IF(_xll.BDP($D68&amp;" Corp",K$1)="#N/A N/A","NR",_xll.BDP($D68&amp;" Corp",K$1)))</f>
        <v>NR</v>
      </c>
      <c r="L68" s="16" t="str" cm="1">
        <f t="array" ref="L68">IF($D68="","",IF(_xll.BDP($D68&amp;" Corp",L$1)="#N/A N/A","NR",_xll.BDP($D68&amp;" Corp",L$1)))</f>
        <v>NR</v>
      </c>
      <c r="M68" s="16" t="s">
        <v>2348</v>
      </c>
      <c r="N68" s="16" t="s">
        <v>2355</v>
      </c>
      <c r="O68" s="61">
        <v>2.6383048472478489E-4</v>
      </c>
      <c r="P68" s="61">
        <f t="shared" si="0"/>
        <v>1.9085873607836248E-3</v>
      </c>
      <c r="Q68" s="27" cm="1">
        <f t="array" ref="Q68">IF($D68="","",IF(_xll.BDP($D68&amp;" Corp",Q$1)="#N/A N/A","",_xll.BDP($D68&amp;" Corp",Q$1)))</f>
        <v>101.125</v>
      </c>
      <c r="R68" s="27" cm="1">
        <f t="array" ref="R68">IF($D68="","",IF(_xll.BDP($D68&amp;" Corp",R$1)="#N/A N/A","",_xll.BDP($D68&amp;" Corp",R$1)))</f>
        <v>101.875</v>
      </c>
      <c r="S68" s="64" cm="1">
        <f t="array" ref="S68">IF($D68="","",IF(_xll.BDP($D68&amp;" Corp",S$1)="#N/A N/A","7.4",_xll.BDP($D68&amp;" Corp",S$1)))/100</f>
        <v>9.866175171919167E-2</v>
      </c>
      <c r="T68" s="48" cm="1">
        <f t="array" ref="T68">IF($D68="","",IF(_xll.BDP($D68&amp;" Corp",T$1)="#N/A N/A","",_xll.BDP($D68&amp;" Corp",T$1)))</f>
        <v>491.98061036241052</v>
      </c>
      <c r="U68" s="125" cm="1">
        <f t="array" ref="U68">IF($D68="","",IF(_xll.BDP($D68&amp;" Corp",U$1)="#N/A N/A",0,_xll.BDP($D68&amp;" Corp",U$1)))</f>
        <v>550</v>
      </c>
      <c r="V68" s="125">
        <f>IFERROR(VLOOKUP($L68,Documentation!$J$2:$K$15,2,0),IF(U68=0,0,4200))</f>
        <v>4200</v>
      </c>
      <c r="W68" s="122">
        <f t="shared" si="1"/>
        <v>1.0497230484309936</v>
      </c>
      <c r="X68" s="122">
        <f t="shared" si="2"/>
        <v>8.0160669152912245</v>
      </c>
    </row>
    <row r="69" spans="2:24" x14ac:dyDescent="0.3">
      <c r="B69" s="62">
        <v>65</v>
      </c>
      <c r="C69" s="22">
        <v>87234</v>
      </c>
      <c r="D69" s="23" t="s">
        <v>1485</v>
      </c>
      <c r="E69" s="23" t="s">
        <v>1486</v>
      </c>
      <c r="F69" s="46" t="s">
        <v>1487</v>
      </c>
      <c r="G69" s="47" t="s">
        <v>22</v>
      </c>
      <c r="H69" s="93" t="str">
        <f>IF(IFERROR(VLOOKUP($E69,Portfolio!$D$4:$D$85,1,0),0)=0,"N","Y")</f>
        <v>Y</v>
      </c>
      <c r="I69" s="65" cm="1">
        <f t="array" ref="I69">IF($D69="","",IF(_xll.BDP($D69&amp;" Corp",I$1)="#N/A N/A","0",_xll.BDP($D69&amp;" Corp",I$1)))/1000000</f>
        <v>2592.3125</v>
      </c>
      <c r="J69" s="101">
        <f>IFERROR(VLOOKUP($E69,Portfolio!$D$45:$O$85,10,0),0)</f>
        <v>44.700575999999998</v>
      </c>
      <c r="K69" s="16" t="str" cm="1">
        <f t="array" ref="K69">IF($D69="","",IF(_xll.BDP($D69&amp;" Corp",K$1)="#N/A N/A","NR",_xll.BDP($D69&amp;" Corp",K$1)))</f>
        <v>BB</v>
      </c>
      <c r="L69" s="16" t="str" cm="1">
        <f t="array" ref="L69">IF($D69="","",IF(_xll.BDP($D69&amp;" Corp",L$1)="#N/A N/A","NR",_xll.BDP($D69&amp;" Corp",L$1)))</f>
        <v>Ba2</v>
      </c>
      <c r="M69" s="16" t="s">
        <v>2350</v>
      </c>
      <c r="N69" s="16" t="s">
        <v>2363</v>
      </c>
      <c r="O69" s="61">
        <v>1.8123183883188986E-3</v>
      </c>
      <c r="P69" s="61">
        <f t="shared" si="0"/>
        <v>1.3110569740526481E-2</v>
      </c>
      <c r="Q69" s="27" cm="1">
        <f t="array" ref="Q69">IF($D69="","",IF(_xll.BDP($D69&amp;" Corp",Q$1)="#N/A N/A","",_xll.BDP($D69&amp;" Corp",Q$1)))</f>
        <v>100</v>
      </c>
      <c r="R69" s="27" cm="1">
        <f t="array" ref="R69">IF($D69="","",IF(_xll.BDP($D69&amp;" Corp",R$1)="#N/A N/A","",_xll.BDP($D69&amp;" Corp",R$1)))</f>
        <v>100.125</v>
      </c>
      <c r="S69" s="64" cm="1">
        <f t="array" ref="S69">IF($D69="","",IF(_xll.BDP($D69&amp;" Corp",S$1)="#N/A N/A","7.4",_xll.BDP($D69&amp;" Corp",S$1)))/100</f>
        <v>6.1063110129907727E-2</v>
      </c>
      <c r="T69" s="48" cm="1">
        <f t="array" ref="T69">IF($D69="","",IF(_xll.BDP($D69&amp;" Corp",T$1)="#N/A N/A","",_xll.BDP($D69&amp;" Corp",T$1)))</f>
        <v>172.21887890806801</v>
      </c>
      <c r="U69" s="125" cm="1">
        <f t="array" ref="U69">IF($D69="","",IF(_xll.BDP($D69&amp;" Corp",U$1)="#N/A N/A",0,_xll.BDP($D69&amp;" Corp",U$1)))</f>
        <v>175.00000000000003</v>
      </c>
      <c r="V69" s="125">
        <f>IFERROR(VLOOKUP($L69,Documentation!$J$2:$K$15,2,0),IF(U69=0,0,4200))</f>
        <v>1350</v>
      </c>
      <c r="W69" s="122">
        <f t="shared" si="1"/>
        <v>2.2943497045921344</v>
      </c>
      <c r="X69" s="122">
        <f t="shared" si="2"/>
        <v>17.699269149710748</v>
      </c>
    </row>
    <row r="70" spans="2:24" x14ac:dyDescent="0.3">
      <c r="B70" s="62">
        <v>66</v>
      </c>
      <c r="C70" s="22">
        <v>216366</v>
      </c>
      <c r="D70" s="23" t="s">
        <v>1488</v>
      </c>
      <c r="E70" s="23" t="s">
        <v>1489</v>
      </c>
      <c r="F70" s="46" t="s">
        <v>1490</v>
      </c>
      <c r="G70" s="47" t="s">
        <v>1491</v>
      </c>
      <c r="H70" s="93" t="str">
        <f>IF(IFERROR(VLOOKUP($E70,Portfolio!$D$4:$D$85,1,0),0)=0,"N","Y")</f>
        <v>N</v>
      </c>
      <c r="I70" s="65" cm="1">
        <f t="array" ref="I70">IF($D70="","",IF(_xll.BDP($D70&amp;" Corp",I$1)="#N/A N/A","0",_xll.BDP($D70&amp;" Corp",I$1)))/1000000</f>
        <v>245</v>
      </c>
      <c r="J70" s="101">
        <f>IFERROR(VLOOKUP($E70,Portfolio!$D$45:$O$85,10,0),0)</f>
        <v>0</v>
      </c>
      <c r="K70" s="16" t="str" cm="1">
        <f t="array" ref="K70">IF($D70="","",IF(_xll.BDP($D70&amp;" Corp",K$1)="#N/A N/A","NR",_xll.BDP($D70&amp;" Corp",K$1)))</f>
        <v>CCC+</v>
      </c>
      <c r="L70" s="16" t="str" cm="1">
        <f t="array" ref="L70">IF($D70="","",IF(_xll.BDP($D70&amp;" Corp",L$1)="#N/A N/A","NR",_xll.BDP($D70&amp;" Corp",L$1)))</f>
        <v>Caa1</v>
      </c>
      <c r="M70" s="16" t="s">
        <v>2352</v>
      </c>
      <c r="N70" s="16" t="s">
        <v>2385</v>
      </c>
      <c r="O70" s="61">
        <v>1.541847102665851E-4</v>
      </c>
      <c r="P70" s="61">
        <f t="shared" ref="P70:P133" si="6">O70/$O$265</f>
        <v>1.1153941878546099E-3</v>
      </c>
      <c r="Q70" s="27" cm="1">
        <f t="array" ref="Q70">IF($D70="","",IF(_xll.BDP($D70&amp;" Corp",Q$1)="#N/A N/A","",_xll.BDP($D70&amp;" Corp",Q$1)))</f>
        <v>98.875</v>
      </c>
      <c r="R70" s="27" cm="1">
        <f t="array" ref="R70">IF($D70="","",IF(_xll.BDP($D70&amp;" Corp",R$1)="#N/A N/A","",_xll.BDP($D70&amp;" Corp",R$1)))</f>
        <v>99.625</v>
      </c>
      <c r="S70" s="64" cm="1">
        <f t="array" ref="S70">IF($D70="","",IF(_xll.BDP($D70&amp;" Corp",S$1)="#N/A N/A","7.4",_xll.BDP($D70&amp;" Corp",S$1)))/100</f>
        <v>9.4367882935330272E-2</v>
      </c>
      <c r="T70" s="48" cm="1">
        <f t="array" ref="T70">IF($D70="","",IF(_xll.BDP($D70&amp;" Corp",T$1)="#N/A N/A","",_xll.BDP($D70&amp;" Corp",T$1)))</f>
        <v>528.76547342723609</v>
      </c>
      <c r="U70" s="125" cm="1">
        <f t="array" ref="U70">IF($D70="","",IF(_xll.BDP($D70&amp;" Corp",U$1)="#N/A N/A",0,_xll.BDP($D70&amp;" Corp",U$1)))</f>
        <v>500</v>
      </c>
      <c r="V70" s="125">
        <f>IFERROR(VLOOKUP($L70,Documentation!$J$2:$K$15,2,0),IF(U70=0,0,4200))</f>
        <v>4770</v>
      </c>
      <c r="W70" s="122">
        <f t="shared" ref="W70:W133" si="7">IFERROR(U70*P70,0)</f>
        <v>0.55769709392730493</v>
      </c>
      <c r="X70" s="122">
        <f t="shared" ref="X70:X133" si="8">IFERROR(V70*P70,0)</f>
        <v>5.3204302760664897</v>
      </c>
    </row>
    <row r="71" spans="2:24" x14ac:dyDescent="0.3">
      <c r="B71" s="62">
        <v>67</v>
      </c>
      <c r="C71" s="22">
        <v>275766</v>
      </c>
      <c r="D71" s="23" t="s">
        <v>1492</v>
      </c>
      <c r="E71" s="23" t="s">
        <v>1493</v>
      </c>
      <c r="F71" s="46" t="s">
        <v>1494</v>
      </c>
      <c r="G71" s="47" t="s">
        <v>24</v>
      </c>
      <c r="H71" s="93" t="str">
        <f>IF(IFERROR(VLOOKUP($E71,Portfolio!$D$4:$D$85,1,0),0)=0,"N","Y")</f>
        <v>N</v>
      </c>
      <c r="I71" s="65" cm="1">
        <f t="array" ref="I71">IF($D71="","",IF(_xll.BDP($D71&amp;" Corp",I$1)="#N/A N/A","0",_xll.BDP($D71&amp;" Corp",I$1)))/1000000</f>
        <v>898.875</v>
      </c>
      <c r="J71" s="101">
        <f>IFERROR(VLOOKUP($E71,Portfolio!$D$45:$O$85,10,0),0)</f>
        <v>0</v>
      </c>
      <c r="K71" s="16" t="str" cm="1">
        <f t="array" ref="K71">IF($D71="","",IF(_xll.BDP($D71&amp;" Corp",K$1)="#N/A N/A","NR",_xll.BDP($D71&amp;" Corp",K$1)))</f>
        <v>B+</v>
      </c>
      <c r="L71" s="16" t="str" cm="1">
        <f t="array" ref="L71">IF($D71="","",IF(_xll.BDP($D71&amp;" Corp",L$1)="#N/A N/A","NR",_xll.BDP($D71&amp;" Corp",L$1)))</f>
        <v>B1</v>
      </c>
      <c r="M71" s="16" t="s">
        <v>2356</v>
      </c>
      <c r="N71" s="16" t="s">
        <v>2349</v>
      </c>
      <c r="O71" s="61">
        <v>6.2348264977889699E-4</v>
      </c>
      <c r="P71" s="61">
        <f t="shared" si="6"/>
        <v>4.5103624256203978E-3</v>
      </c>
      <c r="Q71" s="27" cm="1">
        <f t="array" ref="Q71">IF($D71="","",IF(_xll.BDP($D71&amp;" Corp",Q$1)="#N/A N/A","",_xll.BDP($D71&amp;" Corp",Q$1)))</f>
        <v>99.875</v>
      </c>
      <c r="R71" s="27" cm="1">
        <f t="array" ref="R71">IF($D71="","",IF(_xll.BDP($D71&amp;" Corp",R$1)="#N/A N/A","",_xll.BDP($D71&amp;" Corp",R$1)))</f>
        <v>100.25</v>
      </c>
      <c r="S71" s="64" cm="1">
        <f t="array" ref="S71">IF($D71="","",IF(_xll.BDP($D71&amp;" Corp",S$1)="#N/A N/A","7.4",_xll.BDP($D71&amp;" Corp",S$1)))/100</f>
        <v>7.2405288461595774E-2</v>
      </c>
      <c r="T71" s="48" cm="1">
        <f t="array" ref="T71">IF($D71="","",IF(_xll.BDP($D71&amp;" Corp",T$1)="#N/A N/A","",_xll.BDP($D71&amp;" Corp",T$1)))</f>
        <v>297.59636279752851</v>
      </c>
      <c r="U71" s="125" cm="1">
        <f t="array" ref="U71">IF($D71="","",IF(_xll.BDP($D71&amp;" Corp",U$1)="#N/A N/A",0,_xll.BDP($D71&amp;" Corp",U$1)))</f>
        <v>300</v>
      </c>
      <c r="V71" s="125">
        <f>IFERROR(VLOOKUP($L71,Documentation!$J$2:$K$15,2,0),IF(U71=0,0,4200))</f>
        <v>2220</v>
      </c>
      <c r="W71" s="122">
        <f t="shared" si="7"/>
        <v>1.3531087276861193</v>
      </c>
      <c r="X71" s="122">
        <f t="shared" si="8"/>
        <v>10.013004584877283</v>
      </c>
    </row>
    <row r="72" spans="2:24" x14ac:dyDescent="0.3">
      <c r="B72" s="62">
        <v>68</v>
      </c>
      <c r="C72" s="22">
        <v>439566</v>
      </c>
      <c r="D72" s="23" t="s">
        <v>1495</v>
      </c>
      <c r="E72" s="23" t="s">
        <v>1496</v>
      </c>
      <c r="F72" s="46" t="s">
        <v>1497</v>
      </c>
      <c r="G72" s="47" t="s">
        <v>26</v>
      </c>
      <c r="H72" s="93" t="str">
        <f>IF(IFERROR(VLOOKUP($E72,Portfolio!$D$4:$D$85,1,0),0)=0,"N","Y")</f>
        <v>N</v>
      </c>
      <c r="I72" s="65" cm="1">
        <f t="array" ref="I72">IF($D72="","",IF(_xll.BDP($D72&amp;" Corp",I$1)="#N/A N/A","0",_xll.BDP($D72&amp;" Corp",I$1)))/1000000</f>
        <v>1500</v>
      </c>
      <c r="J72" s="101">
        <f>IFERROR(VLOOKUP($E72,Portfolio!$D$45:$O$85,10,0),0)</f>
        <v>0</v>
      </c>
      <c r="K72" s="16" t="str" cm="1">
        <f t="array" ref="K72">IF($D72="","",IF(_xll.BDP($D72&amp;" Corp",K$1)="#N/A N/A","NR",_xll.BDP($D72&amp;" Corp",K$1)))</f>
        <v>NR</v>
      </c>
      <c r="L72" s="16" t="str" cm="1">
        <f t="array" ref="L72">IF($D72="","",IF(_xll.BDP($D72&amp;" Corp",L$1)="#N/A N/A","NR",_xll.BDP($D72&amp;" Corp",L$1)))</f>
        <v>B2</v>
      </c>
      <c r="M72" s="16" t="s">
        <v>2350</v>
      </c>
      <c r="N72" s="16" t="s">
        <v>2365</v>
      </c>
      <c r="O72" s="61">
        <v>1.0484024825145437E-3</v>
      </c>
      <c r="P72" s="61">
        <f t="shared" si="6"/>
        <v>7.5842931086176233E-3</v>
      </c>
      <c r="Q72" s="27" cm="1">
        <f t="array" ref="Q72">IF($D72="","",IF(_xll.BDP($D72&amp;" Corp",Q$1)="#N/A N/A","",_xll.BDP($D72&amp;" Corp",Q$1)))</f>
        <v>100.375</v>
      </c>
      <c r="R72" s="27" cm="1">
        <f t="array" ref="R72">IF($D72="","",IF(_xll.BDP($D72&amp;" Corp",R$1)="#N/A N/A","",_xll.BDP($D72&amp;" Corp",R$1)))</f>
        <v>101.125</v>
      </c>
      <c r="S72" s="64" cm="1">
        <f t="array" ref="S72">IF($D72="","",IF(_xll.BDP($D72&amp;" Corp",S$1)="#N/A N/A","7.4",_xll.BDP($D72&amp;" Corp",S$1)))/100</f>
        <v>8.0756227485835552E-2</v>
      </c>
      <c r="T72" s="48" cm="1">
        <f t="array" ref="T72">IF($D72="","",IF(_xll.BDP($D72&amp;" Corp",T$1)="#N/A N/A","",_xll.BDP($D72&amp;" Corp",T$1)))</f>
        <v>371.32851444742084</v>
      </c>
      <c r="U72" s="125" cm="1">
        <f t="array" ref="U72">IF($D72="","",IF(_xll.BDP($D72&amp;" Corp",U$1)="#N/A N/A",0,_xll.BDP($D72&amp;" Corp",U$1)))</f>
        <v>400</v>
      </c>
      <c r="V72" s="125">
        <f>IFERROR(VLOOKUP($L72,Documentation!$J$2:$K$15,2,0),IF(U72=0,0,4200))</f>
        <v>2720</v>
      </c>
      <c r="W72" s="122">
        <f t="shared" si="7"/>
        <v>3.0337172434470494</v>
      </c>
      <c r="X72" s="122">
        <f t="shared" si="8"/>
        <v>20.629277255439934</v>
      </c>
    </row>
    <row r="73" spans="2:24" x14ac:dyDescent="0.3">
      <c r="B73" s="62">
        <v>69</v>
      </c>
      <c r="C73" s="22">
        <v>391254</v>
      </c>
      <c r="D73" s="23" t="s">
        <v>1498</v>
      </c>
      <c r="E73" s="23" t="s">
        <v>1499</v>
      </c>
      <c r="F73" s="46" t="s">
        <v>1500</v>
      </c>
      <c r="G73" s="47" t="s">
        <v>1501</v>
      </c>
      <c r="H73" s="93" t="str">
        <f>IF(IFERROR(VLOOKUP($E73,Portfolio!$D$4:$D$85,1,0),0)=0,"N","Y")</f>
        <v>N</v>
      </c>
      <c r="I73" s="65" cm="1">
        <f t="array" ref="I73">IF($D73="","",IF(_xll.BDP($D73&amp;" Corp",I$1)="#N/A N/A","0",_xll.BDP($D73&amp;" Corp",I$1)))/1000000</f>
        <v>376.74299999999999</v>
      </c>
      <c r="J73" s="101">
        <f>IFERROR(VLOOKUP($E73,Portfolio!$D$45:$O$85,10,0),0)</f>
        <v>0</v>
      </c>
      <c r="K73" s="16" t="str" cm="1">
        <f t="array" ref="K73">IF($D73="","",IF(_xll.BDP($D73&amp;" Corp",K$1)="#N/A N/A","NR",_xll.BDP($D73&amp;" Corp",K$1)))</f>
        <v>NR</v>
      </c>
      <c r="L73" s="16" t="str" cm="1">
        <f t="array" ref="L73">IF($D73="","",IF(_xll.BDP($D73&amp;" Corp",L$1)="#N/A N/A","NR",_xll.BDP($D73&amp;" Corp",L$1)))</f>
        <v>NR</v>
      </c>
      <c r="M73" s="16" t="s">
        <v>2356</v>
      </c>
      <c r="N73" s="16" t="s">
        <v>2349</v>
      </c>
      <c r="O73" s="61">
        <v>0</v>
      </c>
      <c r="P73" s="61">
        <f t="shared" si="6"/>
        <v>0</v>
      </c>
      <c r="Q73" s="27" cm="1">
        <f t="array" ref="Q73">IF($D73="","",IF(_xll.BDP($D73&amp;" Corp",Q$1)="#N/A N/A","",_xll.BDP($D73&amp;" Corp",Q$1)))</f>
        <v>99.376999999999995</v>
      </c>
      <c r="R73" s="27" cm="1">
        <f t="array" ref="R73">IF($D73="","",IF(_xll.BDP($D73&amp;" Corp",R$1)="#N/A N/A","",_xll.BDP($D73&amp;" Corp",R$1)))</f>
        <v>100.027</v>
      </c>
      <c r="S73" s="64" cm="1">
        <f t="array" ref="S73">IF($D73="","",IF(_xll.BDP($D73&amp;" Corp",S$1)="#N/A N/A","7.4",_xll.BDP($D73&amp;" Corp",S$1)))/100</f>
        <v>6.1470756307244301E-2</v>
      </c>
      <c r="T73" s="48" cm="1">
        <f t="array" ref="T73">IF($D73="","",IF(_xll.BDP($D73&amp;" Corp",T$1)="#N/A N/A","",_xll.BDP($D73&amp;" Corp",T$1)))</f>
        <v>190.49004480800039</v>
      </c>
      <c r="U73" s="125" cm="1">
        <f t="array" ref="U73">IF($D73="","",IF(_xll.BDP($D73&amp;" Corp",U$1)="#N/A N/A",0,_xll.BDP($D73&amp;" Corp",U$1)))</f>
        <v>175.00000000000003</v>
      </c>
      <c r="V73" s="125">
        <f>IFERROR(VLOOKUP($L73,Documentation!$J$2:$K$15,2,0),IF(U73=0,0,4200))</f>
        <v>4200</v>
      </c>
      <c r="W73" s="122">
        <f t="shared" si="7"/>
        <v>0</v>
      </c>
      <c r="X73" s="122">
        <f t="shared" si="8"/>
        <v>0</v>
      </c>
    </row>
    <row r="74" spans="2:24" x14ac:dyDescent="0.3">
      <c r="B74" s="62">
        <v>70</v>
      </c>
      <c r="C74" s="22">
        <v>363966</v>
      </c>
      <c r="D74" s="23" t="s">
        <v>1502</v>
      </c>
      <c r="E74" s="23" t="s">
        <v>1503</v>
      </c>
      <c r="F74" s="46" t="s">
        <v>1504</v>
      </c>
      <c r="G74" s="47" t="s">
        <v>1505</v>
      </c>
      <c r="H74" s="93" t="str">
        <f>IF(IFERROR(VLOOKUP($E74,Portfolio!$D$4:$D$85,1,0),0)=0,"N","Y")</f>
        <v>Y</v>
      </c>
      <c r="I74" s="65" cm="1">
        <f t="array" ref="I74">IF($D74="","",IF(_xll.BDP($D74&amp;" Corp",I$1)="#N/A N/A","0",_xll.BDP($D74&amp;" Corp",I$1)))/1000000</f>
        <v>2497.2075656800002</v>
      </c>
      <c r="J74" s="101">
        <f>IFERROR(VLOOKUP($E74,Portfolio!$D$45:$O$85,10,0),0)</f>
        <v>62.841893000000013</v>
      </c>
      <c r="K74" s="16" t="str" cm="1">
        <f t="array" ref="K74">IF($D74="","",IF(_xll.BDP($D74&amp;" Corp",K$1)="#N/A N/A","NR",_xll.BDP($D74&amp;" Corp",K$1)))</f>
        <v>B</v>
      </c>
      <c r="L74" s="16" t="str" cm="1">
        <f t="array" ref="L74">IF($D74="","",IF(_xll.BDP($D74&amp;" Corp",L$1)="#N/A N/A","NR",_xll.BDP($D74&amp;" Corp",L$1)))</f>
        <v>B2</v>
      </c>
      <c r="M74" s="16" t="s">
        <v>2352</v>
      </c>
      <c r="N74" s="16" t="s">
        <v>2385</v>
      </c>
      <c r="O74" s="61">
        <v>1.7617685115686398E-3</v>
      </c>
      <c r="P74" s="61">
        <f t="shared" si="6"/>
        <v>1.2744884721392487E-2</v>
      </c>
      <c r="Q74" s="27" cm="1">
        <f t="array" ref="Q74">IF($D74="","",IF(_xll.BDP($D74&amp;" Corp",Q$1)="#N/A N/A","",_xll.BDP($D74&amp;" Corp",Q$1)))</f>
        <v>100.875</v>
      </c>
      <c r="R74" s="27" cm="1">
        <f t="array" ref="R74">IF($D74="","",IF(_xll.BDP($D74&amp;" Corp",R$1)="#N/A N/A","",_xll.BDP($D74&amp;" Corp",R$1)))</f>
        <v>101.125</v>
      </c>
      <c r="S74" s="64" cm="1">
        <f t="array" ref="S74">IF($D74="","",IF(_xll.BDP($D74&amp;" Corp",S$1)="#N/A N/A","7.4",_xll.BDP($D74&amp;" Corp",S$1)))/100</f>
        <v>6.9838306168094277E-2</v>
      </c>
      <c r="T74" s="48" cm="1">
        <f t="array" ref="T74">IF($D74="","",IF(_xll.BDP($D74&amp;" Corp",T$1)="#N/A N/A","",_xll.BDP($D74&amp;" Corp",T$1)))</f>
        <v>261.37401058077813</v>
      </c>
      <c r="U74" s="125" cm="1">
        <f t="array" ref="U74">IF($D74="","",IF(_xll.BDP($D74&amp;" Corp",U$1)="#N/A N/A",0,_xll.BDP($D74&amp;" Corp",U$1)))</f>
        <v>300</v>
      </c>
      <c r="V74" s="125">
        <f>IFERROR(VLOOKUP($L74,Documentation!$J$2:$K$15,2,0),IF(U74=0,0,4200))</f>
        <v>2720</v>
      </c>
      <c r="W74" s="122">
        <f t="shared" si="7"/>
        <v>3.8234654164177462</v>
      </c>
      <c r="X74" s="122">
        <f t="shared" si="8"/>
        <v>34.666086442187563</v>
      </c>
    </row>
    <row r="75" spans="2:24" x14ac:dyDescent="0.3">
      <c r="B75" s="62">
        <v>71</v>
      </c>
      <c r="C75" s="22">
        <v>351978</v>
      </c>
      <c r="D75" s="23" t="s">
        <v>1506</v>
      </c>
      <c r="E75" s="23" t="s">
        <v>1507</v>
      </c>
      <c r="F75" s="46" t="s">
        <v>1508</v>
      </c>
      <c r="G75" s="47" t="s">
        <v>1509</v>
      </c>
      <c r="H75" s="93" t="str">
        <f>IF(IFERROR(VLOOKUP($E75,Portfolio!$D$4:$D$85,1,0),0)=0,"N","Y")</f>
        <v>N</v>
      </c>
      <c r="I75" s="65" cm="1">
        <f t="array" ref="I75">IF($D75="","",IF(_xll.BDP($D75&amp;" Corp",I$1)="#N/A N/A","0",_xll.BDP($D75&amp;" Corp",I$1)))/1000000</f>
        <v>400</v>
      </c>
      <c r="J75" s="101">
        <f>IFERROR(VLOOKUP($E75,Portfolio!$D$45:$O$85,10,0),0)</f>
        <v>0</v>
      </c>
      <c r="K75" s="16" t="str" cm="1">
        <f t="array" ref="K75">IF($D75="","",IF(_xll.BDP($D75&amp;" Corp",K$1)="#N/A N/A","NR",_xll.BDP($D75&amp;" Corp",K$1)))</f>
        <v>NR</v>
      </c>
      <c r="L75" s="16" t="str" cm="1">
        <f t="array" ref="L75">IF($D75="","",IF(_xll.BDP($D75&amp;" Corp",L$1)="#N/A N/A","NR",_xll.BDP($D75&amp;" Corp",L$1)))</f>
        <v>NR</v>
      </c>
      <c r="M75" s="16" t="s">
        <v>2348</v>
      </c>
      <c r="N75" s="16" t="s">
        <v>2368</v>
      </c>
      <c r="O75" s="61">
        <v>3.0271283435353923E-4</v>
      </c>
      <c r="P75" s="61">
        <f t="shared" si="6"/>
        <v>2.1898678243980666E-3</v>
      </c>
      <c r="Q75" s="27" t="str" cm="1">
        <f t="array" ref="Q75">IF($D75="","",IF(_xll.BDP($D75&amp;" Corp",Q$1)="#N/A N/A","",_xll.BDP($D75&amp;" Corp",Q$1)))</f>
        <v/>
      </c>
      <c r="R75" s="27" t="str" cm="1">
        <f t="array" ref="R75">IF($D75="","",IF(_xll.BDP($D75&amp;" Corp",R$1)="#N/A N/A","",_xll.BDP($D75&amp;" Corp",R$1)))</f>
        <v/>
      </c>
      <c r="S75" s="64" cm="1">
        <f t="array" ref="S75">IF($D75="","",IF(_xll.BDP($D75&amp;" Corp",S$1)="#N/A N/A","7.4",_xll.BDP($D75&amp;" Corp",S$1)))/100</f>
        <v>7.400000000000001E-2</v>
      </c>
      <c r="T75" s="48" t="str" cm="1">
        <f t="array" ref="T75">IF($D75="","",IF(_xll.BDP($D75&amp;" Corp",T$1)="#N/A N/A","",_xll.BDP($D75&amp;" Corp",T$1)))</f>
        <v/>
      </c>
      <c r="U75" s="125" cm="1">
        <f t="array" ref="U75">IF($D75="","",IF(_xll.BDP($D75&amp;" Corp",U$1)="#N/A N/A",0,_xll.BDP($D75&amp;" Corp",U$1)))</f>
        <v>0</v>
      </c>
      <c r="V75" s="125">
        <f>IFERROR(VLOOKUP($L75,Documentation!$J$2:$K$15,2,0),IF(U75=0,0,4200))</f>
        <v>0</v>
      </c>
      <c r="W75" s="122">
        <f t="shared" si="7"/>
        <v>0</v>
      </c>
      <c r="X75" s="122">
        <f t="shared" si="8"/>
        <v>0</v>
      </c>
    </row>
    <row r="76" spans="2:24" x14ac:dyDescent="0.3">
      <c r="B76" s="62">
        <v>72</v>
      </c>
      <c r="C76" s="22">
        <v>18007</v>
      </c>
      <c r="D76" s="23" t="s">
        <v>1510</v>
      </c>
      <c r="E76" s="23" t="s">
        <v>1511</v>
      </c>
      <c r="F76" s="46" t="s">
        <v>1512</v>
      </c>
      <c r="G76" s="47" t="s">
        <v>1513</v>
      </c>
      <c r="H76" s="93" t="str">
        <f>IF(IFERROR(VLOOKUP($E76,Portfolio!$D$4:$D$85,1,0),0)=0,"N","Y")</f>
        <v>N</v>
      </c>
      <c r="I76" s="65" cm="1">
        <f t="array" ref="I76">IF($D76="","",IF(_xll.BDP($D76&amp;" Corp",I$1)="#N/A N/A","0",_xll.BDP($D76&amp;" Corp",I$1)))/1000000</f>
        <v>217.45000000000002</v>
      </c>
      <c r="J76" s="101">
        <f>IFERROR(VLOOKUP($E76,Portfolio!$D$45:$O$85,10,0),0)</f>
        <v>0</v>
      </c>
      <c r="K76" s="16" t="str" cm="1">
        <f t="array" ref="K76">IF($D76="","",IF(_xll.BDP($D76&amp;" Corp",K$1)="#N/A N/A","NR",_xll.BDP($D76&amp;" Corp",K$1)))</f>
        <v>D</v>
      </c>
      <c r="L76" s="16" t="str" cm="1">
        <f t="array" ref="L76">IF($D76="","",IF(_xll.BDP($D76&amp;" Corp",L$1)="#N/A N/A","NR",_xll.BDP($D76&amp;" Corp",L$1)))</f>
        <v>WR</v>
      </c>
      <c r="M76" s="16" t="s">
        <v>2356</v>
      </c>
      <c r="N76" s="16" t="s">
        <v>2349</v>
      </c>
      <c r="O76" s="61">
        <v>0</v>
      </c>
      <c r="P76" s="61">
        <f t="shared" si="6"/>
        <v>0</v>
      </c>
      <c r="Q76" s="27" cm="1">
        <f t="array" ref="Q76">IF($D76="","",IF(_xll.BDP($D76&amp;" Corp",Q$1)="#N/A N/A","",_xll.BDP($D76&amp;" Corp",Q$1)))</f>
        <v>70</v>
      </c>
      <c r="R76" s="27" cm="1">
        <f t="array" ref="R76">IF($D76="","",IF(_xll.BDP($D76&amp;" Corp",R$1)="#N/A N/A","",_xll.BDP($D76&amp;" Corp",R$1)))</f>
        <v>75</v>
      </c>
      <c r="S76" s="64" cm="1">
        <f t="array" ref="S76">IF($D76="","",IF(_xll.BDP($D76&amp;" Corp",S$1)="#N/A N/A","7.4",_xll.BDP($D76&amp;" Corp",S$1)))/100</f>
        <v>29.864657880618143</v>
      </c>
      <c r="T76" s="48" cm="1">
        <f t="array" ref="T76">IF($D76="","",IF(_xll.BDP($D76&amp;" Corp",T$1)="#N/A N/A","",_xll.BDP($D76&amp;" Corp",T$1)))</f>
        <v>339188.0249326179</v>
      </c>
      <c r="U76" s="125" cm="1">
        <f t="array" ref="U76">IF($D76="","",IF(_xll.BDP($D76&amp;" Corp",U$1)="#N/A N/A",0,_xll.BDP($D76&amp;" Corp",U$1)))</f>
        <v>375</v>
      </c>
      <c r="V76" s="125">
        <f>IFERROR(VLOOKUP($L76,Documentation!$J$2:$K$15,2,0),IF(U76=0,0,4200))</f>
        <v>4200</v>
      </c>
      <c r="W76" s="122">
        <f t="shared" si="7"/>
        <v>0</v>
      </c>
      <c r="X76" s="122">
        <f t="shared" si="8"/>
        <v>0</v>
      </c>
    </row>
    <row r="77" spans="2:24" x14ac:dyDescent="0.3">
      <c r="B77" s="62">
        <v>73</v>
      </c>
      <c r="C77" s="22">
        <v>242538</v>
      </c>
      <c r="D77" s="23" t="s">
        <v>1514</v>
      </c>
      <c r="E77" s="23" t="s">
        <v>1515</v>
      </c>
      <c r="F77" s="46" t="s">
        <v>1516</v>
      </c>
      <c r="G77" s="47" t="s">
        <v>1517</v>
      </c>
      <c r="H77" s="93" t="str">
        <f>IF(IFERROR(VLOOKUP($E77,Portfolio!$D$4:$D$85,1,0),0)=0,"N","Y")</f>
        <v>Y</v>
      </c>
      <c r="I77" s="65" cm="1">
        <f t="array" ref="I77">IF($D77="","",IF(_xll.BDP($D77&amp;" Corp",I$1)="#N/A N/A","0",_xll.BDP($D77&amp;" Corp",I$1)))/1000000</f>
        <v>0</v>
      </c>
      <c r="J77" s="101">
        <f>IFERROR(VLOOKUP($E77,Portfolio!$D$45:$O$85,10,0),0)</f>
        <v>27.700728000000002</v>
      </c>
      <c r="K77" s="16" t="str" cm="1">
        <f t="array" ref="K77">IF($D77="","",IF(_xll.BDP($D77&amp;" Corp",K$1)="#N/A N/A","NR",_xll.BDP($D77&amp;" Corp",K$1)))</f>
        <v>B</v>
      </c>
      <c r="L77" s="16" t="str" cm="1">
        <f t="array" ref="L77">IF($D77="","",IF(_xll.BDP($D77&amp;" Corp",L$1)="#N/A N/A","NR",_xll.BDP($D77&amp;" Corp",L$1)))</f>
        <v>B2</v>
      </c>
      <c r="M77" s="16" t="s">
        <v>2354</v>
      </c>
      <c r="N77" s="16" t="s">
        <v>2358</v>
      </c>
      <c r="O77" s="61">
        <v>1.1607238070906667E-3</v>
      </c>
      <c r="P77" s="61">
        <f t="shared" si="6"/>
        <v>8.396841592755418E-3</v>
      </c>
      <c r="Q77" s="27" t="str" cm="1">
        <f t="array" ref="Q77">IF($D77="","",IF(_xll.BDP($D77&amp;" Corp",Q$1)="#N/A N/A","",_xll.BDP($D77&amp;" Corp",Q$1)))</f>
        <v/>
      </c>
      <c r="R77" s="27" t="str" cm="1">
        <f t="array" ref="R77">IF($D77="","",IF(_xll.BDP($D77&amp;" Corp",R$1)="#N/A N/A","",_xll.BDP($D77&amp;" Corp",R$1)))</f>
        <v/>
      </c>
      <c r="S77" s="64" cm="1">
        <f t="array" ref="S77">IF($D77="","",IF(_xll.BDP($D77&amp;" Corp",S$1)="#N/A N/A","7.4",_xll.BDP($D77&amp;" Corp",S$1)))/100</f>
        <v>7.400000000000001E-2</v>
      </c>
      <c r="T77" s="48" t="str" cm="1">
        <f t="array" ref="T77">IF($D77="","",IF(_xll.BDP($D77&amp;" Corp",T$1)="#N/A N/A","",_xll.BDP($D77&amp;" Corp",T$1)))</f>
        <v/>
      </c>
      <c r="U77" s="125" cm="1">
        <f t="array" ref="U77">IF($D77="","",IF(_xll.BDP($D77&amp;" Corp",U$1)="#N/A N/A",0,_xll.BDP($D77&amp;" Corp",U$1)))</f>
        <v>300</v>
      </c>
      <c r="V77" s="125">
        <f>IFERROR(VLOOKUP($L77,Documentation!$J$2:$K$15,2,0),IF(U77=0,0,4200))</f>
        <v>2720</v>
      </c>
      <c r="W77" s="122">
        <f t="shared" si="7"/>
        <v>2.5190524778266252</v>
      </c>
      <c r="X77" s="122">
        <f t="shared" si="8"/>
        <v>22.839409132294737</v>
      </c>
    </row>
    <row r="78" spans="2:24" x14ac:dyDescent="0.3">
      <c r="B78" s="62">
        <v>74</v>
      </c>
      <c r="C78" s="22">
        <v>227166</v>
      </c>
      <c r="D78" s="23" t="s">
        <v>1518</v>
      </c>
      <c r="E78" s="23" t="s">
        <v>1519</v>
      </c>
      <c r="F78" s="46" t="s">
        <v>1520</v>
      </c>
      <c r="G78" s="47" t="s">
        <v>1521</v>
      </c>
      <c r="H78" s="93" t="str">
        <f>IF(IFERROR(VLOOKUP($E78,Portfolio!$D$4:$D$85,1,0),0)=0,"N","Y")</f>
        <v>N</v>
      </c>
      <c r="I78" s="65" cm="1">
        <f t="array" ref="I78">IF($D78="","",IF(_xll.BDP($D78&amp;" Corp",I$1)="#N/A N/A","0",_xll.BDP($D78&amp;" Corp",I$1)))/1000000</f>
        <v>340</v>
      </c>
      <c r="J78" s="101">
        <f>IFERROR(VLOOKUP($E78,Portfolio!$D$45:$O$85,10,0),0)</f>
        <v>0</v>
      </c>
      <c r="K78" s="16" t="str" cm="1">
        <f t="array" ref="K78">IF($D78="","",IF(_xll.BDP($D78&amp;" Corp",K$1)="#N/A N/A","NR",_xll.BDP($D78&amp;" Corp",K$1)))</f>
        <v>NR</v>
      </c>
      <c r="L78" s="16" t="str" cm="1">
        <f t="array" ref="L78">IF($D78="","",IF(_xll.BDP($D78&amp;" Corp",L$1)="#N/A N/A","NR",_xll.BDP($D78&amp;" Corp",L$1)))</f>
        <v>NR</v>
      </c>
      <c r="M78" s="16" t="s">
        <v>2352</v>
      </c>
      <c r="N78" s="16" t="s">
        <v>2367</v>
      </c>
      <c r="O78" s="61">
        <v>2.2887373717475263E-4</v>
      </c>
      <c r="P78" s="61">
        <f t="shared" si="6"/>
        <v>1.6557052625769202E-3</v>
      </c>
      <c r="Q78" s="27" cm="1">
        <f t="array" ref="Q78">IF($D78="","",IF(_xll.BDP($D78&amp;" Corp",Q$1)="#N/A N/A","",_xll.BDP($D78&amp;" Corp",Q$1)))</f>
        <v>99.125</v>
      </c>
      <c r="R78" s="27" cm="1">
        <f t="array" ref="R78">IF($D78="","",IF(_xll.BDP($D78&amp;" Corp",R$1)="#N/A N/A","",_xll.BDP($D78&amp;" Corp",R$1)))</f>
        <v>99.875</v>
      </c>
      <c r="S78" s="64" cm="1">
        <f t="array" ref="S78">IF($D78="","",IF(_xll.BDP($D78&amp;" Corp",S$1)="#N/A N/A","7.4",_xll.BDP($D78&amp;" Corp",S$1)))/100</f>
        <v>0.10516651021316648</v>
      </c>
      <c r="T78" s="48" cm="1">
        <f t="array" ref="T78">IF($D78="","",IF(_xll.BDP($D78&amp;" Corp",T$1)="#N/A N/A","",_xll.BDP($D78&amp;" Corp",T$1)))</f>
        <v>572.95155519914624</v>
      </c>
      <c r="U78" s="125" cm="1">
        <f t="array" ref="U78">IF($D78="","",IF(_xll.BDP($D78&amp;" Corp",U$1)="#N/A N/A",0,_xll.BDP($D78&amp;" Corp",U$1)))</f>
        <v>550</v>
      </c>
      <c r="V78" s="125">
        <f>IFERROR(VLOOKUP($L78,Documentation!$J$2:$K$15,2,0),IF(U78=0,0,4200))</f>
        <v>4200</v>
      </c>
      <c r="W78" s="122">
        <f t="shared" si="7"/>
        <v>0.91063789441730614</v>
      </c>
      <c r="X78" s="122">
        <f t="shared" si="8"/>
        <v>6.9539621028230645</v>
      </c>
    </row>
    <row r="79" spans="2:24" x14ac:dyDescent="0.3">
      <c r="B79" s="62">
        <v>75</v>
      </c>
      <c r="C79" s="22">
        <v>87558</v>
      </c>
      <c r="D79" s="23" t="s">
        <v>1522</v>
      </c>
      <c r="E79" s="23" t="s">
        <v>1523</v>
      </c>
      <c r="F79" s="46" t="s">
        <v>1524</v>
      </c>
      <c r="G79" s="47" t="s">
        <v>1525</v>
      </c>
      <c r="H79" s="93" t="str">
        <f>IF(IFERROR(VLOOKUP($E79,Portfolio!$D$4:$D$85,1,0),0)=0,"N","Y")</f>
        <v>N</v>
      </c>
      <c r="I79" s="65" cm="1">
        <f t="array" ref="I79">IF($D79="","",IF(_xll.BDP($D79&amp;" Corp",I$1)="#N/A N/A","0",_xll.BDP($D79&amp;" Corp",I$1)))/1000000</f>
        <v>925</v>
      </c>
      <c r="J79" s="101">
        <f>IFERROR(VLOOKUP($E79,Portfolio!$D$45:$O$85,10,0),0)</f>
        <v>0</v>
      </c>
      <c r="K79" s="16" t="str" cm="1">
        <f t="array" ref="K79">IF($D79="","",IF(_xll.BDP($D79&amp;" Corp",K$1)="#N/A N/A","NR",_xll.BDP($D79&amp;" Corp",K$1)))</f>
        <v>NR</v>
      </c>
      <c r="L79" s="16" t="str" cm="1">
        <f t="array" ref="L79">IF($D79="","",IF(_xll.BDP($D79&amp;" Corp",L$1)="#N/A N/A","NR",_xll.BDP($D79&amp;" Corp",L$1)))</f>
        <v>C</v>
      </c>
      <c r="M79" s="16" t="s">
        <v>2348</v>
      </c>
      <c r="N79" s="16" t="s">
        <v>2368</v>
      </c>
      <c r="O79" s="61">
        <v>3.0621544288280615E-5</v>
      </c>
      <c r="P79" s="61">
        <f t="shared" si="6"/>
        <v>2.2152061941308336E-4</v>
      </c>
      <c r="Q79" s="27" cm="1">
        <f t="array" ref="Q79">IF($D79="","",IF(_xll.BDP($D79&amp;" Corp",Q$1)="#N/A N/A","",_xll.BDP($D79&amp;" Corp",Q$1)))</f>
        <v>39.5</v>
      </c>
      <c r="R79" s="27" cm="1">
        <f t="array" ref="R79">IF($D79="","",IF(_xll.BDP($D79&amp;" Corp",R$1)="#N/A N/A","",_xll.BDP($D79&amp;" Corp",R$1)))</f>
        <v>39.65</v>
      </c>
      <c r="S79" s="64" cm="1">
        <f t="array" ref="S79">IF($D79="","",IF(_xll.BDP($D79&amp;" Corp",S$1)="#N/A N/A","7.4",_xll.BDP($D79&amp;" Corp",S$1)))/100</f>
        <v>0.6216159884352237</v>
      </c>
      <c r="T79" s="48" cm="1">
        <f t="array" ref="T79">IF($D79="","",IF(_xll.BDP($D79&amp;" Corp",T$1)="#N/A N/A","",_xll.BDP($D79&amp;" Corp",T$1)))</f>
        <v>5789.2240873791279</v>
      </c>
      <c r="U79" s="125" cm="1">
        <f t="array" ref="U79">IF($D79="","",IF(_xll.BDP($D79&amp;" Corp",U$1)="#N/A N/A",0,_xll.BDP($D79&amp;" Corp",U$1)))</f>
        <v>375</v>
      </c>
      <c r="V79" s="125">
        <f>IFERROR(VLOOKUP($L79,Documentation!$J$2:$K$15,2,0),IF(U79=0,0,4200))</f>
        <v>4200</v>
      </c>
      <c r="W79" s="122">
        <f t="shared" si="7"/>
        <v>8.3070232279906259E-2</v>
      </c>
      <c r="X79" s="122">
        <f t="shared" si="8"/>
        <v>0.93038660153495012</v>
      </c>
    </row>
    <row r="80" spans="2:24" x14ac:dyDescent="0.3">
      <c r="B80" s="62">
        <v>76</v>
      </c>
      <c r="C80" s="22">
        <v>400758</v>
      </c>
      <c r="D80" s="23" t="s">
        <v>1526</v>
      </c>
      <c r="E80" s="23" t="s">
        <v>1527</v>
      </c>
      <c r="F80" s="46" t="s">
        <v>1528</v>
      </c>
      <c r="G80" s="47" t="s">
        <v>1525</v>
      </c>
      <c r="H80" s="93" t="str">
        <f>IF(IFERROR(VLOOKUP($E80,Portfolio!$D$4:$D$85,1,0),0)=0,"N","Y")</f>
        <v>N</v>
      </c>
      <c r="I80" s="65" cm="1">
        <f t="array" ref="I80">IF($D80="","",IF(_xll.BDP($D80&amp;" Corp",I$1)="#N/A N/A","0",_xll.BDP($D80&amp;" Corp",I$1)))/1000000</f>
        <v>1495.29080823</v>
      </c>
      <c r="J80" s="101">
        <f>IFERROR(VLOOKUP($E80,Portfolio!$D$45:$O$85,10,0),0)</f>
        <v>0</v>
      </c>
      <c r="K80" s="16" t="str" cm="1">
        <f t="array" ref="K80">IF($D80="","",IF(_xll.BDP($D80&amp;" Corp",K$1)="#N/A N/A","NR",_xll.BDP($D80&amp;" Corp",K$1)))</f>
        <v>CCC+</v>
      </c>
      <c r="L80" s="16" t="str" cm="1">
        <f t="array" ref="L80">IF($D80="","",IF(_xll.BDP($D80&amp;" Corp",L$1)="#N/A N/A","NR",_xll.BDP($D80&amp;" Corp",L$1)))</f>
        <v>Caa3</v>
      </c>
      <c r="M80" s="16" t="s">
        <v>2348</v>
      </c>
      <c r="N80" s="16" t="s">
        <v>2368</v>
      </c>
      <c r="O80" s="61">
        <v>7.8750435567573264E-4</v>
      </c>
      <c r="P80" s="61">
        <f t="shared" si="6"/>
        <v>5.6969188430693804E-3</v>
      </c>
      <c r="Q80" s="27" t="str" cm="1">
        <f t="array" ref="Q80">IF($D80="","",IF(_xll.BDP($D80&amp;" Corp",Q$1)="#N/A N/A","",_xll.BDP($D80&amp;" Corp",Q$1)))</f>
        <v/>
      </c>
      <c r="R80" s="27" t="str" cm="1">
        <f t="array" ref="R80">IF($D80="","",IF(_xll.BDP($D80&amp;" Corp",R$1)="#N/A N/A","",_xll.BDP($D80&amp;" Corp",R$1)))</f>
        <v/>
      </c>
      <c r="S80" s="64" cm="1">
        <f t="array" ref="S80">IF($D80="","",IF(_xll.BDP($D80&amp;" Corp",S$1)="#N/A N/A","7.4",_xll.BDP($D80&amp;" Corp",S$1)))/100</f>
        <v>7.400000000000001E-2</v>
      </c>
      <c r="T80" s="48" t="str" cm="1">
        <f t="array" ref="T80">IF($D80="","",IF(_xll.BDP($D80&amp;" Corp",T$1)="#N/A N/A","",_xll.BDP($D80&amp;" Corp",T$1)))</f>
        <v/>
      </c>
      <c r="U80" s="125" cm="1">
        <f t="array" ref="U80">IF($D80="","",IF(_xll.BDP($D80&amp;" Corp",U$1)="#N/A N/A",0,_xll.BDP($D80&amp;" Corp",U$1)))</f>
        <v>100</v>
      </c>
      <c r="V80" s="125">
        <f>IFERROR(VLOOKUP($L80,Documentation!$J$2:$K$15,2,0),IF(U80=0,0,4200))</f>
        <v>8070</v>
      </c>
      <c r="W80" s="122">
        <f t="shared" si="7"/>
        <v>0.56969188430693807</v>
      </c>
      <c r="X80" s="122">
        <f t="shared" si="8"/>
        <v>45.974135063569896</v>
      </c>
    </row>
    <row r="81" spans="2:24" x14ac:dyDescent="0.3">
      <c r="B81" s="62">
        <v>77</v>
      </c>
      <c r="C81" s="22">
        <v>253158</v>
      </c>
      <c r="D81" s="23" t="s">
        <v>1529</v>
      </c>
      <c r="E81" s="23" t="s">
        <v>1530</v>
      </c>
      <c r="F81" s="46" t="s">
        <v>1531</v>
      </c>
      <c r="G81" s="47" t="s">
        <v>1525</v>
      </c>
      <c r="H81" s="93" t="str">
        <f>IF(IFERROR(VLOOKUP($E81,Portfolio!$D$4:$D$85,1,0),0)=0,"N","Y")</f>
        <v>N</v>
      </c>
      <c r="I81" s="65" cm="1">
        <f t="array" ref="I81">IF($D81="","",IF(_xll.BDP($D81&amp;" Corp",I$1)="#N/A N/A","0",_xll.BDP($D81&amp;" Corp",I$1)))/1000000</f>
        <v>300</v>
      </c>
      <c r="J81" s="101">
        <f>IFERROR(VLOOKUP($E81,Portfolio!$D$45:$O$85,10,0),0)</f>
        <v>0</v>
      </c>
      <c r="K81" s="16" t="str" cm="1">
        <f t="array" ref="K81">IF($D81="","",IF(_xll.BDP($D81&amp;" Corp",K$1)="#N/A N/A","NR",_xll.BDP($D81&amp;" Corp",K$1)))</f>
        <v>NR</v>
      </c>
      <c r="L81" s="16" t="str" cm="1">
        <f t="array" ref="L81">IF($D81="","",IF(_xll.BDP($D81&amp;" Corp",L$1)="#N/A N/A","NR",_xll.BDP($D81&amp;" Corp",L$1)))</f>
        <v>C</v>
      </c>
      <c r="M81" s="16" t="s">
        <v>2348</v>
      </c>
      <c r="N81" s="16" t="s">
        <v>2368</v>
      </c>
      <c r="O81" s="61">
        <v>0</v>
      </c>
      <c r="P81" s="61">
        <f t="shared" si="6"/>
        <v>0</v>
      </c>
      <c r="Q81" s="27" cm="1">
        <f t="array" ref="Q81">IF($D81="","",IF(_xll.BDP($D81&amp;" Corp",Q$1)="#N/A N/A","",_xll.BDP($D81&amp;" Corp",Q$1)))</f>
        <v>26.864000000000001</v>
      </c>
      <c r="R81" s="27" cm="1">
        <f t="array" ref="R81">IF($D81="","",IF(_xll.BDP($D81&amp;" Corp",R$1)="#N/A N/A","",_xll.BDP($D81&amp;" Corp",R$1)))</f>
        <v>31.564</v>
      </c>
      <c r="S81" s="64" cm="1">
        <f t="array" ref="S81">IF($D81="","",IF(_xll.BDP($D81&amp;" Corp",S$1)="#N/A N/A","7.4",_xll.BDP($D81&amp;" Corp",S$1)))/100</f>
        <v>0.48044262127950788</v>
      </c>
      <c r="T81" s="48" cm="1">
        <f t="array" ref="T81">IF($D81="","",IF(_xll.BDP($D81&amp;" Corp",T$1)="#N/A N/A","",_xll.BDP($D81&amp;" Corp",T$1)))</f>
        <v>6320.8605925247066</v>
      </c>
      <c r="U81" s="125" cm="1">
        <f t="array" ref="U81">IF($D81="","",IF(_xll.BDP($D81&amp;" Corp",U$1)="#N/A N/A",0,_xll.BDP($D81&amp;" Corp",U$1)))</f>
        <v>675</v>
      </c>
      <c r="V81" s="125">
        <f>IFERROR(VLOOKUP($L81,Documentation!$J$2:$K$15,2,0),IF(U81=0,0,4200))</f>
        <v>4200</v>
      </c>
      <c r="W81" s="122">
        <f t="shared" si="7"/>
        <v>0</v>
      </c>
      <c r="X81" s="122">
        <f t="shared" si="8"/>
        <v>0</v>
      </c>
    </row>
    <row r="82" spans="2:24" x14ac:dyDescent="0.3">
      <c r="B82" s="62">
        <v>78</v>
      </c>
      <c r="C82" s="22">
        <v>253122</v>
      </c>
      <c r="D82" s="23" t="s">
        <v>1532</v>
      </c>
      <c r="E82" s="23" t="s">
        <v>1533</v>
      </c>
      <c r="F82" s="46" t="s">
        <v>1534</v>
      </c>
      <c r="G82" s="47" t="s">
        <v>1525</v>
      </c>
      <c r="H82" s="93" t="str">
        <f>IF(IFERROR(VLOOKUP($E82,Portfolio!$D$4:$D$85,1,0),0)=0,"N","Y")</f>
        <v>N</v>
      </c>
      <c r="I82" s="65" cm="1">
        <f t="array" ref="I82">IF($D82="","",IF(_xll.BDP($D82&amp;" Corp",I$1)="#N/A N/A","0",_xll.BDP($D82&amp;" Corp",I$1)))/1000000</f>
        <v>550</v>
      </c>
      <c r="J82" s="101">
        <f>IFERROR(VLOOKUP($E82,Portfolio!$D$45:$O$85,10,0),0)</f>
        <v>0</v>
      </c>
      <c r="K82" s="16" t="str" cm="1">
        <f t="array" ref="K82">IF($D82="","",IF(_xll.BDP($D82&amp;" Corp",K$1)="#N/A N/A","NR",_xll.BDP($D82&amp;" Corp",K$1)))</f>
        <v>NR</v>
      </c>
      <c r="L82" s="16" t="str" cm="1">
        <f t="array" ref="L82">IF($D82="","",IF(_xll.BDP($D82&amp;" Corp",L$1)="#N/A N/A","NR",_xll.BDP($D82&amp;" Corp",L$1)))</f>
        <v>C</v>
      </c>
      <c r="M82" s="16" t="s">
        <v>2348</v>
      </c>
      <c r="N82" s="16" t="s">
        <v>2368</v>
      </c>
      <c r="O82" s="61">
        <v>0</v>
      </c>
      <c r="P82" s="61">
        <f t="shared" si="6"/>
        <v>0</v>
      </c>
      <c r="Q82" s="27" t="str" cm="1">
        <f t="array" ref="Q82">IF($D82="","",IF(_xll.BDP($D82&amp;" Corp",Q$1)="#N/A N/A","",_xll.BDP($D82&amp;" Corp",Q$1)))</f>
        <v/>
      </c>
      <c r="R82" s="27" t="str" cm="1">
        <f t="array" ref="R82">IF($D82="","",IF(_xll.BDP($D82&amp;" Corp",R$1)="#N/A N/A","",_xll.BDP($D82&amp;" Corp",R$1)))</f>
        <v/>
      </c>
      <c r="S82" s="64" cm="1">
        <f t="array" ref="S82">IF($D82="","",IF(_xll.BDP($D82&amp;" Corp",S$1)="#N/A N/A","7.4",_xll.BDP($D82&amp;" Corp",S$1)))/100</f>
        <v>7.400000000000001E-2</v>
      </c>
      <c r="T82" s="48" t="str" cm="1">
        <f t="array" ref="T82">IF($D82="","",IF(_xll.BDP($D82&amp;" Corp",T$1)="#N/A N/A","",_xll.BDP($D82&amp;" Corp",T$1)))</f>
        <v/>
      </c>
      <c r="U82" s="125" cm="1">
        <f t="array" ref="U82">IF($D82="","",IF(_xll.BDP($D82&amp;" Corp",U$1)="#N/A N/A",0,_xll.BDP($D82&amp;" Corp",U$1)))</f>
        <v>375</v>
      </c>
      <c r="V82" s="125">
        <f>IFERROR(VLOOKUP($L82,Documentation!$J$2:$K$15,2,0),IF(U82=0,0,4200))</f>
        <v>4200</v>
      </c>
      <c r="W82" s="122">
        <f t="shared" si="7"/>
        <v>0</v>
      </c>
      <c r="X82" s="122">
        <f t="shared" si="8"/>
        <v>0</v>
      </c>
    </row>
    <row r="83" spans="2:24" x14ac:dyDescent="0.3">
      <c r="B83" s="62">
        <v>79</v>
      </c>
      <c r="C83" s="22">
        <v>302010</v>
      </c>
      <c r="D83" s="23" t="s">
        <v>1535</v>
      </c>
      <c r="E83" s="23" t="s">
        <v>1536</v>
      </c>
      <c r="F83" s="46" t="s">
        <v>1537</v>
      </c>
      <c r="G83" s="47" t="s">
        <v>1525</v>
      </c>
      <c r="H83" s="93" t="str">
        <f>IF(IFERROR(VLOOKUP($E83,Portfolio!$D$4:$D$85,1,0),0)=0,"N","Y")</f>
        <v>N</v>
      </c>
      <c r="I83" s="65" cm="1">
        <f t="array" ref="I83">IF($D83="","",IF(_xll.BDP($D83&amp;" Corp",I$1)="#N/A N/A","0",_xll.BDP($D83&amp;" Corp",I$1)))/1000000</f>
        <v>244.375</v>
      </c>
      <c r="J83" s="101">
        <f>IFERROR(VLOOKUP($E83,Portfolio!$D$45:$O$85,10,0),0)</f>
        <v>0</v>
      </c>
      <c r="K83" s="16" t="str" cm="1">
        <f t="array" ref="K83">IF($D83="","",IF(_xll.BDP($D83&amp;" Corp",K$1)="#N/A N/A","NR",_xll.BDP($D83&amp;" Corp",K$1)))</f>
        <v>NR</v>
      </c>
      <c r="L83" s="16" t="str" cm="1">
        <f t="array" ref="L83">IF($D83="","",IF(_xll.BDP($D83&amp;" Corp",L$1)="#N/A N/A","NR",_xll.BDP($D83&amp;" Corp",L$1)))</f>
        <v>C</v>
      </c>
      <c r="M83" s="16" t="s">
        <v>2348</v>
      </c>
      <c r="N83" s="16" t="s">
        <v>2368</v>
      </c>
      <c r="O83" s="61">
        <v>0</v>
      </c>
      <c r="P83" s="61">
        <f t="shared" si="6"/>
        <v>0</v>
      </c>
      <c r="Q83" s="27" cm="1">
        <f t="array" ref="Q83">IF($D83="","",IF(_xll.BDP($D83&amp;" Corp",Q$1)="#N/A N/A","",_xll.BDP($D83&amp;" Corp",Q$1)))</f>
        <v>39.5</v>
      </c>
      <c r="R83" s="27" cm="1">
        <f t="array" ref="R83">IF($D83="","",IF(_xll.BDP($D83&amp;" Corp",R$1)="#N/A N/A","",_xll.BDP($D83&amp;" Corp",R$1)))</f>
        <v>39.65</v>
      </c>
      <c r="S83" s="64" cm="1">
        <f t="array" ref="S83">IF($D83="","",IF(_xll.BDP($D83&amp;" Corp",S$1)="#N/A N/A","7.4",_xll.BDP($D83&amp;" Corp",S$1)))/100</f>
        <v>0.41848452691920102</v>
      </c>
      <c r="T83" s="48" cm="1">
        <f t="array" ref="T83">IF($D83="","",IF(_xll.BDP($D83&amp;" Corp",T$1)="#N/A N/A","",_xll.BDP($D83&amp;" Corp",T$1)))</f>
        <v>4440.1967194951476</v>
      </c>
      <c r="U83" s="125" cm="1">
        <f t="array" ref="U83">IF($D83="","",IF(_xll.BDP($D83&amp;" Corp",U$1)="#N/A N/A",0,_xll.BDP($D83&amp;" Corp",U$1)))</f>
        <v>450</v>
      </c>
      <c r="V83" s="125">
        <f>IFERROR(VLOOKUP($L83,Documentation!$J$2:$K$15,2,0),IF(U83=0,0,4200))</f>
        <v>4200</v>
      </c>
      <c r="W83" s="122">
        <f t="shared" si="7"/>
        <v>0</v>
      </c>
      <c r="X83" s="122">
        <f t="shared" si="8"/>
        <v>0</v>
      </c>
    </row>
    <row r="84" spans="2:24" x14ac:dyDescent="0.3">
      <c r="B84" s="62">
        <v>80</v>
      </c>
      <c r="C84" s="22">
        <v>391110</v>
      </c>
      <c r="D84" s="23" t="s">
        <v>1538</v>
      </c>
      <c r="E84" s="23" t="s">
        <v>1539</v>
      </c>
      <c r="F84" s="46" t="s">
        <v>1540</v>
      </c>
      <c r="G84" s="47" t="s">
        <v>1525</v>
      </c>
      <c r="H84" s="93" t="str">
        <f>IF(IFERROR(VLOOKUP($E84,Portfolio!$D$4:$D$85,1,0),0)=0,"N","Y")</f>
        <v>N</v>
      </c>
      <c r="I84" s="65" cm="1">
        <f t="array" ref="I84">IF($D84="","",IF(_xll.BDP($D84&amp;" Corp",I$1)="#N/A N/A","0",_xll.BDP($D84&amp;" Corp",I$1)))/1000000</f>
        <v>286</v>
      </c>
      <c r="J84" s="101">
        <f>IFERROR(VLOOKUP($E84,Portfolio!$D$45:$O$85,10,0),0)</f>
        <v>0</v>
      </c>
      <c r="K84" s="16" t="str" cm="1">
        <f t="array" ref="K84">IF($D84="","",IF(_xll.BDP($D84&amp;" Corp",K$1)="#N/A N/A","NR",_xll.BDP($D84&amp;" Corp",K$1)))</f>
        <v>B</v>
      </c>
      <c r="L84" s="16" t="str" cm="1">
        <f t="array" ref="L84">IF($D84="","",IF(_xll.BDP($D84&amp;" Corp",L$1)="#N/A N/A","NR",_xll.BDP($D84&amp;" Corp",L$1)))</f>
        <v>B3</v>
      </c>
      <c r="M84" s="16" t="s">
        <v>2348</v>
      </c>
      <c r="N84" s="16" t="s">
        <v>2368</v>
      </c>
      <c r="O84" s="61">
        <v>0</v>
      </c>
      <c r="P84" s="61">
        <f t="shared" si="6"/>
        <v>0</v>
      </c>
      <c r="Q84" s="27" cm="1">
        <f t="array" ref="Q84">IF($D84="","",IF(_xll.BDP($D84&amp;" Corp",Q$1)="#N/A N/A","",_xll.BDP($D84&amp;" Corp",Q$1)))</f>
        <v>100.375</v>
      </c>
      <c r="R84" s="27" cm="1">
        <f t="array" ref="R84">IF($D84="","",IF(_xll.BDP($D84&amp;" Corp",R$1)="#N/A N/A","",_xll.BDP($D84&amp;" Corp",R$1)))</f>
        <v>101.125</v>
      </c>
      <c r="S84" s="64" cm="1">
        <f t="array" ref="S84">IF($D84="","",IF(_xll.BDP($D84&amp;" Corp",S$1)="#N/A N/A","7.4",_xll.BDP($D84&amp;" Corp",S$1)))/100</f>
        <v>9.6662873169407248E-2</v>
      </c>
      <c r="T84" s="48" cm="1">
        <f t="array" ref="T84">IF($D84="","",IF(_xll.BDP($D84&amp;" Corp",T$1)="#N/A N/A","",_xll.BDP($D84&amp;" Corp",T$1)))</f>
        <v>545.59864743351932</v>
      </c>
      <c r="U84" s="125" cm="1">
        <f t="array" ref="U84">IF($D84="","",IF(_xll.BDP($D84&amp;" Corp",U$1)="#N/A N/A",0,_xll.BDP($D84&amp;" Corp",U$1)))</f>
        <v>575</v>
      </c>
      <c r="V84" s="125">
        <f>IFERROR(VLOOKUP($L84,Documentation!$J$2:$K$15,2,0),IF(U84=0,0,4200))</f>
        <v>3490</v>
      </c>
      <c r="W84" s="122">
        <f t="shared" si="7"/>
        <v>0</v>
      </c>
      <c r="X84" s="122">
        <f t="shared" si="8"/>
        <v>0</v>
      </c>
    </row>
    <row r="85" spans="2:24" x14ac:dyDescent="0.3">
      <c r="B85" s="62">
        <v>81</v>
      </c>
      <c r="C85" s="22">
        <v>156462</v>
      </c>
      <c r="D85" s="23" t="s">
        <v>1541</v>
      </c>
      <c r="E85" s="23" t="s">
        <v>1542</v>
      </c>
      <c r="F85" s="46" t="s">
        <v>1543</v>
      </c>
      <c r="G85" s="47" t="s">
        <v>1544</v>
      </c>
      <c r="H85" s="93" t="str">
        <f>IF(IFERROR(VLOOKUP($E85,Portfolio!$D$4:$D$85,1,0),0)=0,"N","Y")</f>
        <v>N</v>
      </c>
      <c r="I85" s="65" cm="1">
        <f t="array" ref="I85">IF($D85="","",IF(_xll.BDP($D85&amp;" Corp",I$1)="#N/A N/A","0",_xll.BDP($D85&amp;" Corp",I$1)))/1000000</f>
        <v>529.375</v>
      </c>
      <c r="J85" s="101">
        <f>IFERROR(VLOOKUP($E85,Portfolio!$D$45:$O$85,10,0),0)</f>
        <v>0</v>
      </c>
      <c r="K85" s="16" t="str" cm="1">
        <f t="array" ref="K85">IF($D85="","",IF(_xll.BDP($D85&amp;" Corp",K$1)="#N/A N/A","NR",_xll.BDP($D85&amp;" Corp",K$1)))</f>
        <v>NR</v>
      </c>
      <c r="L85" s="16" t="str" cm="1">
        <f t="array" ref="L85">IF($D85="","",IF(_xll.BDP($D85&amp;" Corp",L$1)="#N/A N/A","NR",_xll.BDP($D85&amp;" Corp",L$1)))</f>
        <v>WR</v>
      </c>
      <c r="M85" s="16" t="s">
        <v>2348</v>
      </c>
      <c r="N85" s="16" t="s">
        <v>2373</v>
      </c>
      <c r="O85" s="61">
        <v>3.6433641307134979E-4</v>
      </c>
      <c r="P85" s="61">
        <f t="shared" si="6"/>
        <v>2.6356615831813141E-3</v>
      </c>
      <c r="Q85" s="27" cm="1">
        <f t="array" ref="Q85">IF($D85="","",IF(_xll.BDP($D85&amp;" Corp",Q$1)="#N/A N/A","",_xll.BDP($D85&amp;" Corp",Q$1)))</f>
        <v>99.5</v>
      </c>
      <c r="R85" s="27" cm="1">
        <f t="array" ref="R85">IF($D85="","",IF(_xll.BDP($D85&amp;" Corp",R$1)="#N/A N/A","",_xll.BDP($D85&amp;" Corp",R$1)))</f>
        <v>100.25</v>
      </c>
      <c r="S85" s="64" cm="1">
        <f t="array" ref="S85">IF($D85="","",IF(_xll.BDP($D85&amp;" Corp",S$1)="#N/A N/A","7.4",_xll.BDP($D85&amp;" Corp",S$1)))/100</f>
        <v>8.5319333476945758E-2</v>
      </c>
      <c r="T85" s="48" cm="1">
        <f t="array" ref="T85">IF($D85="","",IF(_xll.BDP($D85&amp;" Corp",T$1)="#N/A N/A","",_xll.BDP($D85&amp;" Corp",T$1)))</f>
        <v>432.10824020656941</v>
      </c>
      <c r="U85" s="125" cm="1">
        <f t="array" ref="U85">IF($D85="","",IF(_xll.BDP($D85&amp;" Corp",U$1)="#N/A N/A",0,_xll.BDP($D85&amp;" Corp",U$1)))</f>
        <v>425.00000000000006</v>
      </c>
      <c r="V85" s="125">
        <f>IFERROR(VLOOKUP($L85,Documentation!$J$2:$K$15,2,0),IF(U85=0,0,4200))</f>
        <v>4200</v>
      </c>
      <c r="W85" s="122">
        <f t="shared" si="7"/>
        <v>1.1201561728520586</v>
      </c>
      <c r="X85" s="122">
        <f t="shared" si="8"/>
        <v>11.069778649361519</v>
      </c>
    </row>
    <row r="86" spans="2:24" x14ac:dyDescent="0.3">
      <c r="B86" s="62">
        <v>82</v>
      </c>
      <c r="C86" s="22">
        <v>254670</v>
      </c>
      <c r="D86" s="23" t="s">
        <v>1545</v>
      </c>
      <c r="E86" s="23" t="s">
        <v>1546</v>
      </c>
      <c r="F86" s="46" t="s">
        <v>1547</v>
      </c>
      <c r="G86" s="47" t="s">
        <v>1548</v>
      </c>
      <c r="H86" s="93" t="str">
        <f>IF(IFERROR(VLOOKUP($E86,Portfolio!$D$4:$D$85,1,0),0)=0,"N","Y")</f>
        <v>N</v>
      </c>
      <c r="I86" s="65" cm="1">
        <f t="array" ref="I86">IF($D86="","",IF(_xll.BDP($D86&amp;" Corp",I$1)="#N/A N/A","0",_xll.BDP($D86&amp;" Corp",I$1)))/1000000</f>
        <v>1396.8000000000002</v>
      </c>
      <c r="J86" s="101">
        <f>IFERROR(VLOOKUP($E86,Portfolio!$D$45:$O$85,10,0),0)</f>
        <v>0</v>
      </c>
      <c r="K86" s="16" t="str" cm="1">
        <f t="array" ref="K86">IF($D86="","",IF(_xll.BDP($D86&amp;" Corp",K$1)="#N/A N/A","NR",_xll.BDP($D86&amp;" Corp",K$1)))</f>
        <v>D</v>
      </c>
      <c r="L86" s="16" t="str" cm="1">
        <f t="array" ref="L86">IF($D86="","",IF(_xll.BDP($D86&amp;" Corp",L$1)="#N/A N/A","NR",_xll.BDP($D86&amp;" Corp",L$1)))</f>
        <v>WR</v>
      </c>
      <c r="M86" s="16" t="s">
        <v>2352</v>
      </c>
      <c r="N86" s="16" t="s">
        <v>2385</v>
      </c>
      <c r="O86" s="61">
        <v>5.8267259306165199E-4</v>
      </c>
      <c r="P86" s="61">
        <f t="shared" si="6"/>
        <v>4.2151366539486847E-3</v>
      </c>
      <c r="Q86" s="27" cm="1">
        <f t="array" ref="Q86">IF($D86="","",IF(_xll.BDP($D86&amp;" Corp",Q$1)="#N/A N/A","",_xll.BDP($D86&amp;" Corp",Q$1)))</f>
        <v>58.125</v>
      </c>
      <c r="R86" s="27" cm="1">
        <f t="array" ref="R86">IF($D86="","",IF(_xll.BDP($D86&amp;" Corp",R$1)="#N/A N/A","",_xll.BDP($D86&amp;" Corp",R$1)))</f>
        <v>59.436999999999998</v>
      </c>
      <c r="S86" s="64" cm="1">
        <f t="array" ref="S86">IF($D86="","",IF(_xll.BDP($D86&amp;" Corp",S$1)="#N/A N/A","7.4",_xll.BDP($D86&amp;" Corp",S$1)))/100</f>
        <v>0.25008586305193603</v>
      </c>
      <c r="T86" s="48" cm="1">
        <f t="array" ref="T86">IF($D86="","",IF(_xll.BDP($D86&amp;" Corp",T$1)="#N/A N/A","",_xll.BDP($D86&amp;" Corp",T$1)))</f>
        <v>2508.0422824293673</v>
      </c>
      <c r="U86" s="125" cm="1">
        <f t="array" ref="U86">IF($D86="","",IF(_xll.BDP($D86&amp;" Corp",U$1)="#N/A N/A",0,_xll.BDP($D86&amp;" Corp",U$1)))</f>
        <v>400</v>
      </c>
      <c r="V86" s="125">
        <f>IFERROR(VLOOKUP($L86,Documentation!$J$2:$K$15,2,0),IF(U86=0,0,4200))</f>
        <v>4200</v>
      </c>
      <c r="W86" s="122">
        <f t="shared" si="7"/>
        <v>1.6860546615794738</v>
      </c>
      <c r="X86" s="122">
        <f t="shared" si="8"/>
        <v>17.703573946584477</v>
      </c>
    </row>
    <row r="87" spans="2:24" x14ac:dyDescent="0.3">
      <c r="B87" s="62">
        <v>83</v>
      </c>
      <c r="C87" s="22">
        <v>254706</v>
      </c>
      <c r="D87" s="23" t="s">
        <v>1549</v>
      </c>
      <c r="E87" s="23" t="s">
        <v>1550</v>
      </c>
      <c r="F87" s="46" t="s">
        <v>1551</v>
      </c>
      <c r="G87" s="47" t="s">
        <v>1548</v>
      </c>
      <c r="H87" s="93" t="str">
        <f>IF(IFERROR(VLOOKUP($E87,Portfolio!$D$4:$D$85,1,0),0)=0,"N","Y")</f>
        <v>N</v>
      </c>
      <c r="I87" s="65" cm="1">
        <f t="array" ref="I87">IF($D87="","",IF(_xll.BDP($D87&amp;" Corp",I$1)="#N/A N/A","0",_xll.BDP($D87&amp;" Corp",I$1)))/1000000</f>
        <v>396</v>
      </c>
      <c r="J87" s="101">
        <f>IFERROR(VLOOKUP($E87,Portfolio!$D$45:$O$85,10,0),0)</f>
        <v>0</v>
      </c>
      <c r="K87" s="16" t="str" cm="1">
        <f t="array" ref="K87">IF($D87="","",IF(_xll.BDP($D87&amp;" Corp",K$1)="#N/A N/A","NR",_xll.BDP($D87&amp;" Corp",K$1)))</f>
        <v>CCC-</v>
      </c>
      <c r="L87" s="16" t="str" cm="1">
        <f t="array" ref="L87">IF($D87="","",IF(_xll.BDP($D87&amp;" Corp",L$1)="#N/A N/A","NR",_xll.BDP($D87&amp;" Corp",L$1)))</f>
        <v>C</v>
      </c>
      <c r="M87" s="16" t="s">
        <v>2352</v>
      </c>
      <c r="N87" s="16" t="s">
        <v>2385</v>
      </c>
      <c r="O87" s="61">
        <v>0</v>
      </c>
      <c r="P87" s="61">
        <f t="shared" si="6"/>
        <v>0</v>
      </c>
      <c r="Q87" s="27" cm="1">
        <f t="array" ref="Q87">IF($D87="","",IF(_xll.BDP($D87&amp;" Corp",Q$1)="#N/A N/A","",_xll.BDP($D87&amp;" Corp",Q$1)))</f>
        <v>40.375</v>
      </c>
      <c r="R87" s="27" cm="1">
        <f t="array" ref="R87">IF($D87="","",IF(_xll.BDP($D87&amp;" Corp",R$1)="#N/A N/A","",_xll.BDP($D87&amp;" Corp",R$1)))</f>
        <v>40.76</v>
      </c>
      <c r="S87" s="64" cm="1">
        <f t="array" ref="S87">IF($D87="","",IF(_xll.BDP($D87&amp;" Corp",S$1)="#N/A N/A","7.4",_xll.BDP($D87&amp;" Corp",S$1)))/100</f>
        <v>0.37871921015903354</v>
      </c>
      <c r="T87" s="48" cm="1">
        <f t="array" ref="T87">IF($D87="","",IF(_xll.BDP($D87&amp;" Corp",T$1)="#N/A N/A","",_xll.BDP($D87&amp;" Corp",T$1)))</f>
        <v>4515.3105445251167</v>
      </c>
      <c r="U87" s="125" cm="1">
        <f t="array" ref="U87">IF($D87="","",IF(_xll.BDP($D87&amp;" Corp",U$1)="#N/A N/A",0,_xll.BDP($D87&amp;" Corp",U$1)))</f>
        <v>675</v>
      </c>
      <c r="V87" s="125">
        <f>IFERROR(VLOOKUP($L87,Documentation!$J$2:$K$15,2,0),IF(U87=0,0,4200))</f>
        <v>4200</v>
      </c>
      <c r="W87" s="122">
        <f t="shared" si="7"/>
        <v>0</v>
      </c>
      <c r="X87" s="122">
        <f t="shared" si="8"/>
        <v>0</v>
      </c>
    </row>
    <row r="88" spans="2:24" x14ac:dyDescent="0.3">
      <c r="B88" s="62">
        <v>84</v>
      </c>
      <c r="C88" s="22">
        <v>357630</v>
      </c>
      <c r="D88" s="23" t="s">
        <v>1552</v>
      </c>
      <c r="E88" s="23" t="s">
        <v>1553</v>
      </c>
      <c r="F88" s="46" t="s">
        <v>1554</v>
      </c>
      <c r="G88" s="47" t="s">
        <v>1555</v>
      </c>
      <c r="H88" s="93" t="str">
        <f>IF(IFERROR(VLOOKUP($E88,Portfolio!$D$4:$D$85,1,0),0)=0,"N","Y")</f>
        <v>N</v>
      </c>
      <c r="I88" s="65" cm="1">
        <f t="array" ref="I88">IF($D88="","",IF(_xll.BDP($D88&amp;" Corp",I$1)="#N/A N/A","0",_xll.BDP($D88&amp;" Corp",I$1)))/1000000</f>
        <v>203.1875</v>
      </c>
      <c r="J88" s="101">
        <f>IFERROR(VLOOKUP($E88,Portfolio!$D$45:$O$85,10,0),0)</f>
        <v>0</v>
      </c>
      <c r="K88" s="16" t="str" cm="1">
        <f t="array" ref="K88">IF($D88="","",IF(_xll.BDP($D88&amp;" Corp",K$1)="#N/A N/A","NR",_xll.BDP($D88&amp;" Corp",K$1)))</f>
        <v>B</v>
      </c>
      <c r="L88" s="16" t="str" cm="1">
        <f t="array" ref="L88">IF($D88="","",IF(_xll.BDP($D88&amp;" Corp",L$1)="#N/A N/A","NR",_xll.BDP($D88&amp;" Corp",L$1)))</f>
        <v>B3</v>
      </c>
      <c r="M88" s="16" t="s">
        <v>2348</v>
      </c>
      <c r="N88" s="16" t="s">
        <v>2368</v>
      </c>
      <c r="O88" s="61">
        <v>0</v>
      </c>
      <c r="P88" s="61">
        <f t="shared" si="6"/>
        <v>0</v>
      </c>
      <c r="Q88" s="27" cm="1">
        <f t="array" ref="Q88">IF($D88="","",IF(_xll.BDP($D88&amp;" Corp",Q$1)="#N/A N/A","",_xll.BDP($D88&amp;" Corp",Q$1)))</f>
        <v>96.75</v>
      </c>
      <c r="R88" s="27" cm="1">
        <f t="array" ref="R88">IF($D88="","",IF(_xll.BDP($D88&amp;" Corp",R$1)="#N/A N/A","",_xll.BDP($D88&amp;" Corp",R$1)))</f>
        <v>98.125</v>
      </c>
      <c r="S88" s="64" cm="1">
        <f t="array" ref="S88">IF($D88="","",IF(_xll.BDP($D88&amp;" Corp",S$1)="#N/A N/A","7.4",_xll.BDP($D88&amp;" Corp",S$1)))/100</f>
        <v>0.10368872270919383</v>
      </c>
      <c r="T88" s="48" cm="1">
        <f t="array" ref="T88">IF($D88="","",IF(_xll.BDP($D88&amp;" Corp",T$1)="#N/A N/A","",_xll.BDP($D88&amp;" Corp",T$1)))</f>
        <v>651.21333012914658</v>
      </c>
      <c r="U88" s="125" cm="1">
        <f t="array" ref="U88">IF($D88="","",IF(_xll.BDP($D88&amp;" Corp",U$1)="#N/A N/A",0,_xll.BDP($D88&amp;" Corp",U$1)))</f>
        <v>550</v>
      </c>
      <c r="V88" s="125">
        <f>IFERROR(VLOOKUP($L88,Documentation!$J$2:$K$15,2,0),IF(U88=0,0,4200))</f>
        <v>3490</v>
      </c>
      <c r="W88" s="122">
        <f t="shared" si="7"/>
        <v>0</v>
      </c>
      <c r="X88" s="122">
        <f t="shared" si="8"/>
        <v>0</v>
      </c>
    </row>
    <row r="89" spans="2:24" x14ac:dyDescent="0.3">
      <c r="B89" s="62">
        <v>85</v>
      </c>
      <c r="C89" s="22">
        <v>284730</v>
      </c>
      <c r="D89" s="23" t="s">
        <v>1556</v>
      </c>
      <c r="E89" s="23" t="s">
        <v>1557</v>
      </c>
      <c r="F89" s="46" t="s">
        <v>1558</v>
      </c>
      <c r="G89" s="47" t="s">
        <v>1555</v>
      </c>
      <c r="H89" s="93" t="str">
        <f>IF(IFERROR(VLOOKUP($E89,Portfolio!$D$4:$D$85,1,0),0)=0,"N","Y")</f>
        <v>N</v>
      </c>
      <c r="I89" s="65" cm="1">
        <f t="array" ref="I89">IF($D89="","",IF(_xll.BDP($D89&amp;" Corp",I$1)="#N/A N/A","0",_xll.BDP($D89&amp;" Corp",I$1)))/1000000</f>
        <v>521.625</v>
      </c>
      <c r="J89" s="101">
        <f>IFERROR(VLOOKUP($E89,Portfolio!$D$45:$O$85,10,0),0)</f>
        <v>0</v>
      </c>
      <c r="K89" s="16" t="str" cm="1">
        <f t="array" ref="K89">IF($D89="","",IF(_xll.BDP($D89&amp;" Corp",K$1)="#N/A N/A","NR",_xll.BDP($D89&amp;" Corp",K$1)))</f>
        <v>B</v>
      </c>
      <c r="L89" s="16" t="str" cm="1">
        <f t="array" ref="L89">IF($D89="","",IF(_xll.BDP($D89&amp;" Corp",L$1)="#N/A N/A","NR",_xll.BDP($D89&amp;" Corp",L$1)))</f>
        <v>B3</v>
      </c>
      <c r="M89" s="16" t="s">
        <v>2348</v>
      </c>
      <c r="N89" s="16" t="s">
        <v>2368</v>
      </c>
      <c r="O89" s="61">
        <v>4.1404268677082797E-4</v>
      </c>
      <c r="P89" s="61">
        <f t="shared" si="6"/>
        <v>2.9952438575096122E-3</v>
      </c>
      <c r="Q89" s="27" cm="1">
        <f t="array" ref="Q89">IF($D89="","",IF(_xll.BDP($D89&amp;" Corp",Q$1)="#N/A N/A","",_xll.BDP($D89&amp;" Corp",Q$1)))</f>
        <v>96.625</v>
      </c>
      <c r="R89" s="27" cm="1">
        <f t="array" ref="R89">IF($D89="","",IF(_xll.BDP($D89&amp;" Corp",R$1)="#N/A N/A","",_xll.BDP($D89&amp;" Corp",R$1)))</f>
        <v>97.375</v>
      </c>
      <c r="S89" s="64" cm="1">
        <f t="array" ref="S89">IF($D89="","",IF(_xll.BDP($D89&amp;" Corp",S$1)="#N/A N/A","7.4",_xll.BDP($D89&amp;" Corp",S$1)))/100</f>
        <v>9.3340936349704862E-2</v>
      </c>
      <c r="T89" s="48" cm="1">
        <f t="array" ref="T89">IF($D89="","",IF(_xll.BDP($D89&amp;" Corp",T$1)="#N/A N/A","",_xll.BDP($D89&amp;" Corp",T$1)))</f>
        <v>542.33784219807387</v>
      </c>
      <c r="U89" s="125" cm="1">
        <f t="array" ref="U89">IF($D89="","",IF(_xll.BDP($D89&amp;" Corp",U$1)="#N/A N/A",0,_xll.BDP($D89&amp;" Corp",U$1)))</f>
        <v>425.00000000000006</v>
      </c>
      <c r="V89" s="125">
        <f>IFERROR(VLOOKUP($L89,Documentation!$J$2:$K$15,2,0),IF(U89=0,0,4200))</f>
        <v>3490</v>
      </c>
      <c r="W89" s="122">
        <f t="shared" si="7"/>
        <v>1.2729786394415854</v>
      </c>
      <c r="X89" s="122">
        <f t="shared" si="8"/>
        <v>10.453401062708547</v>
      </c>
    </row>
    <row r="90" spans="2:24" x14ac:dyDescent="0.3">
      <c r="B90" s="62">
        <v>86</v>
      </c>
      <c r="C90" s="22">
        <v>333078</v>
      </c>
      <c r="D90" s="23" t="s">
        <v>1559</v>
      </c>
      <c r="E90" s="23" t="s">
        <v>1560</v>
      </c>
      <c r="F90" s="46" t="s">
        <v>1561</v>
      </c>
      <c r="G90" s="47" t="s">
        <v>28</v>
      </c>
      <c r="H90" s="93" t="str">
        <f>IF(IFERROR(VLOOKUP($E90,Portfolio!$D$4:$D$85,1,0),0)=0,"N","Y")</f>
        <v>N</v>
      </c>
      <c r="I90" s="65" cm="1">
        <f t="array" ref="I90">IF($D90="","",IF(_xll.BDP($D90&amp;" Corp",I$1)="#N/A N/A","0",_xll.BDP($D90&amp;" Corp",I$1)))/1000000</f>
        <v>153.27500000000001</v>
      </c>
      <c r="J90" s="101">
        <f>IFERROR(VLOOKUP($E90,Portfolio!$D$45:$O$85,10,0),0)</f>
        <v>0</v>
      </c>
      <c r="K90" s="16" t="str" cm="1">
        <f t="array" ref="K90">IF($D90="","",IF(_xll.BDP($D90&amp;" Corp",K$1)="#N/A N/A","NR",_xll.BDP($D90&amp;" Corp",K$1)))</f>
        <v>NR</v>
      </c>
      <c r="L90" s="16" t="str" cm="1">
        <f t="array" ref="L90">IF($D90="","",IF(_xll.BDP($D90&amp;" Corp",L$1)="#N/A N/A","NR",_xll.BDP($D90&amp;" Corp",L$1)))</f>
        <v>B1</v>
      </c>
      <c r="M90" s="16" t="s">
        <v>2350</v>
      </c>
      <c r="N90" s="16" t="s">
        <v>2361</v>
      </c>
      <c r="O90" s="61">
        <v>1.083885027977814E-4</v>
      </c>
      <c r="P90" s="61">
        <f t="shared" si="6"/>
        <v>7.8409789039315047E-4</v>
      </c>
      <c r="Q90" s="27" cm="1">
        <f t="array" ref="Q90">IF($D90="","",IF(_xll.BDP($D90&amp;" Corp",Q$1)="#N/A N/A","",_xll.BDP($D90&amp;" Corp",Q$1)))</f>
        <v>100.5</v>
      </c>
      <c r="R90" s="27" cm="1">
        <f t="array" ref="R90">IF($D90="","",IF(_xll.BDP($D90&amp;" Corp",R$1)="#N/A N/A","",_xll.BDP($D90&amp;" Corp",R$1)))</f>
        <v>101.125</v>
      </c>
      <c r="S90" s="64" cm="1">
        <f t="array" ref="S90">IF($D90="","",IF(_xll.BDP($D90&amp;" Corp",S$1)="#N/A N/A","7.4",_xll.BDP($D90&amp;" Corp",S$1)))/100</f>
        <v>7.7057188842445612E-2</v>
      </c>
      <c r="T90" s="48" cm="1">
        <f t="array" ref="T90">IF($D90="","",IF(_xll.BDP($D90&amp;" Corp",T$1)="#N/A N/A","",_xll.BDP($D90&amp;" Corp",T$1)))</f>
        <v>342.89700121062998</v>
      </c>
      <c r="U90" s="125" cm="1">
        <f t="array" ref="U90">IF($D90="","",IF(_xll.BDP($D90&amp;" Corp",U$1)="#N/A N/A",0,_xll.BDP($D90&amp;" Corp",U$1)))</f>
        <v>375</v>
      </c>
      <c r="V90" s="125">
        <f>IFERROR(VLOOKUP($L90,Documentation!$J$2:$K$15,2,0),IF(U90=0,0,4200))</f>
        <v>2220</v>
      </c>
      <c r="W90" s="122">
        <f t="shared" si="7"/>
        <v>0.29403670889743144</v>
      </c>
      <c r="X90" s="122">
        <f t="shared" si="8"/>
        <v>1.7406973166727941</v>
      </c>
    </row>
    <row r="91" spans="2:24" x14ac:dyDescent="0.3">
      <c r="B91" s="62">
        <v>87</v>
      </c>
      <c r="C91" s="22">
        <v>338586</v>
      </c>
      <c r="D91" s="23" t="s">
        <v>1562</v>
      </c>
      <c r="E91" s="23" t="s">
        <v>1563</v>
      </c>
      <c r="F91" s="46" t="s">
        <v>1564</v>
      </c>
      <c r="G91" s="47" t="s">
        <v>30</v>
      </c>
      <c r="H91" s="93" t="str">
        <f>IF(IFERROR(VLOOKUP($E91,Portfolio!$D$4:$D$85,1,0),0)=0,"N","Y")</f>
        <v>N</v>
      </c>
      <c r="I91" s="65" cm="1">
        <f t="array" ref="I91">IF($D91="","",IF(_xll.BDP($D91&amp;" Corp",I$1)="#N/A N/A","0",_xll.BDP($D91&amp;" Corp",I$1)))/1000000</f>
        <v>1000</v>
      </c>
      <c r="J91" s="101">
        <f>IFERROR(VLOOKUP($E91,Portfolio!$D$45:$O$85,10,0),0)</f>
        <v>0</v>
      </c>
      <c r="K91" s="16" t="str" cm="1">
        <f t="array" ref="K91">IF($D91="","",IF(_xll.BDP($D91&amp;" Corp",K$1)="#N/A N/A","NR",_xll.BDP($D91&amp;" Corp",K$1)))</f>
        <v>NR</v>
      </c>
      <c r="L91" s="16" t="str" cm="1">
        <f t="array" ref="L91">IF($D91="","",IF(_xll.BDP($D91&amp;" Corp",L$1)="#N/A N/A","NR",_xll.BDP($D91&amp;" Corp",L$1)))</f>
        <v>NR</v>
      </c>
      <c r="M91" s="16" t="s">
        <v>2356</v>
      </c>
      <c r="N91" s="16" t="s">
        <v>2349</v>
      </c>
      <c r="O91" s="61">
        <v>0</v>
      </c>
      <c r="P91" s="61">
        <f t="shared" si="6"/>
        <v>0</v>
      </c>
      <c r="Q91" s="27" cm="1">
        <f t="array" ref="Q91">IF($D91="","",IF(_xll.BDP($D91&amp;" Corp",Q$1)="#N/A N/A","",_xll.BDP($D91&amp;" Corp",Q$1)))</f>
        <v>99.875</v>
      </c>
      <c r="R91" s="27" cm="1">
        <f t="array" ref="R91">IF($D91="","",IF(_xll.BDP($D91&amp;" Corp",R$1)="#N/A N/A","",_xll.BDP($D91&amp;" Corp",R$1)))</f>
        <v>100.375</v>
      </c>
      <c r="S91" s="64" cm="1">
        <f t="array" ref="S91">IF($D91="","",IF(_xll.BDP($D91&amp;" Corp",S$1)="#N/A N/A","7.4",_xll.BDP($D91&amp;" Corp",S$1)))/100</f>
        <v>5.0285161705687642E-2</v>
      </c>
      <c r="T91" s="48" cm="1">
        <f t="array" ref="T91">IF($D91="","",IF(_xll.BDP($D91&amp;" Corp",T$1)="#N/A N/A","",_xll.BDP($D91&amp;" Corp",T$1)))</f>
        <v>96.077928939819387</v>
      </c>
      <c r="U91" s="125" cm="1">
        <f t="array" ref="U91">IF($D91="","",IF(_xll.BDP($D91&amp;" Corp",U$1)="#N/A N/A",0,_xll.BDP($D91&amp;" Corp",U$1)))</f>
        <v>112.5</v>
      </c>
      <c r="V91" s="125">
        <f>IFERROR(VLOOKUP($L91,Documentation!$J$2:$K$15,2,0),IF(U91=0,0,4200))</f>
        <v>4200</v>
      </c>
      <c r="W91" s="122">
        <f t="shared" si="7"/>
        <v>0</v>
      </c>
      <c r="X91" s="122">
        <f t="shared" si="8"/>
        <v>0</v>
      </c>
    </row>
    <row r="92" spans="2:24" x14ac:dyDescent="0.3">
      <c r="B92" s="62">
        <v>88</v>
      </c>
      <c r="C92" s="22">
        <v>212766</v>
      </c>
      <c r="D92" s="23" t="s">
        <v>1565</v>
      </c>
      <c r="E92" s="23" t="s">
        <v>1566</v>
      </c>
      <c r="F92" s="46" t="s">
        <v>1567</v>
      </c>
      <c r="G92" s="47" t="s">
        <v>1568</v>
      </c>
      <c r="H92" s="93" t="str">
        <f>IF(IFERROR(VLOOKUP($E92,Portfolio!$D$4:$D$85,1,0),0)=0,"N","Y")</f>
        <v>N</v>
      </c>
      <c r="I92" s="65" cm="1">
        <f t="array" ref="I92">IF($D92="","",IF(_xll.BDP($D92&amp;" Corp",I$1)="#N/A N/A","0",_xll.BDP($D92&amp;" Corp",I$1)))/1000000</f>
        <v>300</v>
      </c>
      <c r="J92" s="101">
        <f>IFERROR(VLOOKUP($E92,Portfolio!$D$45:$O$85,10,0),0)</f>
        <v>0</v>
      </c>
      <c r="K92" s="16" t="str" cm="1">
        <f t="array" ref="K92">IF($D92="","",IF(_xll.BDP($D92&amp;" Corp",K$1)="#N/A N/A","NR",_xll.BDP($D92&amp;" Corp",K$1)))</f>
        <v>B-</v>
      </c>
      <c r="L92" s="16" t="str" cm="1">
        <f t="array" ref="L92">IF($D92="","",IF(_xll.BDP($D92&amp;" Corp",L$1)="#N/A N/A","NR",_xll.BDP($D92&amp;" Corp",L$1)))</f>
        <v>B2</v>
      </c>
      <c r="M92" s="16" t="s">
        <v>2348</v>
      </c>
      <c r="N92" s="16" t="s">
        <v>2368</v>
      </c>
      <c r="O92" s="61">
        <v>2.5680306383339067E-4</v>
      </c>
      <c r="P92" s="61">
        <f t="shared" si="6"/>
        <v>1.8577499956238972E-3</v>
      </c>
      <c r="Q92" s="27" cm="1">
        <f t="array" ref="Q92">IF($D92="","",IF(_xll.BDP($D92&amp;" Corp",Q$1)="#N/A N/A","",_xll.BDP($D92&amp;" Corp",Q$1)))</f>
        <v>94.25</v>
      </c>
      <c r="R92" s="27" cm="1">
        <f t="array" ref="R92">IF($D92="","",IF(_xll.BDP($D92&amp;" Corp",R$1)="#N/A N/A","",_xll.BDP($D92&amp;" Corp",R$1)))</f>
        <v>95</v>
      </c>
      <c r="S92" s="64" cm="1">
        <f t="array" ref="S92">IF($D92="","",IF(_xll.BDP($D92&amp;" Corp",S$1)="#N/A N/A","7.4",_xll.BDP($D92&amp;" Corp",S$1)))/100</f>
        <v>0.10667381808161736</v>
      </c>
      <c r="T92" s="48" cm="1">
        <f t="array" ref="T92">IF($D92="","",IF(_xll.BDP($D92&amp;" Corp",T$1)="#N/A N/A","",_xll.BDP($D92&amp;" Corp",T$1)))</f>
        <v>661.21216165351871</v>
      </c>
      <c r="U92" s="125" cm="1">
        <f t="array" ref="U92">IF($D92="","",IF(_xll.BDP($D92&amp;" Corp",U$1)="#N/A N/A",0,_xll.BDP($D92&amp;" Corp",U$1)))</f>
        <v>450</v>
      </c>
      <c r="V92" s="125">
        <f>IFERROR(VLOOKUP($L92,Documentation!$J$2:$K$15,2,0),IF(U92=0,0,4200))</f>
        <v>2720</v>
      </c>
      <c r="W92" s="122">
        <f t="shared" si="7"/>
        <v>0.83598749803075378</v>
      </c>
      <c r="X92" s="122">
        <f t="shared" si="8"/>
        <v>5.0530799880970001</v>
      </c>
    </row>
    <row r="93" spans="2:24" x14ac:dyDescent="0.3">
      <c r="B93" s="62">
        <v>89</v>
      </c>
      <c r="C93" s="22">
        <v>106674</v>
      </c>
      <c r="D93" s="23" t="s">
        <v>1569</v>
      </c>
      <c r="E93" s="23" t="s">
        <v>1570</v>
      </c>
      <c r="F93" s="46" t="s">
        <v>1571</v>
      </c>
      <c r="G93" s="47" t="s">
        <v>1572</v>
      </c>
      <c r="H93" s="93" t="str">
        <f>IF(IFERROR(VLOOKUP($E93,Portfolio!$D$4:$D$85,1,0),0)=0,"N","Y")</f>
        <v>N</v>
      </c>
      <c r="I93" s="65" cm="1">
        <f t="array" ref="I93">IF($D93="","",IF(_xll.BDP($D93&amp;" Corp",I$1)="#N/A N/A","0",_xll.BDP($D93&amp;" Corp",I$1)))/1000000</f>
        <v>350</v>
      </c>
      <c r="J93" s="101">
        <f>IFERROR(VLOOKUP($E93,Portfolio!$D$45:$O$85,10,0),0)</f>
        <v>0</v>
      </c>
      <c r="K93" s="16" t="str" cm="1">
        <f t="array" ref="K93">IF($D93="","",IF(_xll.BDP($D93&amp;" Corp",K$1)="#N/A N/A","NR",_xll.BDP($D93&amp;" Corp",K$1)))</f>
        <v>NR</v>
      </c>
      <c r="L93" s="16" t="str" cm="1">
        <f t="array" ref="L93">IF($D93="","",IF(_xll.BDP($D93&amp;" Corp",L$1)="#N/A N/A","NR",_xll.BDP($D93&amp;" Corp",L$1)))</f>
        <v>WR</v>
      </c>
      <c r="M93" s="16" t="s">
        <v>2348</v>
      </c>
      <c r="N93" s="16" t="s">
        <v>2368</v>
      </c>
      <c r="O93" s="61">
        <v>0</v>
      </c>
      <c r="P93" s="61">
        <f t="shared" si="6"/>
        <v>0</v>
      </c>
      <c r="Q93" s="27" cm="1">
        <f t="array" ref="Q93">IF($D93="","",IF(_xll.BDP($D93&amp;" Corp",Q$1)="#N/A N/A","",_xll.BDP($D93&amp;" Corp",Q$1)))</f>
        <v>14.75</v>
      </c>
      <c r="R93" s="27" cm="1">
        <f t="array" ref="R93">IF($D93="","",IF(_xll.BDP($D93&amp;" Corp",R$1)="#N/A N/A","",_xll.BDP($D93&amp;" Corp",R$1)))</f>
        <v>19.212</v>
      </c>
      <c r="S93" s="64" cm="1">
        <f t="array" ref="S93">IF($D93="","",IF(_xll.BDP($D93&amp;" Corp",S$1)="#N/A N/A","7.4",_xll.BDP($D93&amp;" Corp",S$1)))/100</f>
        <v>1.0792804576922208</v>
      </c>
      <c r="T93" s="48" cm="1">
        <f t="array" ref="T93">IF($D93="","",IF(_xll.BDP($D93&amp;" Corp",T$1)="#N/A N/A","",_xll.BDP($D93&amp;" Corp",T$1)))</f>
        <v>11243.663843163729</v>
      </c>
      <c r="U93" s="125" cm="1">
        <f t="array" ref="U93">IF($D93="","",IF(_xll.BDP($D93&amp;" Corp",U$1)="#N/A N/A",0,_xll.BDP($D93&amp;" Corp",U$1)))</f>
        <v>500</v>
      </c>
      <c r="V93" s="125">
        <f>IFERROR(VLOOKUP($L93,Documentation!$J$2:$K$15,2,0),IF(U93=0,0,4200))</f>
        <v>4200</v>
      </c>
      <c r="W93" s="122">
        <f t="shared" si="7"/>
        <v>0</v>
      </c>
      <c r="X93" s="122">
        <f t="shared" si="8"/>
        <v>0</v>
      </c>
    </row>
    <row r="94" spans="2:24" x14ac:dyDescent="0.3">
      <c r="B94" s="62">
        <v>90</v>
      </c>
      <c r="C94" s="22">
        <v>373002</v>
      </c>
      <c r="D94" s="23" t="s">
        <v>1573</v>
      </c>
      <c r="E94" s="23" t="s">
        <v>1574</v>
      </c>
      <c r="F94" s="46" t="s">
        <v>1575</v>
      </c>
      <c r="G94" s="47" t="s">
        <v>1576</v>
      </c>
      <c r="H94" s="93" t="str">
        <f>IF(IFERROR(VLOOKUP($E94,Portfolio!$D$4:$D$85,1,0),0)=0,"N","Y")</f>
        <v>N</v>
      </c>
      <c r="I94" s="65" cm="1">
        <f t="array" ref="I94">IF($D94="","",IF(_xll.BDP($D94&amp;" Corp",I$1)="#N/A N/A","0",_xll.BDP($D94&amp;" Corp",I$1)))/1000000</f>
        <v>746.375</v>
      </c>
      <c r="J94" s="101">
        <f>IFERROR(VLOOKUP($E94,Portfolio!$D$45:$O$85,10,0),0)</f>
        <v>0</v>
      </c>
      <c r="K94" s="16" t="str" cm="1">
        <f t="array" ref="K94">IF($D94="","",IF(_xll.BDP($D94&amp;" Corp",K$1)="#N/A N/A","NR",_xll.BDP($D94&amp;" Corp",K$1)))</f>
        <v>B-</v>
      </c>
      <c r="L94" s="16" t="str" cm="1">
        <f t="array" ref="L94">IF($D94="","",IF(_xll.BDP($D94&amp;" Corp",L$1)="#N/A N/A","NR",_xll.BDP($D94&amp;" Corp",L$1)))</f>
        <v>B2</v>
      </c>
      <c r="M94" s="16" t="s">
        <v>2348</v>
      </c>
      <c r="N94" s="16" t="s">
        <v>2355</v>
      </c>
      <c r="O94" s="61">
        <v>5.1968942278647081E-4</v>
      </c>
      <c r="P94" s="61">
        <f t="shared" si="6"/>
        <v>3.7595074158995267E-3</v>
      </c>
      <c r="Q94" s="27" cm="1">
        <f t="array" ref="Q94">IF($D94="","",IF(_xll.BDP($D94&amp;" Corp",Q$1)="#N/A N/A","",_xll.BDP($D94&amp;" Corp",Q$1)))</f>
        <v>100.75</v>
      </c>
      <c r="R94" s="27" cm="1">
        <f t="array" ref="R94">IF($D94="","",IF(_xll.BDP($D94&amp;" Corp",R$1)="#N/A N/A","",_xll.BDP($D94&amp;" Corp",R$1)))</f>
        <v>101.5</v>
      </c>
      <c r="S94" s="64" cm="1">
        <f t="array" ref="S94">IF($D94="","",IF(_xll.BDP($D94&amp;" Corp",S$1)="#N/A N/A","7.4",_xll.BDP($D94&amp;" Corp",S$1)))/100</f>
        <v>7.6084702275693417E-2</v>
      </c>
      <c r="T94" s="48" cm="1">
        <f t="array" ref="T94">IF($D94="","",IF(_xll.BDP($D94&amp;" Corp",T$1)="#N/A N/A","",_xll.BDP($D94&amp;" Corp",T$1)))</f>
        <v>348.79463433027269</v>
      </c>
      <c r="U94" s="125" cm="1">
        <f t="array" ref="U94">IF($D94="","",IF(_xll.BDP($D94&amp;" Corp",U$1)="#N/A N/A",0,_xll.BDP($D94&amp;" Corp",U$1)))</f>
        <v>400</v>
      </c>
      <c r="V94" s="125">
        <f>IFERROR(VLOOKUP($L94,Documentation!$J$2:$K$15,2,0),IF(U94=0,0,4200))</f>
        <v>2720</v>
      </c>
      <c r="W94" s="122">
        <f t="shared" si="7"/>
        <v>1.5038029663598107</v>
      </c>
      <c r="X94" s="122">
        <f t="shared" si="8"/>
        <v>10.225860171246712</v>
      </c>
    </row>
    <row r="95" spans="2:24" x14ac:dyDescent="0.3">
      <c r="B95" s="62">
        <v>91</v>
      </c>
      <c r="C95" s="22">
        <v>43206</v>
      </c>
      <c r="D95" s="23" t="s">
        <v>1577</v>
      </c>
      <c r="E95" s="23" t="s">
        <v>1578</v>
      </c>
      <c r="F95" s="46" t="s">
        <v>1579</v>
      </c>
      <c r="G95" s="47" t="s">
        <v>1580</v>
      </c>
      <c r="H95" s="93" t="str">
        <f>IF(IFERROR(VLOOKUP($E95,Portfolio!$D$4:$D$85,1,0),0)=0,"N","Y")</f>
        <v>Y</v>
      </c>
      <c r="I95" s="65" cm="1">
        <f t="array" ref="I95">IF($D95="","",IF(_xll.BDP($D95&amp;" Corp",I$1)="#N/A N/A","0",_xll.BDP($D95&amp;" Corp",I$1)))/1000000</f>
        <v>398.40000000000003</v>
      </c>
      <c r="J95" s="101">
        <f>IFERROR(VLOOKUP($E95,Portfolio!$D$45:$O$85,10,0),0)</f>
        <v>0</v>
      </c>
      <c r="K95" s="16" t="str" cm="1">
        <f t="array" ref="K95">IF($D95="","",IF(_xll.BDP($D95&amp;" Corp",K$1)="#N/A N/A","NR",_xll.BDP($D95&amp;" Corp",K$1)))</f>
        <v>B-</v>
      </c>
      <c r="L95" s="16" t="str" cm="1">
        <f t="array" ref="L95">IF($D95="","",IF(_xll.BDP($D95&amp;" Corp",L$1)="#N/A N/A","NR",_xll.BDP($D95&amp;" Corp",L$1)))</f>
        <v>B1</v>
      </c>
      <c r="M95" s="16" t="s">
        <v>2350</v>
      </c>
      <c r="N95" s="16" t="s">
        <v>2357</v>
      </c>
      <c r="O95" s="61">
        <v>2.6719289607493943E-4</v>
      </c>
      <c r="P95" s="61">
        <f t="shared" si="6"/>
        <v>1.9329115241241679E-3</v>
      </c>
      <c r="Q95" s="27" cm="1">
        <f t="array" ref="Q95">IF($D95="","",IF(_xll.BDP($D95&amp;" Corp",Q$1)="#N/A N/A","",_xll.BDP($D95&amp;" Corp",Q$1)))</f>
        <v>100.625</v>
      </c>
      <c r="R95" s="27" cm="1">
        <f t="array" ref="R95">IF($D95="","",IF(_xll.BDP($D95&amp;" Corp",R$1)="#N/A N/A","",_xll.BDP($D95&amp;" Corp",R$1)))</f>
        <v>101</v>
      </c>
      <c r="S95" s="64" cm="1">
        <f t="array" ref="S95">IF($D95="","",IF(_xll.BDP($D95&amp;" Corp",S$1)="#N/A N/A","7.4",_xll.BDP($D95&amp;" Corp",S$1)))/100</f>
        <v>8.3247406641021371E-2</v>
      </c>
      <c r="T95" s="48" cm="1">
        <f t="array" ref="T95">IF($D95="","",IF(_xll.BDP($D95&amp;" Corp",T$1)="#N/A N/A","",_xll.BDP($D95&amp;" Corp",T$1)))</f>
        <v>404.624355609715</v>
      </c>
      <c r="U95" s="125" cm="1">
        <f t="array" ref="U95">IF($D95="","",IF(_xll.BDP($D95&amp;" Corp",U$1)="#N/A N/A",0,_xll.BDP($D95&amp;" Corp",U$1)))</f>
        <v>475</v>
      </c>
      <c r="V95" s="125">
        <f>IFERROR(VLOOKUP($L95,Documentation!$J$2:$K$15,2,0),IF(U95=0,0,4200))</f>
        <v>2220</v>
      </c>
      <c r="W95" s="122">
        <f t="shared" si="7"/>
        <v>0.91813297395897975</v>
      </c>
      <c r="X95" s="122">
        <f t="shared" si="8"/>
        <v>4.291063583555653</v>
      </c>
    </row>
    <row r="96" spans="2:24" x14ac:dyDescent="0.3">
      <c r="B96" s="62">
        <v>92</v>
      </c>
      <c r="C96" s="22">
        <v>416130</v>
      </c>
      <c r="D96" s="23" t="s">
        <v>1581</v>
      </c>
      <c r="E96" s="23" t="s">
        <v>1582</v>
      </c>
      <c r="F96" s="46" t="s">
        <v>1583</v>
      </c>
      <c r="G96" s="47" t="s">
        <v>1584</v>
      </c>
      <c r="H96" s="93" t="str">
        <f>IF(IFERROR(VLOOKUP($E96,Portfolio!$D$4:$D$85,1,0),0)=0,"N","Y")</f>
        <v>N</v>
      </c>
      <c r="I96" s="65" cm="1">
        <f t="array" ref="I96">IF($D96="","",IF(_xll.BDP($D96&amp;" Corp",I$1)="#N/A N/A","0",_xll.BDP($D96&amp;" Corp",I$1)))/1000000</f>
        <v>500</v>
      </c>
      <c r="J96" s="101">
        <f>IFERROR(VLOOKUP($E96,Portfolio!$D$45:$O$85,10,0),0)</f>
        <v>0</v>
      </c>
      <c r="K96" s="16" t="str" cm="1">
        <f t="array" ref="K96">IF($D96="","",IF(_xll.BDP($D96&amp;" Corp",K$1)="#N/A N/A","NR",_xll.BDP($D96&amp;" Corp",K$1)))</f>
        <v>BB</v>
      </c>
      <c r="L96" s="16" t="str" cm="1">
        <f t="array" ref="L96">IF($D96="","",IF(_xll.BDP($D96&amp;" Corp",L$1)="#N/A N/A","NR",_xll.BDP($D96&amp;" Corp",L$1)))</f>
        <v>B1</v>
      </c>
      <c r="M96" s="16" t="s">
        <v>2350</v>
      </c>
      <c r="N96" s="16" t="s">
        <v>2362</v>
      </c>
      <c r="O96" s="61">
        <v>3.4990269653038315E-4</v>
      </c>
      <c r="P96" s="61">
        <f t="shared" si="6"/>
        <v>2.5312460188163422E-3</v>
      </c>
      <c r="Q96" s="27" cm="1">
        <f t="array" ref="Q96">IF($D96="","",IF(_xll.BDP($D96&amp;" Corp",Q$1)="#N/A N/A","",_xll.BDP($D96&amp;" Corp",Q$1)))</f>
        <v>99.75</v>
      </c>
      <c r="R96" s="27" cm="1">
        <f t="array" ref="R96">IF($D96="","",IF(_xll.BDP($D96&amp;" Corp",R$1)="#N/A N/A","",_xll.BDP($D96&amp;" Corp",R$1)))</f>
        <v>100.125</v>
      </c>
      <c r="S96" s="64" cm="1">
        <f t="array" ref="S96">IF($D96="","",IF(_xll.BDP($D96&amp;" Corp",S$1)="#N/A N/A","7.4",_xll.BDP($D96&amp;" Corp",S$1)))/100</f>
        <v>8.0271226121112704E-2</v>
      </c>
      <c r="T96" s="48" cm="1">
        <f t="array" ref="T96">IF($D96="","",IF(_xll.BDP($D96&amp;" Corp",T$1)="#N/A N/A","",_xll.BDP($D96&amp;" Corp",T$1)))</f>
        <v>377.36115875279904</v>
      </c>
      <c r="U96" s="125" cm="1">
        <f t="array" ref="U96">IF($D96="","",IF(_xll.BDP($D96&amp;" Corp",U$1)="#N/A N/A",0,_xll.BDP($D96&amp;" Corp",U$1)))</f>
        <v>375</v>
      </c>
      <c r="V96" s="125">
        <f>IFERROR(VLOOKUP($L96,Documentation!$J$2:$K$15,2,0),IF(U96=0,0,4200))</f>
        <v>2220</v>
      </c>
      <c r="W96" s="122">
        <f t="shared" si="7"/>
        <v>0.94921725705612836</v>
      </c>
      <c r="X96" s="122">
        <f t="shared" si="8"/>
        <v>5.6193661617722794</v>
      </c>
    </row>
    <row r="97" spans="2:24" x14ac:dyDescent="0.3">
      <c r="B97" s="62">
        <v>93</v>
      </c>
      <c r="C97" s="22">
        <v>70782</v>
      </c>
      <c r="D97" s="23" t="s">
        <v>1585</v>
      </c>
      <c r="E97" s="23" t="s">
        <v>1586</v>
      </c>
      <c r="F97" s="46" t="s">
        <v>1587</v>
      </c>
      <c r="G97" s="47" t="s">
        <v>32</v>
      </c>
      <c r="H97" s="93" t="str">
        <f>IF(IFERROR(VLOOKUP($E97,Portfolio!$D$4:$D$85,1,0),0)=0,"N","Y")</f>
        <v>N</v>
      </c>
      <c r="I97" s="65" cm="1">
        <f t="array" ref="I97">IF($D97="","",IF(_xll.BDP($D97&amp;" Corp",I$1)="#N/A N/A","0",_xll.BDP($D97&amp;" Corp",I$1)))/1000000</f>
        <v>2256.3581236</v>
      </c>
      <c r="J97" s="101">
        <f>IFERROR(VLOOKUP($E97,Portfolio!$D$45:$O$85,10,0),0)</f>
        <v>0</v>
      </c>
      <c r="K97" s="16" t="str" cm="1">
        <f t="array" ref="K97">IF($D97="","",IF(_xll.BDP($D97&amp;" Corp",K$1)="#N/A N/A","NR",_xll.BDP($D97&amp;" Corp",K$1)))</f>
        <v>B+</v>
      </c>
      <c r="L97" s="16" t="str" cm="1">
        <f t="array" ref="L97">IF($D97="","",IF(_xll.BDP($D97&amp;" Corp",L$1)="#N/A N/A","NR",_xll.BDP($D97&amp;" Corp",L$1)))</f>
        <v>B2</v>
      </c>
      <c r="M97" s="16" t="s">
        <v>2350</v>
      </c>
      <c r="N97" s="16" t="s">
        <v>2365</v>
      </c>
      <c r="O97" s="61">
        <v>1.0780097933677148E-3</v>
      </c>
      <c r="P97" s="61">
        <f t="shared" si="6"/>
        <v>7.7984766186850853E-3</v>
      </c>
      <c r="Q97" s="27" cm="1">
        <f t="array" ref="Q97">IF($D97="","",IF(_xll.BDP($D97&amp;" Corp",Q$1)="#N/A N/A","",_xll.BDP($D97&amp;" Corp",Q$1)))</f>
        <v>99.5</v>
      </c>
      <c r="R97" s="27" cm="1">
        <f t="array" ref="R97">IF($D97="","",IF(_xll.BDP($D97&amp;" Corp",R$1)="#N/A N/A","",_xll.BDP($D97&amp;" Corp",R$1)))</f>
        <v>99.75</v>
      </c>
      <c r="S97" s="64" cm="1">
        <f t="array" ref="S97">IF($D97="","",IF(_xll.BDP($D97&amp;" Corp",S$1)="#N/A N/A","7.4",_xll.BDP($D97&amp;" Corp",S$1)))/100</f>
        <v>6.542576989158988E-2</v>
      </c>
      <c r="T97" s="48" cm="1">
        <f t="array" ref="T97">IF($D97="","",IF(_xll.BDP($D97&amp;" Corp",T$1)="#N/A N/A","",_xll.BDP($D97&amp;" Corp",T$1)))</f>
        <v>215.18858103752132</v>
      </c>
      <c r="U97" s="125" cm="1">
        <f t="array" ref="U97">IF($D97="","",IF(_xll.BDP($D97&amp;" Corp",U$1)="#N/A N/A",0,_xll.BDP($D97&amp;" Corp",U$1)))</f>
        <v>200</v>
      </c>
      <c r="V97" s="125">
        <f>IFERROR(VLOOKUP($L97,Documentation!$J$2:$K$15,2,0),IF(U97=0,0,4200))</f>
        <v>2720</v>
      </c>
      <c r="W97" s="122">
        <f t="shared" si="7"/>
        <v>1.559695323737017</v>
      </c>
      <c r="X97" s="122">
        <f t="shared" si="8"/>
        <v>21.211856402823432</v>
      </c>
    </row>
    <row r="98" spans="2:24" x14ac:dyDescent="0.3">
      <c r="B98" s="62">
        <v>94</v>
      </c>
      <c r="C98" s="22">
        <v>217734</v>
      </c>
      <c r="D98" s="23" t="s">
        <v>1588</v>
      </c>
      <c r="E98" s="23" t="s">
        <v>1589</v>
      </c>
      <c r="F98" s="46" t="s">
        <v>1590</v>
      </c>
      <c r="G98" s="47" t="s">
        <v>34</v>
      </c>
      <c r="H98" s="93" t="str">
        <f>IF(IFERROR(VLOOKUP($E98,Portfolio!$D$4:$D$85,1,0),0)=0,"N","Y")</f>
        <v>Y</v>
      </c>
      <c r="I98" s="65" cm="1">
        <f t="array" ref="I98">IF($D98="","",IF(_xll.BDP($D98&amp;" Corp",I$1)="#N/A N/A","0",_xll.BDP($D98&amp;" Corp",I$1)))/1000000</f>
        <v>1237.25</v>
      </c>
      <c r="J98" s="101">
        <f>IFERROR(VLOOKUP($E98,Portfolio!$D$45:$O$85,10,0),0)</f>
        <v>0</v>
      </c>
      <c r="K98" s="16" t="str" cm="1">
        <f t="array" ref="K98">IF($D98="","",IF(_xll.BDP($D98&amp;" Corp",K$1)="#N/A N/A","NR",_xll.BDP($D98&amp;" Corp",K$1)))</f>
        <v>BBB-</v>
      </c>
      <c r="L98" s="16" t="str" cm="1">
        <f t="array" ref="L98">IF($D98="","",IF(_xll.BDP($D98&amp;" Corp",L$1)="#N/A N/A","NR",_xll.BDP($D98&amp;" Corp",L$1)))</f>
        <v>WR</v>
      </c>
      <c r="M98" s="16" t="s">
        <v>2348</v>
      </c>
      <c r="N98" s="16" t="s">
        <v>2374</v>
      </c>
      <c r="O98" s="61">
        <v>0</v>
      </c>
      <c r="P98" s="61">
        <f t="shared" si="6"/>
        <v>0</v>
      </c>
      <c r="Q98" s="27" cm="1">
        <f t="array" ref="Q98">IF($D98="","",IF(_xll.BDP($D98&amp;" Corp",Q$1)="#N/A N/A","",_xll.BDP($D98&amp;" Corp",Q$1)))</f>
        <v>99.875</v>
      </c>
      <c r="R98" s="27" cm="1">
        <f t="array" ref="R98">IF($D98="","",IF(_xll.BDP($D98&amp;" Corp",R$1)="#N/A N/A","",_xll.BDP($D98&amp;" Corp",R$1)))</f>
        <v>100.5</v>
      </c>
      <c r="S98" s="64" cm="1">
        <f t="array" ref="S98">IF($D98="","",IF(_xll.BDP($D98&amp;" Corp",S$1)="#N/A N/A","7.4",_xll.BDP($D98&amp;" Corp",S$1)))/100</f>
        <v>5.399658321402967E-2</v>
      </c>
      <c r="T98" s="48" cm="1">
        <f t="array" ref="T98">IF($D98="","",IF(_xll.BDP($D98&amp;" Corp",T$1)="#N/A N/A","",_xll.BDP($D98&amp;" Corp",T$1)))</f>
        <v>122.94162825307255</v>
      </c>
      <c r="U98" s="125" cm="1">
        <f t="array" ref="U98">IF($D98="","",IF(_xll.BDP($D98&amp;" Corp",U$1)="#N/A N/A",0,_xll.BDP($D98&amp;" Corp",U$1)))</f>
        <v>137.5</v>
      </c>
      <c r="V98" s="125">
        <f>IFERROR(VLOOKUP($L98,Documentation!$J$2:$K$15,2,0),IF(U98=0,0,4200))</f>
        <v>4200</v>
      </c>
      <c r="W98" s="122">
        <f t="shared" si="7"/>
        <v>0</v>
      </c>
      <c r="X98" s="122">
        <f t="shared" si="8"/>
        <v>0</v>
      </c>
    </row>
    <row r="99" spans="2:24" x14ac:dyDescent="0.3">
      <c r="B99" s="62">
        <v>95</v>
      </c>
      <c r="C99" s="22">
        <v>438594</v>
      </c>
      <c r="D99" s="23" t="s">
        <v>1591</v>
      </c>
      <c r="E99" s="23" t="s">
        <v>1592</v>
      </c>
      <c r="F99" s="46" t="s">
        <v>1593</v>
      </c>
      <c r="G99" s="47" t="s">
        <v>1594</v>
      </c>
      <c r="H99" s="93" t="str">
        <f>IF(IFERROR(VLOOKUP($E99,Portfolio!$D$4:$D$85,1,0),0)=0,"N","Y")</f>
        <v>Y</v>
      </c>
      <c r="I99" s="65" cm="1">
        <f t="array" ref="I99">IF($D99="","",IF(_xll.BDP($D99&amp;" Corp",I$1)="#N/A N/A","0",_xll.BDP($D99&amp;" Corp",I$1)))/1000000</f>
        <v>1165</v>
      </c>
      <c r="J99" s="101">
        <f>IFERROR(VLOOKUP($E99,Portfolio!$D$45:$O$85,10,0),0)</f>
        <v>32.941156999999997</v>
      </c>
      <c r="K99" s="16" t="str" cm="1">
        <f t="array" ref="K99">IF($D99="","",IF(_xll.BDP($D99&amp;" Corp",K$1)="#N/A N/A","NR",_xll.BDP($D99&amp;" Corp",K$1)))</f>
        <v>B</v>
      </c>
      <c r="L99" s="16" t="str" cm="1">
        <f t="array" ref="L99">IF($D99="","",IF(_xll.BDP($D99&amp;" Corp",L$1)="#N/A N/A","NR",_xll.BDP($D99&amp;" Corp",L$1)))</f>
        <v>B2</v>
      </c>
      <c r="M99" s="16" t="s">
        <v>2348</v>
      </c>
      <c r="N99" s="16" t="s">
        <v>2355</v>
      </c>
      <c r="O99" s="61">
        <v>8.1984043573451505E-4</v>
      </c>
      <c r="P99" s="61">
        <f t="shared" si="6"/>
        <v>5.9308426588174316E-3</v>
      </c>
      <c r="Q99" s="27" cm="1">
        <f t="array" ref="Q99">IF($D99="","",IF(_xll.BDP($D99&amp;" Corp",Q$1)="#N/A N/A","",_xll.BDP($D99&amp;" Corp",Q$1)))</f>
        <v>101</v>
      </c>
      <c r="R99" s="27" cm="1">
        <f t="array" ref="R99">IF($D99="","",IF(_xll.BDP($D99&amp;" Corp",R$1)="#N/A N/A","",_xll.BDP($D99&amp;" Corp",R$1)))</f>
        <v>101.25</v>
      </c>
      <c r="S99" s="64" cm="1">
        <f t="array" ref="S99">IF($D99="","",IF(_xll.BDP($D99&amp;" Corp",S$1)="#N/A N/A","7.4",_xll.BDP($D99&amp;" Corp",S$1)))/100</f>
        <v>7.5750930700451136E-2</v>
      </c>
      <c r="T99" s="48" cm="1">
        <f t="array" ref="T99">IF($D99="","",IF(_xll.BDP($D99&amp;" Corp",T$1)="#N/A N/A","",_xll.BDP($D99&amp;" Corp",T$1)))</f>
        <v>308.00507302021981</v>
      </c>
      <c r="U99" s="125" cm="1">
        <f t="array" ref="U99">IF($D99="","",IF(_xll.BDP($D99&amp;" Corp",U$1)="#N/A N/A",0,_xll.BDP($D99&amp;" Corp",U$1)))</f>
        <v>350.00000000000006</v>
      </c>
      <c r="V99" s="125">
        <f>IFERROR(VLOOKUP($L99,Documentation!$J$2:$K$15,2,0),IF(U99=0,0,4200))</f>
        <v>2720</v>
      </c>
      <c r="W99" s="122">
        <f t="shared" si="7"/>
        <v>2.0757949305861012</v>
      </c>
      <c r="X99" s="122">
        <f t="shared" si="8"/>
        <v>16.131892031983416</v>
      </c>
    </row>
    <row r="100" spans="2:24" x14ac:dyDescent="0.3">
      <c r="B100" s="62">
        <v>96</v>
      </c>
      <c r="C100" s="22">
        <v>441870</v>
      </c>
      <c r="D100" s="23" t="s">
        <v>1595</v>
      </c>
      <c r="E100" s="23" t="s">
        <v>1596</v>
      </c>
      <c r="F100" s="46" t="s">
        <v>1</v>
      </c>
      <c r="G100" s="47" t="s">
        <v>1594</v>
      </c>
      <c r="H100" s="93" t="str">
        <f>IF(IFERROR(VLOOKUP($E100,Portfolio!$D$4:$D$85,1,0),0)=0,"N","Y")</f>
        <v>Y</v>
      </c>
      <c r="I100" s="65" cm="1">
        <f t="array" ref="I100">IF($D100="","",IF(_xll.BDP($D100&amp;" Corp",I$1)="#N/A N/A","0",_xll.BDP($D100&amp;" Corp",I$1)))/1000000</f>
        <v>0</v>
      </c>
      <c r="J100" s="101">
        <f>IFERROR(VLOOKUP($E100,Portfolio!$D$45:$O$85,10,0),0)</f>
        <v>0</v>
      </c>
      <c r="K100" s="16" t="str" cm="1">
        <f t="array" ref="K100">IF($D100="","",IF(_xll.BDP($D100&amp;" Corp",K$1)="#N/A N/A","NR",_xll.BDP($D100&amp;" Corp",K$1)))</f>
        <v>B</v>
      </c>
      <c r="L100" s="16" t="str" cm="1">
        <f t="array" ref="L100">IF($D100="","",IF(_xll.BDP($D100&amp;" Corp",L$1)="#N/A N/A","NR",_xll.BDP($D100&amp;" Corp",L$1)))</f>
        <v>B2</v>
      </c>
      <c r="M100" s="16" t="s">
        <v>2348</v>
      </c>
      <c r="N100" s="16" t="s">
        <v>2355</v>
      </c>
      <c r="O100" s="61">
        <v>0</v>
      </c>
      <c r="P100" s="61">
        <f t="shared" si="6"/>
        <v>0</v>
      </c>
      <c r="Q100" s="27" cm="1">
        <f t="array" ref="Q100">IF($D100="","",IF(_xll.BDP($D100&amp;" Corp",Q$1)="#N/A N/A","",_xll.BDP($D100&amp;" Corp",Q$1)))</f>
        <v>100.875</v>
      </c>
      <c r="R100" s="27" cm="1">
        <f t="array" ref="R100">IF($D100="","",IF(_xll.BDP($D100&amp;" Corp",R$1)="#N/A N/A","",_xll.BDP($D100&amp;" Corp",R$1)))</f>
        <v>101.25</v>
      </c>
      <c r="S100" s="64" cm="1">
        <f t="array" ref="S100">IF($D100="","",IF(_xll.BDP($D100&amp;" Corp",S$1)="#N/A N/A","7.4",_xll.BDP($D100&amp;" Corp",S$1)))/100</f>
        <v>7.5702214380726218E-2</v>
      </c>
      <c r="T100" s="48" cm="1">
        <f t="array" ref="T100">IF($D100="","",IF(_xll.BDP($D100&amp;" Corp",T$1)="#N/A N/A","",_xll.BDP($D100&amp;" Corp",T$1)))</f>
        <v>309.35687143912912</v>
      </c>
      <c r="U100" s="125" cm="1">
        <f t="array" ref="U100">IF($D100="","",IF(_xll.BDP($D100&amp;" Corp",U$1)="#N/A N/A",0,_xll.BDP($D100&amp;" Corp",U$1)))</f>
        <v>350.00000000000006</v>
      </c>
      <c r="V100" s="125">
        <f>IFERROR(VLOOKUP($L100,Documentation!$J$2:$K$15,2,0),IF(U100=0,0,4200))</f>
        <v>2720</v>
      </c>
      <c r="W100" s="122">
        <f t="shared" si="7"/>
        <v>0</v>
      </c>
      <c r="X100" s="122">
        <f t="shared" si="8"/>
        <v>0</v>
      </c>
    </row>
    <row r="101" spans="2:24" x14ac:dyDescent="0.3">
      <c r="B101" s="62">
        <v>97</v>
      </c>
      <c r="C101" s="22">
        <v>287250</v>
      </c>
      <c r="D101" s="23" t="s">
        <v>1597</v>
      </c>
      <c r="E101" s="23" t="s">
        <v>1598</v>
      </c>
      <c r="F101" s="46" t="s">
        <v>1599</v>
      </c>
      <c r="G101" s="47" t="s">
        <v>1600</v>
      </c>
      <c r="H101" s="93" t="str">
        <f>IF(IFERROR(VLOOKUP($E101,Portfolio!$D$4:$D$85,1,0),0)=0,"N","Y")</f>
        <v>N</v>
      </c>
      <c r="I101" s="65" cm="1">
        <f t="array" ref="I101">IF($D101="","",IF(_xll.BDP($D101&amp;" Corp",I$1)="#N/A N/A","0",_xll.BDP($D101&amp;" Corp",I$1)))/1000000</f>
        <v>370</v>
      </c>
      <c r="J101" s="101">
        <f>IFERROR(VLOOKUP($E101,Portfolio!$D$45:$O$85,10,0),0)</f>
        <v>0</v>
      </c>
      <c r="K101" s="16" t="str" cm="1">
        <f t="array" ref="K101">IF($D101="","",IF(_xll.BDP($D101&amp;" Corp",K$1)="#N/A N/A","NR",_xll.BDP($D101&amp;" Corp",K$1)))</f>
        <v>NR</v>
      </c>
      <c r="L101" s="16" t="str" cm="1">
        <f t="array" ref="L101">IF($D101="","",IF(_xll.BDP($D101&amp;" Corp",L$1)="#N/A N/A","NR",_xll.BDP($D101&amp;" Corp",L$1)))</f>
        <v>NR</v>
      </c>
      <c r="M101" s="16" t="s">
        <v>2348</v>
      </c>
      <c r="N101" s="16" t="s">
        <v>2355</v>
      </c>
      <c r="O101" s="61">
        <v>2.4147692484479983E-4</v>
      </c>
      <c r="P101" s="61">
        <f t="shared" si="6"/>
        <v>1.7468785199725859E-3</v>
      </c>
      <c r="Q101" s="27" cm="1">
        <f t="array" ref="Q101">IF($D101="","",IF(_xll.BDP($D101&amp;" Corp",Q$1)="#N/A N/A","",_xll.BDP($D101&amp;" Corp",Q$1)))</f>
        <v>97</v>
      </c>
      <c r="R101" s="27" cm="1">
        <f t="array" ref="R101">IF($D101="","",IF(_xll.BDP($D101&amp;" Corp",R$1)="#N/A N/A","",_xll.BDP($D101&amp;" Corp",R$1)))</f>
        <v>98.25</v>
      </c>
      <c r="S101" s="64" cm="1">
        <f t="array" ref="S101">IF($D101="","",IF(_xll.BDP($D101&amp;" Corp",S$1)="#N/A N/A","7.4",_xll.BDP($D101&amp;" Corp",S$1)))/100</f>
        <v>0.11747953644953668</v>
      </c>
      <c r="T101" s="48" cm="1">
        <f t="array" ref="T101">IF($D101="","",IF(_xll.BDP($D101&amp;" Corp",T$1)="#N/A N/A","",_xll.BDP($D101&amp;" Corp",T$1)))</f>
        <v>720.43753778699045</v>
      </c>
      <c r="U101" s="125" cm="1">
        <f t="array" ref="U101">IF($D101="","",IF(_xll.BDP($D101&amp;" Corp",U$1)="#N/A N/A",0,_xll.BDP($D101&amp;" Corp",U$1)))</f>
        <v>625</v>
      </c>
      <c r="V101" s="125">
        <f>IFERROR(VLOOKUP($L101,Documentation!$J$2:$K$15,2,0),IF(U101=0,0,4200))</f>
        <v>4200</v>
      </c>
      <c r="W101" s="122">
        <f t="shared" si="7"/>
        <v>1.0917990749828661</v>
      </c>
      <c r="X101" s="122">
        <f t="shared" si="8"/>
        <v>7.3368897838848612</v>
      </c>
    </row>
    <row r="102" spans="2:24" x14ac:dyDescent="0.3">
      <c r="B102" s="62">
        <v>98</v>
      </c>
      <c r="C102" s="22">
        <v>18528</v>
      </c>
      <c r="D102" s="23" t="s">
        <v>1601</v>
      </c>
      <c r="E102" s="23" t="s">
        <v>1602</v>
      </c>
      <c r="F102" s="46" t="s">
        <v>1603</v>
      </c>
      <c r="G102" s="47" t="s">
        <v>1604</v>
      </c>
      <c r="H102" s="93" t="str">
        <f>IF(IFERROR(VLOOKUP($E102,Portfolio!$D$4:$D$85,1,0),0)=0,"N","Y")</f>
        <v>N</v>
      </c>
      <c r="I102" s="65" cm="1">
        <f t="array" ref="I102">IF($D102="","",IF(_xll.BDP($D102&amp;" Corp",I$1)="#N/A N/A","0",_xll.BDP($D102&amp;" Corp",I$1)))/1000000</f>
        <v>325.1875</v>
      </c>
      <c r="J102" s="101">
        <f>IFERROR(VLOOKUP($E102,Portfolio!$D$45:$O$85,10,0),0)</f>
        <v>0</v>
      </c>
      <c r="K102" s="16" t="str" cm="1">
        <f t="array" ref="K102">IF($D102="","",IF(_xll.BDP($D102&amp;" Corp",K$1)="#N/A N/A","NR",_xll.BDP($D102&amp;" Corp",K$1)))</f>
        <v>CCC-</v>
      </c>
      <c r="L102" s="16" t="str" cm="1">
        <f t="array" ref="L102">IF($D102="","",IF(_xll.BDP($D102&amp;" Corp",L$1)="#N/A N/A","NR",_xll.BDP($D102&amp;" Corp",L$1)))</f>
        <v>Caa3</v>
      </c>
      <c r="M102" s="16" t="s">
        <v>2348</v>
      </c>
      <c r="N102" s="16" t="s">
        <v>2355</v>
      </c>
      <c r="O102" s="61">
        <v>0</v>
      </c>
      <c r="P102" s="61">
        <f t="shared" si="6"/>
        <v>0</v>
      </c>
      <c r="Q102" s="27" cm="1">
        <f t="array" ref="Q102">IF($D102="","",IF(_xll.BDP($D102&amp;" Corp",Q$1)="#N/A N/A","",_xll.BDP($D102&amp;" Corp",Q$1)))</f>
        <v>74.75</v>
      </c>
      <c r="R102" s="27" cm="1">
        <f t="array" ref="R102">IF($D102="","",IF(_xll.BDP($D102&amp;" Corp",R$1)="#N/A N/A","",_xll.BDP($D102&amp;" Corp",R$1)))</f>
        <v>79.75</v>
      </c>
      <c r="S102" s="64" cm="1">
        <f t="array" ref="S102">IF($D102="","",IF(_xll.BDP($D102&amp;" Corp",S$1)="#N/A N/A","7.4",_xll.BDP($D102&amp;" Corp",S$1)))/100</f>
        <v>2.5178031751420349</v>
      </c>
      <c r="T102" s="48" cm="1">
        <f t="array" ref="T102">IF($D102="","",IF(_xll.BDP($D102&amp;" Corp",T$1)="#N/A N/A","",_xll.BDP($D102&amp;" Corp",T$1)))</f>
        <v>29911.056774496534</v>
      </c>
      <c r="U102" s="125" cm="1">
        <f t="array" ref="U102">IF($D102="","",IF(_xll.BDP($D102&amp;" Corp",U$1)="#N/A N/A",0,_xll.BDP($D102&amp;" Corp",U$1)))</f>
        <v>450</v>
      </c>
      <c r="V102" s="125">
        <f>IFERROR(VLOOKUP($L102,Documentation!$J$2:$K$15,2,0),IF(U102=0,0,4200))</f>
        <v>8070</v>
      </c>
      <c r="W102" s="122">
        <f t="shared" si="7"/>
        <v>0</v>
      </c>
      <c r="X102" s="122">
        <f t="shared" si="8"/>
        <v>0</v>
      </c>
    </row>
    <row r="103" spans="2:24" x14ac:dyDescent="0.3">
      <c r="B103" s="62">
        <v>99</v>
      </c>
      <c r="C103" s="22">
        <v>398778</v>
      </c>
      <c r="D103" s="23" t="s">
        <v>1605</v>
      </c>
      <c r="E103" s="23" t="s">
        <v>1606</v>
      </c>
      <c r="F103" s="46" t="s">
        <v>1607</v>
      </c>
      <c r="G103" s="47" t="s">
        <v>36</v>
      </c>
      <c r="H103" s="93" t="str">
        <f>IF(IFERROR(VLOOKUP($E103,Portfolio!$D$4:$D$85,1,0),0)=0,"N","Y")</f>
        <v>N</v>
      </c>
      <c r="I103" s="65" cm="1">
        <f t="array" ref="I103">IF($D103="","",IF(_xll.BDP($D103&amp;" Corp",I$1)="#N/A N/A","0",_xll.BDP($D103&amp;" Corp",I$1)))/1000000</f>
        <v>2014.5310467653298</v>
      </c>
      <c r="J103" s="101">
        <f>IFERROR(VLOOKUP($E103,Portfolio!$D$45:$O$85,10,0),0)</f>
        <v>0</v>
      </c>
      <c r="K103" s="16" t="str" cm="1">
        <f t="array" ref="K103">IF($D103="","",IF(_xll.BDP($D103&amp;" Corp",K$1)="#N/A N/A","NR",_xll.BDP($D103&amp;" Corp",K$1)))</f>
        <v>B-</v>
      </c>
      <c r="L103" s="16" t="str" cm="1">
        <f t="array" ref="L103">IF($D103="","",IF(_xll.BDP($D103&amp;" Corp",L$1)="#N/A N/A","NR",_xll.BDP($D103&amp;" Corp",L$1)))</f>
        <v>B3</v>
      </c>
      <c r="M103" s="16" t="s">
        <v>2348</v>
      </c>
      <c r="N103" s="16" t="s">
        <v>2366</v>
      </c>
      <c r="O103" s="61">
        <v>1.4093790725495786E-3</v>
      </c>
      <c r="P103" s="61">
        <f t="shared" si="6"/>
        <v>1.0195649252689922E-2</v>
      </c>
      <c r="Q103" s="27" cm="1">
        <f t="array" ref="Q103">IF($D103="","",IF(_xll.BDP($D103&amp;" Corp",Q$1)="#N/A N/A","",_xll.BDP($D103&amp;" Corp",Q$1)))</f>
        <v>100.375</v>
      </c>
      <c r="R103" s="27" cm="1">
        <f t="array" ref="R103">IF($D103="","",IF(_xll.BDP($D103&amp;" Corp",R$1)="#N/A N/A","",_xll.BDP($D103&amp;" Corp",R$1)))</f>
        <v>100.625</v>
      </c>
      <c r="S103" s="64" cm="1">
        <f t="array" ref="S103">IF($D103="","",IF(_xll.BDP($D103&amp;" Corp",S$1)="#N/A N/A","7.4",_xll.BDP($D103&amp;" Corp",S$1)))/100</f>
        <v>8.5869429400190711E-2</v>
      </c>
      <c r="T103" s="48" cm="1">
        <f t="array" ref="T103">IF($D103="","",IF(_xll.BDP($D103&amp;" Corp",T$1)="#N/A N/A","",_xll.BDP($D103&amp;" Corp",T$1)))</f>
        <v>430.69281979089976</v>
      </c>
      <c r="U103" s="125" cm="1">
        <f t="array" ref="U103">IF($D103="","",IF(_xll.BDP($D103&amp;" Corp",U$1)="#N/A N/A",0,_xll.BDP($D103&amp;" Corp",U$1)))</f>
        <v>450</v>
      </c>
      <c r="V103" s="125">
        <f>IFERROR(VLOOKUP($L103,Documentation!$J$2:$K$15,2,0),IF(U103=0,0,4200))</f>
        <v>3490</v>
      </c>
      <c r="W103" s="122">
        <f t="shared" si="7"/>
        <v>4.5880421637104654</v>
      </c>
      <c r="X103" s="122">
        <f t="shared" si="8"/>
        <v>35.582815891887826</v>
      </c>
    </row>
    <row r="104" spans="2:24" x14ac:dyDescent="0.3">
      <c r="B104" s="62">
        <v>100</v>
      </c>
      <c r="C104" s="22">
        <v>431214</v>
      </c>
      <c r="D104" s="23" t="s">
        <v>1608</v>
      </c>
      <c r="E104" s="23" t="s">
        <v>1609</v>
      </c>
      <c r="F104" s="46" t="s">
        <v>1610</v>
      </c>
      <c r="G104" s="47" t="s">
        <v>38</v>
      </c>
      <c r="H104" s="93" t="str">
        <f>IF(IFERROR(VLOOKUP($E104,Portfolio!$D$4:$D$85,1,0),0)=0,"N","Y")</f>
        <v>N</v>
      </c>
      <c r="I104" s="65" cm="1">
        <f t="array" ref="I104">IF($D104="","",IF(_xll.BDP($D104&amp;" Corp",I$1)="#N/A N/A","0",_xll.BDP($D104&amp;" Corp",I$1)))/1000000</f>
        <v>825</v>
      </c>
      <c r="J104" s="101">
        <f>IFERROR(VLOOKUP($E104,Portfolio!$D$45:$O$85,10,0),0)</f>
        <v>0</v>
      </c>
      <c r="K104" s="16" t="str" cm="1">
        <f t="array" ref="K104">IF($D104="","",IF(_xll.BDP($D104&amp;" Corp",K$1)="#N/A N/A","NR",_xll.BDP($D104&amp;" Corp",K$1)))</f>
        <v>B-</v>
      </c>
      <c r="L104" s="16" t="str" cm="1">
        <f t="array" ref="L104">IF($D104="","",IF(_xll.BDP($D104&amp;" Corp",L$1)="#N/A N/A","NR",_xll.BDP($D104&amp;" Corp",L$1)))</f>
        <v>B2</v>
      </c>
      <c r="M104" s="16" t="s">
        <v>2348</v>
      </c>
      <c r="N104" s="16" t="s">
        <v>2380</v>
      </c>
      <c r="O104" s="61">
        <v>5.6944052646166641E-4</v>
      </c>
      <c r="P104" s="61">
        <f t="shared" si="6"/>
        <v>4.1194139966669683E-3</v>
      </c>
      <c r="Q104" s="27" cm="1">
        <f t="array" ref="Q104">IF($D104="","",IF(_xll.BDP($D104&amp;" Corp",Q$1)="#N/A N/A","",_xll.BDP($D104&amp;" Corp",Q$1)))</f>
        <v>100.375</v>
      </c>
      <c r="R104" s="27" cm="1">
        <f t="array" ref="R104">IF($D104="","",IF(_xll.BDP($D104&amp;" Corp",R$1)="#N/A N/A","",_xll.BDP($D104&amp;" Corp",R$1)))</f>
        <v>100.625</v>
      </c>
      <c r="S104" s="64" cm="1">
        <f t="array" ref="S104">IF($D104="","",IF(_xll.BDP($D104&amp;" Corp",S$1)="#N/A N/A","7.4",_xll.BDP($D104&amp;" Corp",S$1)))/100</f>
        <v>9.1857196995988488E-2</v>
      </c>
      <c r="T104" s="48" cm="1">
        <f t="array" ref="T104">IF($D104="","",IF(_xll.BDP($D104&amp;" Corp",T$1)="#N/A N/A","",_xll.BDP($D104&amp;" Corp",T$1)))</f>
        <v>480.79554122498632</v>
      </c>
      <c r="U104" s="125" cm="1">
        <f t="array" ref="U104">IF($D104="","",IF(_xll.BDP($D104&amp;" Corp",U$1)="#N/A N/A",0,_xll.BDP($D104&amp;" Corp",U$1)))</f>
        <v>500</v>
      </c>
      <c r="V104" s="125">
        <f>IFERROR(VLOOKUP($L104,Documentation!$J$2:$K$15,2,0),IF(U104=0,0,4200))</f>
        <v>2720</v>
      </c>
      <c r="W104" s="122">
        <f t="shared" si="7"/>
        <v>2.0597069983334841</v>
      </c>
      <c r="X104" s="122">
        <f t="shared" si="8"/>
        <v>11.204806070934154</v>
      </c>
    </row>
    <row r="105" spans="2:24" x14ac:dyDescent="0.3">
      <c r="B105" s="62">
        <v>101</v>
      </c>
      <c r="C105" s="22">
        <v>289770</v>
      </c>
      <c r="D105" s="23" t="s">
        <v>2073</v>
      </c>
      <c r="E105" s="23" t="s">
        <v>1611</v>
      </c>
      <c r="F105" s="46" t="s">
        <v>1612</v>
      </c>
      <c r="G105" s="47" t="s">
        <v>1613</v>
      </c>
      <c r="H105" s="93" t="str">
        <f>IF(IFERROR(VLOOKUP($E105,Portfolio!$D$4:$D$85,1,0),0)=0,"N","Y")</f>
        <v>N</v>
      </c>
      <c r="I105" s="65" cm="1">
        <f t="array" ref="I105">IF($D105="","",IF(_xll.BDP($D105&amp;" Corp",I$1)="#N/A N/A","0",_xll.BDP($D105&amp;" Corp",I$1)))/1000000</f>
        <v>0</v>
      </c>
      <c r="J105" s="101">
        <f>IFERROR(VLOOKUP($E105,Portfolio!$D$45:$O$85,10,0),0)</f>
        <v>0</v>
      </c>
      <c r="K105" s="16" t="str" cm="1">
        <f t="array" ref="K105">IF($D105="","",IF(_xll.BDP($D105&amp;" Corp",K$1)="#N/A N/A","NR",_xll.BDP($D105&amp;" Corp",K$1)))</f>
        <v>NR</v>
      </c>
      <c r="L105" s="16" t="str" cm="1">
        <f t="array" ref="L105">IF($D105="","",IF(_xll.BDP($D105&amp;" Corp",L$1)="#N/A N/A","NR",_xll.BDP($D105&amp;" Corp",L$1)))</f>
        <v>NR</v>
      </c>
      <c r="M105" s="16" t="s">
        <v>2348</v>
      </c>
      <c r="N105" s="16" t="s">
        <v>2372</v>
      </c>
      <c r="O105" s="61">
        <v>1.7732824946838853E-4</v>
      </c>
      <c r="P105" s="61">
        <f t="shared" si="6"/>
        <v>1.2828178517668371E-3</v>
      </c>
      <c r="Q105" s="27" t="str" cm="1">
        <f t="array" ref="Q105">IF($D105="","",IF(_xll.BDP($D105&amp;" Corp",Q$1)="#N/A N/A","",_xll.BDP($D105&amp;" Corp",Q$1)))</f>
        <v/>
      </c>
      <c r="R105" s="27" t="str" cm="1">
        <f t="array" ref="R105">IF($D105="","",IF(_xll.BDP($D105&amp;" Corp",R$1)="#N/A N/A","",_xll.BDP($D105&amp;" Corp",R$1)))</f>
        <v/>
      </c>
      <c r="S105" s="64" cm="1">
        <f t="array" ref="S105">IF($D105="","",IF(_xll.BDP($D105&amp;" Corp",S$1)="#N/A N/A","7.4",_xll.BDP($D105&amp;" Corp",S$1)))/100</f>
        <v>7.400000000000001E-2</v>
      </c>
      <c r="T105" s="48" t="str" cm="1">
        <f t="array" ref="T105">IF($D105="","",IF(_xll.BDP($D105&amp;" Corp",T$1)="#N/A N/A","",_xll.BDP($D105&amp;" Corp",T$1)))</f>
        <v/>
      </c>
      <c r="U105" s="125" cm="1">
        <f t="array" ref="U105">IF($D105="","",IF(_xll.BDP($D105&amp;" Corp",U$1)="#N/A N/A",0,_xll.BDP($D105&amp;" Corp",U$1)))</f>
        <v>500</v>
      </c>
      <c r="V105" s="125">
        <f>IFERROR(VLOOKUP($L105,Documentation!$J$2:$K$15,2,0),IF(U105=0,0,4200))</f>
        <v>4200</v>
      </c>
      <c r="W105" s="122">
        <f t="shared" si="7"/>
        <v>0.64140892588341858</v>
      </c>
      <c r="X105" s="122">
        <f t="shared" si="8"/>
        <v>5.3878349774207157</v>
      </c>
    </row>
    <row r="106" spans="2:24" x14ac:dyDescent="0.3">
      <c r="B106" s="62">
        <v>102</v>
      </c>
      <c r="C106" s="22">
        <v>377934</v>
      </c>
      <c r="D106" s="23" t="s">
        <v>1614</v>
      </c>
      <c r="E106" s="23" t="s">
        <v>1615</v>
      </c>
      <c r="F106" s="46" t="s">
        <v>1616</v>
      </c>
      <c r="G106" s="47" t="s">
        <v>40</v>
      </c>
      <c r="H106" s="93" t="str">
        <f>IF(IFERROR(VLOOKUP($E106,Portfolio!$D$4:$D$85,1,0),0)=0,"N","Y")</f>
        <v>Y</v>
      </c>
      <c r="I106" s="65" cm="1">
        <f t="array" ref="I106">IF($D106="","",IF(_xll.BDP($D106&amp;" Corp",I$1)="#N/A N/A","0",_xll.BDP($D106&amp;" Corp",I$1)))/1000000</f>
        <v>763.62710059999995</v>
      </c>
      <c r="J106" s="101">
        <f>IFERROR(VLOOKUP($E106,Portfolio!$D$45:$O$85,10,0),0)</f>
        <v>13.034983999999998</v>
      </c>
      <c r="K106" s="16" t="str" cm="1">
        <f t="array" ref="K106">IF($D106="","",IF(_xll.BDP($D106&amp;" Corp",K$1)="#N/A N/A","NR",_xll.BDP($D106&amp;" Corp",K$1)))</f>
        <v>BBB-</v>
      </c>
      <c r="L106" s="16" t="str" cm="1">
        <f t="array" ref="L106">IF($D106="","",IF(_xll.BDP($D106&amp;" Corp",L$1)="#N/A N/A","NR",_xll.BDP($D106&amp;" Corp",L$1)))</f>
        <v>Baa3</v>
      </c>
      <c r="M106" s="16" t="s">
        <v>2350</v>
      </c>
      <c r="N106" s="16" t="s">
        <v>2361</v>
      </c>
      <c r="O106" s="61">
        <v>5.3528151891421094E-4</v>
      </c>
      <c r="P106" s="61">
        <f t="shared" si="6"/>
        <v>3.8723028634330865E-3</v>
      </c>
      <c r="Q106" s="27" cm="1">
        <f t="array" ref="Q106">IF($D106="","",IF(_xll.BDP($D106&amp;" Corp",Q$1)="#N/A N/A","",_xll.BDP($D106&amp;" Corp",Q$1)))</f>
        <v>100.75</v>
      </c>
      <c r="R106" s="27" cm="1">
        <f t="array" ref="R106">IF($D106="","",IF(_xll.BDP($D106&amp;" Corp",R$1)="#N/A N/A","",_xll.BDP($D106&amp;" Corp",R$1)))</f>
        <v>101</v>
      </c>
      <c r="S106" s="64" cm="1">
        <f t="array" ref="S106">IF($D106="","",IF(_xll.BDP($D106&amp;" Corp",S$1)="#N/A N/A","7.4",_xll.BDP($D106&amp;" Corp",S$1)))/100</f>
        <v>5.9658470097929239E-2</v>
      </c>
      <c r="T106" s="48" cm="1">
        <f t="array" ref="T106">IF($D106="","",IF(_xll.BDP($D106&amp;" Corp",T$1)="#N/A N/A","",_xll.BDP($D106&amp;" Corp",T$1)))</f>
        <v>167.79001277610658</v>
      </c>
      <c r="U106" s="125" cm="1">
        <f t="array" ref="U106">IF($D106="","",IF(_xll.BDP($D106&amp;" Corp",U$1)="#N/A N/A",0,_xll.BDP($D106&amp;" Corp",U$1)))</f>
        <v>200</v>
      </c>
      <c r="V106" s="125">
        <f>IFERROR(VLOOKUP($L106,Documentation!$J$2:$K$15,2,0),IF(U106=0,0,4200))</f>
        <v>610</v>
      </c>
      <c r="W106" s="122">
        <f t="shared" si="7"/>
        <v>0.77446057268661728</v>
      </c>
      <c r="X106" s="122">
        <f t="shared" si="8"/>
        <v>2.3621047466941829</v>
      </c>
    </row>
    <row r="107" spans="2:24" x14ac:dyDescent="0.3">
      <c r="B107" s="62">
        <v>103</v>
      </c>
      <c r="C107" s="22">
        <v>377970</v>
      </c>
      <c r="D107" s="23" t="s">
        <v>1617</v>
      </c>
      <c r="E107" s="23" t="s">
        <v>1618</v>
      </c>
      <c r="F107" s="46" t="s">
        <v>1619</v>
      </c>
      <c r="G107" s="47" t="s">
        <v>40</v>
      </c>
      <c r="H107" s="93" t="str">
        <f>IF(IFERROR(VLOOKUP($E107,Portfolio!$D$4:$D$85,1,0),0)=0,"N","Y")</f>
        <v>Y</v>
      </c>
      <c r="I107" s="65" cm="1">
        <f t="array" ref="I107">IF($D107="","",IF(_xll.BDP($D107&amp;" Corp",I$1)="#N/A N/A","0",_xll.BDP($D107&amp;" Corp",I$1)))/1000000</f>
        <v>190.26289939999998</v>
      </c>
      <c r="J107" s="101">
        <f>IFERROR(VLOOKUP($E107,Portfolio!$D$45:$O$85,10,0),0)</f>
        <v>0</v>
      </c>
      <c r="K107" s="16" t="str" cm="1">
        <f t="array" ref="K107">IF($D107="","",IF(_xll.BDP($D107&amp;" Corp",K$1)="#N/A N/A","NR",_xll.BDP($D107&amp;" Corp",K$1)))</f>
        <v>BBB-</v>
      </c>
      <c r="L107" s="16" t="str" cm="1">
        <f t="array" ref="L107">IF($D107="","",IF(_xll.BDP($D107&amp;" Corp",L$1)="#N/A N/A","NR",_xll.BDP($D107&amp;" Corp",L$1)))</f>
        <v>Baa3</v>
      </c>
      <c r="M107" s="16" t="s">
        <v>2350</v>
      </c>
      <c r="N107" s="16" t="s">
        <v>2361</v>
      </c>
      <c r="O107" s="61">
        <v>1.3336572374564773E-4</v>
      </c>
      <c r="P107" s="61">
        <f t="shared" si="6"/>
        <v>9.647866696232153E-4</v>
      </c>
      <c r="Q107" s="27" cm="1">
        <f t="array" ref="Q107">IF($D107="","",IF(_xll.BDP($D107&amp;" Corp",Q$1)="#N/A N/A","",_xll.BDP($D107&amp;" Corp",Q$1)))</f>
        <v>100.5</v>
      </c>
      <c r="R107" s="27" cm="1">
        <f t="array" ref="R107">IF($D107="","",IF(_xll.BDP($D107&amp;" Corp",R$1)="#N/A N/A","",_xll.BDP($D107&amp;" Corp",R$1)))</f>
        <v>101.125</v>
      </c>
      <c r="S107" s="64" cm="1">
        <f t="array" ref="S107">IF($D107="","",IF(_xll.BDP($D107&amp;" Corp",S$1)="#N/A N/A","7.4",_xll.BDP($D107&amp;" Corp",S$1)))/100</f>
        <v>5.9256680076941848E-2</v>
      </c>
      <c r="T107" s="48" cm="1">
        <f t="array" ref="T107">IF($D107="","",IF(_xll.BDP($D107&amp;" Corp",T$1)="#N/A N/A","",_xll.BDP($D107&amp;" Corp",T$1)))</f>
        <v>170.06983455941079</v>
      </c>
      <c r="U107" s="125" cm="1">
        <f t="array" ref="U107">IF($D107="","",IF(_xll.BDP($D107&amp;" Corp",U$1)="#N/A N/A",0,_xll.BDP($D107&amp;" Corp",U$1)))</f>
        <v>200</v>
      </c>
      <c r="V107" s="125">
        <f>IFERROR(VLOOKUP($L107,Documentation!$J$2:$K$15,2,0),IF(U107=0,0,4200))</f>
        <v>610</v>
      </c>
      <c r="W107" s="122">
        <f t="shared" si="7"/>
        <v>0.19295733392464307</v>
      </c>
      <c r="X107" s="122">
        <f t="shared" si="8"/>
        <v>0.58851986847016136</v>
      </c>
    </row>
    <row r="108" spans="2:24" x14ac:dyDescent="0.3">
      <c r="B108" s="62">
        <v>104</v>
      </c>
      <c r="C108" s="22">
        <v>270006</v>
      </c>
      <c r="D108" s="23" t="s">
        <v>1620</v>
      </c>
      <c r="E108" s="23" t="s">
        <v>1621</v>
      </c>
      <c r="F108" s="46" t="s">
        <v>1622</v>
      </c>
      <c r="G108" s="47" t="s">
        <v>1623</v>
      </c>
      <c r="H108" s="93" t="str">
        <f>IF(IFERROR(VLOOKUP($E108,Portfolio!$D$4:$D$85,1,0),0)=0,"N","Y")</f>
        <v>N</v>
      </c>
      <c r="I108" s="65" cm="1">
        <f t="array" ref="I108">IF($D108="","",IF(_xll.BDP($D108&amp;" Corp",I$1)="#N/A N/A","0",_xll.BDP($D108&amp;" Corp",I$1)))/1000000</f>
        <v>826.625</v>
      </c>
      <c r="J108" s="101">
        <f>IFERROR(VLOOKUP($E108,Portfolio!$D$45:$O$85,10,0),0)</f>
        <v>0</v>
      </c>
      <c r="K108" s="16" t="str" cm="1">
        <f t="array" ref="K108">IF($D108="","",IF(_xll.BDP($D108&amp;" Corp",K$1)="#N/A N/A","NR",_xll.BDP($D108&amp;" Corp",K$1)))</f>
        <v>BB-</v>
      </c>
      <c r="L108" s="16" t="str" cm="1">
        <f t="array" ref="L108">IF($D108="","",IF(_xll.BDP($D108&amp;" Corp",L$1)="#N/A N/A","NR",_xll.BDP($D108&amp;" Corp",L$1)))</f>
        <v>B1</v>
      </c>
      <c r="M108" s="16" t="s">
        <v>2356</v>
      </c>
      <c r="N108" s="16" t="s">
        <v>2349</v>
      </c>
      <c r="O108" s="61">
        <v>5.7912118514043471E-4</v>
      </c>
      <c r="P108" s="61">
        <f t="shared" si="6"/>
        <v>4.189445262453525E-3</v>
      </c>
      <c r="Q108" s="27" cm="1">
        <f t="array" ref="Q108">IF($D108="","",IF(_xll.BDP($D108&amp;" Corp",Q$1)="#N/A N/A","",_xll.BDP($D108&amp;" Corp",Q$1)))</f>
        <v>100.5</v>
      </c>
      <c r="R108" s="27" cm="1">
        <f t="array" ref="R108">IF($D108="","",IF(_xll.BDP($D108&amp;" Corp",R$1)="#N/A N/A","",_xll.BDP($D108&amp;" Corp",R$1)))</f>
        <v>100.875</v>
      </c>
      <c r="S108" s="64" cm="1">
        <f t="array" ref="S108">IF($D108="","",IF(_xll.BDP($D108&amp;" Corp",S$1)="#N/A N/A","7.4",_xll.BDP($D108&amp;" Corp",S$1)))/100</f>
        <v>6.6314644180238247E-2</v>
      </c>
      <c r="T108" s="48" cm="1">
        <f t="array" ref="T108">IF($D108="","",IF(_xll.BDP($D108&amp;" Corp",T$1)="#N/A N/A","",_xll.BDP($D108&amp;" Corp",T$1)))</f>
        <v>224.05839397311215</v>
      </c>
      <c r="U108" s="125" cm="1">
        <f t="array" ref="U108">IF($D108="","",IF(_xll.BDP($D108&amp;" Corp",U$1)="#N/A N/A",0,_xll.BDP($D108&amp;" Corp",U$1)))</f>
        <v>250</v>
      </c>
      <c r="V108" s="125">
        <f>IFERROR(VLOOKUP($L108,Documentation!$J$2:$K$15,2,0),IF(U108=0,0,4200))</f>
        <v>2220</v>
      </c>
      <c r="W108" s="122">
        <f t="shared" si="7"/>
        <v>1.0473613156133812</v>
      </c>
      <c r="X108" s="122">
        <f t="shared" si="8"/>
        <v>9.3005684826468258</v>
      </c>
    </row>
    <row r="109" spans="2:24" x14ac:dyDescent="0.3">
      <c r="B109" s="62">
        <v>105</v>
      </c>
      <c r="C109" s="22">
        <v>14751</v>
      </c>
      <c r="D109" s="23" t="s">
        <v>1624</v>
      </c>
      <c r="E109" s="23" t="s">
        <v>1625</v>
      </c>
      <c r="F109" s="46" t="s">
        <v>1626</v>
      </c>
      <c r="G109" s="47" t="s">
        <v>42</v>
      </c>
      <c r="H109" s="93" t="str">
        <f>IF(IFERROR(VLOOKUP($E109,Portfolio!$D$4:$D$85,1,0),0)=0,"N","Y")</f>
        <v>N</v>
      </c>
      <c r="I109" s="65" cm="1">
        <f t="array" ref="I109">IF($D109="","",IF(_xll.BDP($D109&amp;" Corp",I$1)="#N/A N/A","0",_xll.BDP($D109&amp;" Corp",I$1)))/1000000</f>
        <v>1216</v>
      </c>
      <c r="J109" s="101">
        <f>IFERROR(VLOOKUP($E109,Portfolio!$D$45:$O$85,10,0),0)</f>
        <v>0</v>
      </c>
      <c r="K109" s="16" t="str" cm="1">
        <f t="array" ref="K109">IF($D109="","",IF(_xll.BDP($D109&amp;" Corp",K$1)="#N/A N/A","NR",_xll.BDP($D109&amp;" Corp",K$1)))</f>
        <v>BBB-</v>
      </c>
      <c r="L109" s="16" t="str" cm="1">
        <f t="array" ref="L109">IF($D109="","",IF(_xll.BDP($D109&amp;" Corp",L$1)="#N/A N/A","NR",_xll.BDP($D109&amp;" Corp",L$1)))</f>
        <v>Baa3</v>
      </c>
      <c r="M109" s="16" t="s">
        <v>2350</v>
      </c>
      <c r="N109" s="16" t="s">
        <v>2361</v>
      </c>
      <c r="O109" s="61">
        <v>0</v>
      </c>
      <c r="P109" s="61">
        <f t="shared" si="6"/>
        <v>0</v>
      </c>
      <c r="Q109" s="27" cm="1">
        <f t="array" ref="Q109">IF($D109="","",IF(_xll.BDP($D109&amp;" Corp",Q$1)="#N/A N/A","",_xll.BDP($D109&amp;" Corp",Q$1)))</f>
        <v>99.75</v>
      </c>
      <c r="R109" s="27" cm="1">
        <f t="array" ref="R109">IF($D109="","",IF(_xll.BDP($D109&amp;" Corp",R$1)="#N/A N/A","",_xll.BDP($D109&amp;" Corp",R$1)))</f>
        <v>100.375</v>
      </c>
      <c r="S109" s="64" cm="1">
        <f t="array" ref="S109">IF($D109="","",IF(_xll.BDP($D109&amp;" Corp",S$1)="#N/A N/A","7.4",_xll.BDP($D109&amp;" Corp",S$1)))/100</f>
        <v>5.4097756976261735E-2</v>
      </c>
      <c r="T109" s="48" cm="1">
        <f t="array" ref="T109">IF($D109="","",IF(_xll.BDP($D109&amp;" Corp",T$1)="#N/A N/A","",_xll.BDP($D109&amp;" Corp",T$1)))</f>
        <v>120.76599352619057</v>
      </c>
      <c r="U109" s="125" cm="1">
        <f t="array" ref="U109">IF($D109="","",IF(_xll.BDP($D109&amp;" Corp",U$1)="#N/A N/A",0,_xll.BDP($D109&amp;" Corp",U$1)))</f>
        <v>125</v>
      </c>
      <c r="V109" s="125">
        <f>IFERROR(VLOOKUP($L109,Documentation!$J$2:$K$15,2,0),IF(U109=0,0,4200))</f>
        <v>610</v>
      </c>
      <c r="W109" s="122">
        <f t="shared" si="7"/>
        <v>0</v>
      </c>
      <c r="X109" s="122">
        <f t="shared" si="8"/>
        <v>0</v>
      </c>
    </row>
    <row r="110" spans="2:24" x14ac:dyDescent="0.3">
      <c r="B110" s="62">
        <v>106</v>
      </c>
      <c r="C110" s="22">
        <v>316482</v>
      </c>
      <c r="D110" s="23" t="s">
        <v>1627</v>
      </c>
      <c r="E110" s="23" t="s">
        <v>1628</v>
      </c>
      <c r="F110" s="46" t="s">
        <v>1629</v>
      </c>
      <c r="G110" s="47" t="s">
        <v>42</v>
      </c>
      <c r="H110" s="93" t="str">
        <f>IF(IFERROR(VLOOKUP($E110,Portfolio!$D$4:$D$85,1,0),0)=0,"N","Y")</f>
        <v>N</v>
      </c>
      <c r="I110" s="65" cm="1">
        <f t="array" ref="I110">IF($D110="","",IF(_xll.BDP($D110&amp;" Corp",I$1)="#N/A N/A","0",_xll.BDP($D110&amp;" Corp",I$1)))/1000000</f>
        <v>1090.25</v>
      </c>
      <c r="J110" s="101">
        <f>IFERROR(VLOOKUP($E110,Portfolio!$D$45:$O$85,10,0),0)</f>
        <v>0</v>
      </c>
      <c r="K110" s="16" t="str" cm="1">
        <f t="array" ref="K110">IF($D110="","",IF(_xll.BDP($D110&amp;" Corp",K$1)="#N/A N/A","NR",_xll.BDP($D110&amp;" Corp",K$1)))</f>
        <v>NR</v>
      </c>
      <c r="L110" s="16" t="str" cm="1">
        <f t="array" ref="L110">IF($D110="","",IF(_xll.BDP($D110&amp;" Corp",L$1)="#N/A N/A","NR",_xll.BDP($D110&amp;" Corp",L$1)))</f>
        <v>Baa3</v>
      </c>
      <c r="M110" s="16" t="s">
        <v>2350</v>
      </c>
      <c r="N110" s="16" t="s">
        <v>2361</v>
      </c>
      <c r="O110" s="61">
        <v>0</v>
      </c>
      <c r="P110" s="61">
        <f t="shared" si="6"/>
        <v>0</v>
      </c>
      <c r="Q110" s="27" cm="1">
        <f t="array" ref="Q110">IF($D110="","",IF(_xll.BDP($D110&amp;" Corp",Q$1)="#N/A N/A","",_xll.BDP($D110&amp;" Corp",Q$1)))</f>
        <v>98.75</v>
      </c>
      <c r="R110" s="27" cm="1">
        <f t="array" ref="R110">IF($D110="","",IF(_xll.BDP($D110&amp;" Corp",R$1)="#N/A N/A","",_xll.BDP($D110&amp;" Corp",R$1)))</f>
        <v>99.375</v>
      </c>
      <c r="S110" s="64" cm="1">
        <f t="array" ref="S110">IF($D110="","",IF(_xll.BDP($D110&amp;" Corp",S$1)="#N/A N/A","7.4",_xll.BDP($D110&amp;" Corp",S$1)))/100</f>
        <v>5.6207975139841437E-2</v>
      </c>
      <c r="T110" s="48" cm="1">
        <f t="array" ref="T110">IF($D110="","",IF(_xll.BDP($D110&amp;" Corp",T$1)="#N/A N/A","",_xll.BDP($D110&amp;" Corp",T$1)))</f>
        <v>128.03100810012228</v>
      </c>
      <c r="U110" s="125" cm="1">
        <f t="array" ref="U110">IF($D110="","",IF(_xll.BDP($D110&amp;" Corp",U$1)="#N/A N/A",0,_xll.BDP($D110&amp;" Corp",U$1)))</f>
        <v>125</v>
      </c>
      <c r="V110" s="125">
        <f>IFERROR(VLOOKUP($L110,Documentation!$J$2:$K$15,2,0),IF(U110=0,0,4200))</f>
        <v>610</v>
      </c>
      <c r="W110" s="122">
        <f t="shared" si="7"/>
        <v>0</v>
      </c>
      <c r="X110" s="122">
        <f t="shared" si="8"/>
        <v>0</v>
      </c>
    </row>
    <row r="111" spans="2:24" x14ac:dyDescent="0.3">
      <c r="B111" s="62">
        <v>107</v>
      </c>
      <c r="C111" s="22">
        <v>352770</v>
      </c>
      <c r="D111" s="23" t="s">
        <v>1630</v>
      </c>
      <c r="E111" s="23" t="s">
        <v>1631</v>
      </c>
      <c r="F111" s="46" t="s">
        <v>1632</v>
      </c>
      <c r="G111" s="47" t="s">
        <v>42</v>
      </c>
      <c r="H111" s="93" t="str">
        <f>IF(IFERROR(VLOOKUP($E111,Portfolio!$D$4:$D$85,1,0),0)=0,"N","Y")</f>
        <v>Y</v>
      </c>
      <c r="I111" s="65" cm="1">
        <f t="array" ref="I111">IF($D111="","",IF(_xll.BDP($D111&amp;" Corp",I$1)="#N/A N/A","0",_xll.BDP($D111&amp;" Corp",I$1)))/1000000</f>
        <v>1485.25</v>
      </c>
      <c r="J111" s="101">
        <f>IFERROR(VLOOKUP($E111,Portfolio!$D$45:$O$85,10,0),0)</f>
        <v>10.895480000000001</v>
      </c>
      <c r="K111" s="16" t="str" cm="1">
        <f t="array" ref="K111">IF($D111="","",IF(_xll.BDP($D111&amp;" Corp",K$1)="#N/A N/A","NR",_xll.BDP($D111&amp;" Corp",K$1)))</f>
        <v>BBB-</v>
      </c>
      <c r="L111" s="16" t="str" cm="1">
        <f t="array" ref="L111">IF($D111="","",IF(_xll.BDP($D111&amp;" Corp",L$1)="#N/A N/A","NR",_xll.BDP($D111&amp;" Corp",L$1)))</f>
        <v>Baa3</v>
      </c>
      <c r="M111" s="16" t="s">
        <v>2350</v>
      </c>
      <c r="N111" s="16" t="s">
        <v>2361</v>
      </c>
      <c r="O111" s="61">
        <v>1.0431310939427471E-3</v>
      </c>
      <c r="P111" s="61">
        <f t="shared" si="6"/>
        <v>7.5461591317483269E-3</v>
      </c>
      <c r="Q111" s="27" cm="1">
        <f t="array" ref="Q111">IF($D111="","",IF(_xll.BDP($D111&amp;" Corp",Q$1)="#N/A N/A","",_xll.BDP($D111&amp;" Corp",Q$1)))</f>
        <v>100.75</v>
      </c>
      <c r="R111" s="27" cm="1">
        <f t="array" ref="R111">IF($D111="","",IF(_xll.BDP($D111&amp;" Corp",R$1)="#N/A N/A","",_xll.BDP($D111&amp;" Corp",R$1)))</f>
        <v>100.875</v>
      </c>
      <c r="S111" s="64" cm="1">
        <f t="array" ref="S111">IF($D111="","",IF(_xll.BDP($D111&amp;" Corp",S$1)="#N/A N/A","7.4",_xll.BDP($D111&amp;" Corp",S$1)))/100</f>
        <v>6.2587957829236984E-2</v>
      </c>
      <c r="T111" s="48" cm="1">
        <f t="array" ref="T111">IF($D111="","",IF(_xll.BDP($D111&amp;" Corp",T$1)="#N/A N/A","",_xll.BDP($D111&amp;" Corp",T$1)))</f>
        <v>169.65646250843997</v>
      </c>
      <c r="U111" s="125" cm="1">
        <f t="array" ref="U111">IF($D111="","",IF(_xll.BDP($D111&amp;" Corp",U$1)="#N/A N/A",0,_xll.BDP($D111&amp;" Corp",U$1)))</f>
        <v>200</v>
      </c>
      <c r="V111" s="125">
        <f>IFERROR(VLOOKUP($L111,Documentation!$J$2:$K$15,2,0),IF(U111=0,0,4200))</f>
        <v>610</v>
      </c>
      <c r="W111" s="122">
        <f t="shared" si="7"/>
        <v>1.5092318263496654</v>
      </c>
      <c r="X111" s="122">
        <f t="shared" si="8"/>
        <v>4.6031570703664793</v>
      </c>
    </row>
    <row r="112" spans="2:24" x14ac:dyDescent="0.3">
      <c r="B112" s="62">
        <v>108</v>
      </c>
      <c r="C112" s="22">
        <v>406770</v>
      </c>
      <c r="D112" s="23" t="s">
        <v>1633</v>
      </c>
      <c r="E112" s="23" t="s">
        <v>1634</v>
      </c>
      <c r="F112" s="46" t="s">
        <v>1635</v>
      </c>
      <c r="G112" s="47" t="s">
        <v>1636</v>
      </c>
      <c r="H112" s="93" t="str">
        <f>IF(IFERROR(VLOOKUP($E112,Portfolio!$D$4:$D$85,1,0),0)=0,"N","Y")</f>
        <v>N</v>
      </c>
      <c r="I112" s="65" cm="1">
        <f t="array" ref="I112">IF($D112="","",IF(_xll.BDP($D112&amp;" Corp",I$1)="#N/A N/A","0",_xll.BDP($D112&amp;" Corp",I$1)))/1000000</f>
        <v>1098.625</v>
      </c>
      <c r="J112" s="101">
        <f>IFERROR(VLOOKUP($E112,Portfolio!$D$45:$O$85,10,0),0)</f>
        <v>0</v>
      </c>
      <c r="K112" s="16" t="str" cm="1">
        <f t="array" ref="K112">IF($D112="","",IF(_xll.BDP($D112&amp;" Corp",K$1)="#N/A N/A","NR",_xll.BDP($D112&amp;" Corp",K$1)))</f>
        <v>B</v>
      </c>
      <c r="L112" s="16" t="str" cm="1">
        <f t="array" ref="L112">IF($D112="","",IF(_xll.BDP($D112&amp;" Corp",L$1)="#N/A N/A","NR",_xll.BDP($D112&amp;" Corp",L$1)))</f>
        <v>B3</v>
      </c>
      <c r="M112" s="16" t="s">
        <v>2348</v>
      </c>
      <c r="N112" s="16" t="s">
        <v>2384</v>
      </c>
      <c r="O112" s="61">
        <v>7.6688966066857213E-4</v>
      </c>
      <c r="P112" s="61">
        <f t="shared" si="6"/>
        <v>5.5477891987899541E-3</v>
      </c>
      <c r="Q112" s="27" cm="1">
        <f t="array" ref="Q112">IF($D112="","",IF(_xll.BDP($D112&amp;" Corp",Q$1)="#N/A N/A","",_xll.BDP($D112&amp;" Corp",Q$1)))</f>
        <v>100.75</v>
      </c>
      <c r="R112" s="27" cm="1">
        <f t="array" ref="R112">IF($D112="","",IF(_xll.BDP($D112&amp;" Corp",R$1)="#N/A N/A","",_xll.BDP($D112&amp;" Corp",R$1)))</f>
        <v>101.5</v>
      </c>
      <c r="S112" s="64" cm="1">
        <f t="array" ref="S112">IF($D112="","",IF(_xll.BDP($D112&amp;" Corp",S$1)="#N/A N/A","7.4",_xll.BDP($D112&amp;" Corp",S$1)))/100</f>
        <v>8.577840612269938E-2</v>
      </c>
      <c r="T112" s="48" cm="1">
        <f t="array" ref="T112">IF($D112="","",IF(_xll.BDP($D112&amp;" Corp",T$1)="#N/A N/A","",_xll.BDP($D112&amp;" Corp",T$1)))</f>
        <v>431.64045025333763</v>
      </c>
      <c r="U112" s="125" cm="1">
        <f t="array" ref="U112">IF($D112="","",IF(_xll.BDP($D112&amp;" Corp",U$1)="#N/A N/A",0,_xll.BDP($D112&amp;" Corp",U$1)))</f>
        <v>475</v>
      </c>
      <c r="V112" s="125">
        <f>IFERROR(VLOOKUP($L112,Documentation!$J$2:$K$15,2,0),IF(U112=0,0,4200))</f>
        <v>3490</v>
      </c>
      <c r="W112" s="122">
        <f t="shared" si="7"/>
        <v>2.6351998694252283</v>
      </c>
      <c r="X112" s="122">
        <f t="shared" si="8"/>
        <v>19.36178430377694</v>
      </c>
    </row>
    <row r="113" spans="2:24" x14ac:dyDescent="0.3">
      <c r="B113" s="62">
        <v>109</v>
      </c>
      <c r="C113" s="22">
        <v>213234</v>
      </c>
      <c r="D113" s="23" t="s">
        <v>1637</v>
      </c>
      <c r="E113" s="23" t="s">
        <v>1638</v>
      </c>
      <c r="F113" s="46" t="s">
        <v>1639</v>
      </c>
      <c r="G113" s="47" t="s">
        <v>1640</v>
      </c>
      <c r="H113" s="93" t="str">
        <f>IF(IFERROR(VLOOKUP($E113,Portfolio!$D$4:$D$85,1,0),0)=0,"N","Y")</f>
        <v>N</v>
      </c>
      <c r="I113" s="65" cm="1">
        <f t="array" ref="I113">IF($D113="","",IF(_xll.BDP($D113&amp;" Corp",I$1)="#N/A N/A","0",_xll.BDP($D113&amp;" Corp",I$1)))/1000000</f>
        <v>234.5</v>
      </c>
      <c r="J113" s="101">
        <f>IFERROR(VLOOKUP($E113,Portfolio!$D$45:$O$85,10,0),0)</f>
        <v>0</v>
      </c>
      <c r="K113" s="16" t="str" cm="1">
        <f t="array" ref="K113">IF($D113="","",IF(_xll.BDP($D113&amp;" Corp",K$1)="#N/A N/A","NR",_xll.BDP($D113&amp;" Corp",K$1)))</f>
        <v>NR</v>
      </c>
      <c r="L113" s="16" t="str" cm="1">
        <f t="array" ref="L113">IF($D113="","",IF(_xll.BDP($D113&amp;" Corp",L$1)="#N/A N/A","NR",_xll.BDP($D113&amp;" Corp",L$1)))</f>
        <v>WR</v>
      </c>
      <c r="M113" s="16" t="s">
        <v>2350</v>
      </c>
      <c r="N113" s="16" t="s">
        <v>2365</v>
      </c>
      <c r="O113" s="61">
        <v>1.6760436472641776E-4</v>
      </c>
      <c r="P113" s="61">
        <f t="shared" si="6"/>
        <v>1.2124738824730616E-3</v>
      </c>
      <c r="Q113" s="27" cm="1">
        <f t="array" ref="Q113">IF($D113="","",IF(_xll.BDP($D113&amp;" Corp",Q$1)="#N/A N/A","",_xll.BDP($D113&amp;" Corp",Q$1)))</f>
        <v>99.625</v>
      </c>
      <c r="R113" s="27" cm="1">
        <f t="array" ref="R113">IF($D113="","",IF(_xll.BDP($D113&amp;" Corp",R$1)="#N/A N/A","",_xll.BDP($D113&amp;" Corp",R$1)))</f>
        <v>101.625</v>
      </c>
      <c r="S113" s="64" cm="1">
        <f t="array" ref="S113">IF($D113="","",IF(_xll.BDP($D113&amp;" Corp",S$1)="#N/A N/A","7.4",_xll.BDP($D113&amp;" Corp",S$1)))/100</f>
        <v>8.3205919712781906E-2</v>
      </c>
      <c r="T113" s="48" cm="1">
        <f t="array" ref="T113">IF($D113="","",IF(_xll.BDP($D113&amp;" Corp",T$1)="#N/A N/A","",_xll.BDP($D113&amp;" Corp",T$1)))</f>
        <v>476.94498571193219</v>
      </c>
      <c r="U113" s="125" cm="1">
        <f t="array" ref="U113">IF($D113="","",IF(_xll.BDP($D113&amp;" Corp",U$1)="#N/A N/A",0,_xll.BDP($D113&amp;" Corp",U$1)))</f>
        <v>525</v>
      </c>
      <c r="V113" s="125">
        <f>IFERROR(VLOOKUP($L113,Documentation!$J$2:$K$15,2,0),IF(U113=0,0,4200))</f>
        <v>4200</v>
      </c>
      <c r="W113" s="122">
        <f t="shared" si="7"/>
        <v>0.63654878829835737</v>
      </c>
      <c r="X113" s="122">
        <f t="shared" si="8"/>
        <v>5.092390306386859</v>
      </c>
    </row>
    <row r="114" spans="2:24" x14ac:dyDescent="0.3">
      <c r="B114" s="62">
        <v>110</v>
      </c>
      <c r="C114" s="22">
        <v>163050</v>
      </c>
      <c r="D114" s="23" t="s">
        <v>1641</v>
      </c>
      <c r="E114" s="23" t="s">
        <v>1642</v>
      </c>
      <c r="F114" s="46" t="s">
        <v>1643</v>
      </c>
      <c r="G114" s="47" t="s">
        <v>1644</v>
      </c>
      <c r="H114" s="93" t="str">
        <f>IF(IFERROR(VLOOKUP($E114,Portfolio!$D$4:$D$85,1,0),0)=0,"N","Y")</f>
        <v>Y</v>
      </c>
      <c r="I114" s="65" cm="1">
        <f t="array" ref="I114">IF($D114="","",IF(_xll.BDP($D114&amp;" Corp",I$1)="#N/A N/A","0",_xll.BDP($D114&amp;" Corp",I$1)))/1000000</f>
        <v>650.4375</v>
      </c>
      <c r="J114" s="101">
        <f>IFERROR(VLOOKUP($E114,Portfolio!$D$45:$O$85,10,0),0)</f>
        <v>0.90745600000000004</v>
      </c>
      <c r="K114" s="16" t="str" cm="1">
        <f t="array" ref="K114">IF($D114="","",IF(_xll.BDP($D114&amp;" Corp",K$1)="#N/A N/A","NR",_xll.BDP($D114&amp;" Corp",K$1)))</f>
        <v>B-</v>
      </c>
      <c r="L114" s="16" t="str" cm="1">
        <f t="array" ref="L114">IF($D114="","",IF(_xll.BDP($D114&amp;" Corp",L$1)="#N/A N/A","NR",_xll.BDP($D114&amp;" Corp",L$1)))</f>
        <v>Caa1</v>
      </c>
      <c r="M114" s="16" t="s">
        <v>2348</v>
      </c>
      <c r="N114" s="16" t="s">
        <v>2370</v>
      </c>
      <c r="O114" s="61">
        <v>2.776347075023994E-4</v>
      </c>
      <c r="P114" s="61">
        <f t="shared" si="6"/>
        <v>2.0084490774699279E-3</v>
      </c>
      <c r="Q114" s="27" cm="1">
        <f t="array" ref="Q114">IF($D114="","",IF(_xll.BDP($D114&amp;" Corp",Q$1)="#N/A N/A","",_xll.BDP($D114&amp;" Corp",Q$1)))</f>
        <v>49.375</v>
      </c>
      <c r="R114" s="27" cm="1">
        <f t="array" ref="R114">IF($D114="","",IF(_xll.BDP($D114&amp;" Corp",R$1)="#N/A N/A","",_xll.BDP($D114&amp;" Corp",R$1)))</f>
        <v>54.25</v>
      </c>
      <c r="S114" s="64" cm="1">
        <f t="array" ref="S114">IF($D114="","",IF(_xll.BDP($D114&amp;" Corp",S$1)="#N/A N/A","7.4",_xll.BDP($D114&amp;" Corp",S$1)))/100</f>
        <v>0.31819646013900638</v>
      </c>
      <c r="T114" s="48" cm="1">
        <f t="array" ref="T114">IF($D114="","",IF(_xll.BDP($D114&amp;" Corp",T$1)="#N/A N/A","",_xll.BDP($D114&amp;" Corp",T$1)))</f>
        <v>3005.7914182588756</v>
      </c>
      <c r="U114" s="125" cm="1">
        <f t="array" ref="U114">IF($D114="","",IF(_xll.BDP($D114&amp;" Corp",U$1)="#N/A N/A",0,_xll.BDP($D114&amp;" Corp",U$1)))</f>
        <v>375</v>
      </c>
      <c r="V114" s="125">
        <f>IFERROR(VLOOKUP($L114,Documentation!$J$2:$K$15,2,0),IF(U114=0,0,4200))</f>
        <v>4770</v>
      </c>
      <c r="W114" s="122">
        <f t="shared" si="7"/>
        <v>0.75316840405122298</v>
      </c>
      <c r="X114" s="122">
        <f t="shared" si="8"/>
        <v>9.580302099531556</v>
      </c>
    </row>
    <row r="115" spans="2:24" x14ac:dyDescent="0.3">
      <c r="B115" s="62">
        <v>111</v>
      </c>
      <c r="C115" s="22">
        <v>310074</v>
      </c>
      <c r="D115" s="23" t="s">
        <v>1645</v>
      </c>
      <c r="E115" s="23" t="s">
        <v>1646</v>
      </c>
      <c r="F115" s="46" t="s">
        <v>1647</v>
      </c>
      <c r="G115" s="47" t="s">
        <v>1644</v>
      </c>
      <c r="H115" s="93" t="str">
        <f>IF(IFERROR(VLOOKUP($E115,Portfolio!$D$4:$D$85,1,0),0)=0,"N","Y")</f>
        <v>N</v>
      </c>
      <c r="I115" s="65" cm="1">
        <f t="array" ref="I115">IF($D115="","",IF(_xll.BDP($D115&amp;" Corp",I$1)="#N/A N/A","0",_xll.BDP($D115&amp;" Corp",I$1)))/1000000</f>
        <v>85</v>
      </c>
      <c r="J115" s="101">
        <f>IFERROR(VLOOKUP($E115,Portfolio!$D$45:$O$85,10,0),0)</f>
        <v>0</v>
      </c>
      <c r="K115" s="16" t="str" cm="1">
        <f t="array" ref="K115">IF($D115="","",IF(_xll.BDP($D115&amp;" Corp",K$1)="#N/A N/A","NR",_xll.BDP($D115&amp;" Corp",K$1)))</f>
        <v>B-</v>
      </c>
      <c r="L115" s="16" t="str" cm="1">
        <f t="array" ref="L115">IF($D115="","",IF(_xll.BDP($D115&amp;" Corp",L$1)="#N/A N/A","NR",_xll.BDP($D115&amp;" Corp",L$1)))</f>
        <v>Caa1</v>
      </c>
      <c r="M115" s="16" t="s">
        <v>2348</v>
      </c>
      <c r="N115" s="16" t="s">
        <v>2370</v>
      </c>
      <c r="O115" s="61">
        <v>0</v>
      </c>
      <c r="P115" s="61">
        <f t="shared" si="6"/>
        <v>0</v>
      </c>
      <c r="Q115" s="27" cm="1">
        <f t="array" ref="Q115">IF($D115="","",IF(_xll.BDP($D115&amp;" Corp",Q$1)="#N/A N/A","",_xll.BDP($D115&amp;" Corp",Q$1)))</f>
        <v>45.625</v>
      </c>
      <c r="R115" s="27" cm="1">
        <f t="array" ref="R115">IF($D115="","",IF(_xll.BDP($D115&amp;" Corp",R$1)="#N/A N/A","",_xll.BDP($D115&amp;" Corp",R$1)))</f>
        <v>48.625</v>
      </c>
      <c r="S115" s="64" cm="1">
        <f t="array" ref="S115">IF($D115="","",IF(_xll.BDP($D115&amp;" Corp",S$1)="#N/A N/A","7.4",_xll.BDP($D115&amp;" Corp",S$1)))/100</f>
        <v>0.36515703448094428</v>
      </c>
      <c r="T115" s="48" cm="1">
        <f t="array" ref="T115">IF($D115="","",IF(_xll.BDP($D115&amp;" Corp",T$1)="#N/A N/A","",_xll.BDP($D115&amp;" Corp",T$1)))</f>
        <v>3429.4626891296211</v>
      </c>
      <c r="U115" s="125" cm="1">
        <f t="array" ref="U115">IF($D115="","",IF(_xll.BDP($D115&amp;" Corp",U$1)="#N/A N/A",0,_xll.BDP($D115&amp;" Corp",U$1)))</f>
        <v>425.00000000000006</v>
      </c>
      <c r="V115" s="125">
        <f>IFERROR(VLOOKUP($L115,Documentation!$J$2:$K$15,2,0),IF(U115=0,0,4200))</f>
        <v>4770</v>
      </c>
      <c r="W115" s="122">
        <f t="shared" si="7"/>
        <v>0</v>
      </c>
      <c r="X115" s="122">
        <f t="shared" si="8"/>
        <v>0</v>
      </c>
    </row>
    <row r="116" spans="2:24" x14ac:dyDescent="0.3">
      <c r="B116" s="62">
        <v>112</v>
      </c>
      <c r="C116" s="22">
        <v>320442</v>
      </c>
      <c r="D116" s="23" t="s">
        <v>1648</v>
      </c>
      <c r="E116" s="23" t="s">
        <v>1649</v>
      </c>
      <c r="F116" s="46" t="s">
        <v>1650</v>
      </c>
      <c r="G116" s="47" t="s">
        <v>1651</v>
      </c>
      <c r="H116" s="93" t="str">
        <f>IF(IFERROR(VLOOKUP($E116,Portfolio!$D$4:$D$85,1,0),0)=0,"N","Y")</f>
        <v>N</v>
      </c>
      <c r="I116" s="65" cm="1">
        <f t="array" ref="I116">IF($D116="","",IF(_xll.BDP($D116&amp;" Corp",I$1)="#N/A N/A","0",_xll.BDP($D116&amp;" Corp",I$1)))/1000000</f>
        <v>91.5</v>
      </c>
      <c r="J116" s="101">
        <f>IFERROR(VLOOKUP($E116,Portfolio!$D$45:$O$85,10,0),0)</f>
        <v>0</v>
      </c>
      <c r="K116" s="16" t="str" cm="1">
        <f t="array" ref="K116">IF($D116="","",IF(_xll.BDP($D116&amp;" Corp",K$1)="#N/A N/A","NR",_xll.BDP($D116&amp;" Corp",K$1)))</f>
        <v>NR</v>
      </c>
      <c r="L116" s="16" t="str" cm="1">
        <f t="array" ref="L116">IF($D116="","",IF(_xll.BDP($D116&amp;" Corp",L$1)="#N/A N/A","NR",_xll.BDP($D116&amp;" Corp",L$1)))</f>
        <v>NR</v>
      </c>
      <c r="M116" s="16" t="s">
        <v>2348</v>
      </c>
      <c r="N116" s="16" t="s">
        <v>2384</v>
      </c>
      <c r="O116" s="61">
        <v>0</v>
      </c>
      <c r="P116" s="61">
        <f t="shared" si="6"/>
        <v>0</v>
      </c>
      <c r="Q116" s="27" cm="1">
        <f t="array" ref="Q116">IF($D116="","",IF(_xll.BDP($D116&amp;" Corp",Q$1)="#N/A N/A","",_xll.BDP($D116&amp;" Corp",Q$1)))</f>
        <v>99.875</v>
      </c>
      <c r="R116" s="27" cm="1">
        <f t="array" ref="R116">IF($D116="","",IF(_xll.BDP($D116&amp;" Corp",R$1)="#N/A N/A","",_xll.BDP($D116&amp;" Corp",R$1)))</f>
        <v>100.625</v>
      </c>
      <c r="S116" s="64" cm="1">
        <f t="array" ref="S116">IF($D116="","",IF(_xll.BDP($D116&amp;" Corp",S$1)="#N/A N/A","7.4",_xll.BDP($D116&amp;" Corp",S$1)))/100</f>
        <v>9.5859515247866511E-2</v>
      </c>
      <c r="T116" s="48" cm="1">
        <f t="array" ref="T116">IF($D116="","",IF(_xll.BDP($D116&amp;" Corp",T$1)="#N/A N/A","",_xll.BDP($D116&amp;" Corp",T$1)))</f>
        <v>484.92950195741651</v>
      </c>
      <c r="U116" s="125" cm="1">
        <f t="array" ref="U116">IF($D116="","",IF(_xll.BDP($D116&amp;" Corp",U$1)="#N/A N/A",0,_xll.BDP($D116&amp;" Corp",U$1)))</f>
        <v>500</v>
      </c>
      <c r="V116" s="125">
        <f>IFERROR(VLOOKUP($L116,Documentation!$J$2:$K$15,2,0),IF(U116=0,0,4200))</f>
        <v>4200</v>
      </c>
      <c r="W116" s="122">
        <f t="shared" si="7"/>
        <v>0</v>
      </c>
      <c r="X116" s="122">
        <f t="shared" si="8"/>
        <v>0</v>
      </c>
    </row>
    <row r="117" spans="2:24" x14ac:dyDescent="0.3">
      <c r="B117" s="62">
        <v>113</v>
      </c>
      <c r="C117" s="22">
        <v>264138</v>
      </c>
      <c r="D117" s="23" t="s">
        <v>1652</v>
      </c>
      <c r="E117" s="23" t="s">
        <v>1653</v>
      </c>
      <c r="F117" s="46" t="s">
        <v>1654</v>
      </c>
      <c r="G117" s="47" t="s">
        <v>1655</v>
      </c>
      <c r="H117" s="93" t="str">
        <f>IF(IFERROR(VLOOKUP($E117,Portfolio!$D$4:$D$85,1,0),0)=0,"N","Y")</f>
        <v>N</v>
      </c>
      <c r="I117" s="65" cm="1">
        <f t="array" ref="I117">IF($D117="","",IF(_xll.BDP($D117&amp;" Corp",I$1)="#N/A N/A","0",_xll.BDP($D117&amp;" Corp",I$1)))/1000000</f>
        <v>197.8</v>
      </c>
      <c r="J117" s="101">
        <f>IFERROR(VLOOKUP($E117,Portfolio!$D$45:$O$85,10,0),0)</f>
        <v>0</v>
      </c>
      <c r="K117" s="16" t="str" cm="1">
        <f t="array" ref="K117">IF($D117="","",IF(_xll.BDP($D117&amp;" Corp",K$1)="#N/A N/A","NR",_xll.BDP($D117&amp;" Corp",K$1)))</f>
        <v>NR</v>
      </c>
      <c r="L117" s="16" t="str" cm="1">
        <f t="array" ref="L117">IF($D117="","",IF(_xll.BDP($D117&amp;" Corp",L$1)="#N/A N/A","NR",_xll.BDP($D117&amp;" Corp",L$1)))</f>
        <v>NR</v>
      </c>
      <c r="M117" s="16" t="s">
        <v>2350</v>
      </c>
      <c r="N117" s="16" t="s">
        <v>2361</v>
      </c>
      <c r="O117" s="61">
        <v>0</v>
      </c>
      <c r="P117" s="61">
        <f t="shared" si="6"/>
        <v>0</v>
      </c>
      <c r="Q117" s="27" cm="1">
        <f t="array" ref="Q117">IF($D117="","",IF(_xll.BDP($D117&amp;" Corp",Q$1)="#N/A N/A","",_xll.BDP($D117&amp;" Corp",Q$1)))</f>
        <v>91</v>
      </c>
      <c r="R117" s="27" cm="1">
        <f t="array" ref="R117">IF($D117="","",IF(_xll.BDP($D117&amp;" Corp",R$1)="#N/A N/A","",_xll.BDP($D117&amp;" Corp",R$1)))</f>
        <v>93.75</v>
      </c>
      <c r="S117" s="64" cm="1">
        <f t="array" ref="S117">IF($D117="","",IF(_xll.BDP($D117&amp;" Corp",S$1)="#N/A N/A","7.4",_xll.BDP($D117&amp;" Corp",S$1)))/100</f>
        <v>0.14773125271312892</v>
      </c>
      <c r="T117" s="48" cm="1">
        <f t="array" ref="T117">IF($D117="","",IF(_xll.BDP($D117&amp;" Corp",T$1)="#N/A N/A","",_xll.BDP($D117&amp;" Corp",T$1)))</f>
        <v>1128.9715883367062</v>
      </c>
      <c r="U117" s="125" cm="1">
        <f t="array" ref="U117">IF($D117="","",IF(_xll.BDP($D117&amp;" Corp",U$1)="#N/A N/A",0,_xll.BDP($D117&amp;" Corp",U$1)))</f>
        <v>625</v>
      </c>
      <c r="V117" s="125">
        <f>IFERROR(VLOOKUP($L117,Documentation!$J$2:$K$15,2,0),IF(U117=0,0,4200))</f>
        <v>4200</v>
      </c>
      <c r="W117" s="122">
        <f t="shared" si="7"/>
        <v>0</v>
      </c>
      <c r="X117" s="122">
        <f t="shared" si="8"/>
        <v>0</v>
      </c>
    </row>
    <row r="118" spans="2:24" x14ac:dyDescent="0.3">
      <c r="B118" s="62">
        <v>114</v>
      </c>
      <c r="C118" s="22">
        <v>423114</v>
      </c>
      <c r="D118" s="23" t="s">
        <v>1656</v>
      </c>
      <c r="E118" s="23" t="s">
        <v>1657</v>
      </c>
      <c r="F118" s="46" t="s">
        <v>1658</v>
      </c>
      <c r="G118" s="47" t="s">
        <v>1659</v>
      </c>
      <c r="H118" s="93" t="str">
        <f>IF(IFERROR(VLOOKUP($E118,Portfolio!$D$4:$D$85,1,0),0)=0,"N","Y")</f>
        <v>Y</v>
      </c>
      <c r="I118" s="65" cm="1">
        <f t="array" ref="I118">IF($D118="","",IF(_xll.BDP($D118&amp;" Corp",I$1)="#N/A N/A","0",_xll.BDP($D118&amp;" Corp",I$1)))/1000000</f>
        <v>482.5</v>
      </c>
      <c r="J118" s="101">
        <f>IFERROR(VLOOKUP($E118,Portfolio!$D$45:$O$85,10,0),0)</f>
        <v>6.4703489999999997</v>
      </c>
      <c r="K118" s="16" t="str" cm="1">
        <f t="array" ref="K118">IF($D118="","",IF(_xll.BDP($D118&amp;" Corp",K$1)="#N/A N/A","NR",_xll.BDP($D118&amp;" Corp",K$1)))</f>
        <v>BB</v>
      </c>
      <c r="L118" s="16" t="str" cm="1">
        <f t="array" ref="L118">IF($D118="","",IF(_xll.BDP($D118&amp;" Corp",L$1)="#N/A N/A","NR",_xll.BDP($D118&amp;" Corp",L$1)))</f>
        <v>Ba2</v>
      </c>
      <c r="M118" s="16" t="s">
        <v>2356</v>
      </c>
      <c r="N118" s="16" t="s">
        <v>2349</v>
      </c>
      <c r="O118" s="61">
        <v>3.3884749472136417E-4</v>
      </c>
      <c r="P118" s="61">
        <f t="shared" si="6"/>
        <v>2.4512711119528833E-3</v>
      </c>
      <c r="Q118" s="27" cm="1">
        <f t="array" ref="Q118">IF($D118="","",IF(_xll.BDP($D118&amp;" Corp",Q$1)="#N/A N/A","",_xll.BDP($D118&amp;" Corp",Q$1)))</f>
        <v>100.625</v>
      </c>
      <c r="R118" s="27" cm="1">
        <f t="array" ref="R118">IF($D118="","",IF(_xll.BDP($D118&amp;" Corp",R$1)="#N/A N/A","",_xll.BDP($D118&amp;" Corp",R$1)))</f>
        <v>101</v>
      </c>
      <c r="S118" s="64" cm="1">
        <f t="array" ref="S118">IF($D118="","",IF(_xll.BDP($D118&amp;" Corp",S$1)="#N/A N/A","7.4",_xll.BDP($D118&amp;" Corp",S$1)))/100</f>
        <v>6.6171578364446759E-2</v>
      </c>
      <c r="T118" s="48" cm="1">
        <f t="array" ref="T118">IF($D118="","",IF(_xll.BDP($D118&amp;" Corp",T$1)="#N/A N/A","",_xll.BDP($D118&amp;" Corp",T$1)))</f>
        <v>219.63797174951435</v>
      </c>
      <c r="U118" s="125" cm="1">
        <f t="array" ref="U118">IF($D118="","",IF(_xll.BDP($D118&amp;" Corp",U$1)="#N/A N/A",0,_xll.BDP($D118&amp;" Corp",U$1)))</f>
        <v>250</v>
      </c>
      <c r="V118" s="125">
        <f>IFERROR(VLOOKUP($L118,Documentation!$J$2:$K$15,2,0),IF(U118=0,0,4200))</f>
        <v>1350</v>
      </c>
      <c r="W118" s="122">
        <f t="shared" si="7"/>
        <v>0.61281777798822079</v>
      </c>
      <c r="X118" s="122">
        <f t="shared" si="8"/>
        <v>3.3092160011363925</v>
      </c>
    </row>
    <row r="119" spans="2:24" x14ac:dyDescent="0.3">
      <c r="B119" s="62">
        <v>115</v>
      </c>
      <c r="C119" s="22">
        <v>408174</v>
      </c>
      <c r="D119" s="23" t="s">
        <v>1660</v>
      </c>
      <c r="E119" s="23" t="s">
        <v>1661</v>
      </c>
      <c r="F119" s="46" t="s">
        <v>1662</v>
      </c>
      <c r="G119" s="47" t="s">
        <v>44</v>
      </c>
      <c r="H119" s="93" t="str">
        <f>IF(IFERROR(VLOOKUP($E119,Portfolio!$D$4:$D$85,1,0),0)=0,"N","Y")</f>
        <v>Y</v>
      </c>
      <c r="I119" s="65" cm="1">
        <f t="array" ref="I119">IF($D119="","",IF(_xll.BDP($D119&amp;" Corp",I$1)="#N/A N/A","0",_xll.BDP($D119&amp;" Corp",I$1)))/1000000</f>
        <v>2691.5</v>
      </c>
      <c r="J119" s="101">
        <f>IFERROR(VLOOKUP($E119,Portfolio!$D$45:$O$85,10,0),0)</f>
        <v>58.357233999999998</v>
      </c>
      <c r="K119" s="16" t="str" cm="1">
        <f t="array" ref="K119">IF($D119="","",IF(_xll.BDP($D119&amp;" Corp",K$1)="#N/A N/A","NR",_xll.BDP($D119&amp;" Corp",K$1)))</f>
        <v>BB</v>
      </c>
      <c r="L119" s="16" t="str" cm="1">
        <f t="array" ref="L119">IF($D119="","",IF(_xll.BDP($D119&amp;" Corp",L$1)="#N/A N/A","NR",_xll.BDP($D119&amp;" Corp",L$1)))</f>
        <v>Ba1</v>
      </c>
      <c r="M119" s="16" t="s">
        <v>2350</v>
      </c>
      <c r="N119" s="16" t="s">
        <v>2365</v>
      </c>
      <c r="O119" s="61">
        <v>1.8880663178039571E-3</v>
      </c>
      <c r="P119" s="61">
        <f t="shared" si="6"/>
        <v>1.3658541067537921E-2</v>
      </c>
      <c r="Q119" s="27" cm="1">
        <f t="array" ref="Q119">IF($D119="","",IF(_xll.BDP($D119&amp;" Corp",Q$1)="#N/A N/A","",_xll.BDP($D119&amp;" Corp",Q$1)))</f>
        <v>100.375</v>
      </c>
      <c r="R119" s="27" cm="1">
        <f t="array" ref="R119">IF($D119="","",IF(_xll.BDP($D119&amp;" Corp",R$1)="#N/A N/A","",_xll.BDP($D119&amp;" Corp",R$1)))</f>
        <v>100.5</v>
      </c>
      <c r="S119" s="64" cm="1">
        <f t="array" ref="S119">IF($D119="","",IF(_xll.BDP($D119&amp;" Corp",S$1)="#N/A N/A","7.4",_xll.BDP($D119&amp;" Corp",S$1)))/100</f>
        <v>6.5027920762076974E-2</v>
      </c>
      <c r="T119" s="48" cm="1">
        <f t="array" ref="T119">IF($D119="","",IF(_xll.BDP($D119&amp;" Corp",T$1)="#N/A N/A","",_xll.BDP($D119&amp;" Corp",T$1)))</f>
        <v>208.59451732116935</v>
      </c>
      <c r="U119" s="125" cm="1">
        <f t="array" ref="U119">IF($D119="","",IF(_xll.BDP($D119&amp;" Corp",U$1)="#N/A N/A",0,_xll.BDP($D119&amp;" Corp",U$1)))</f>
        <v>225</v>
      </c>
      <c r="V119" s="125">
        <f>IFERROR(VLOOKUP($L119,Documentation!$J$2:$K$15,2,0),IF(U119=0,0,4200))</f>
        <v>940</v>
      </c>
      <c r="W119" s="122">
        <f t="shared" si="7"/>
        <v>3.0731717401960323</v>
      </c>
      <c r="X119" s="122">
        <f t="shared" si="8"/>
        <v>12.839028603485646</v>
      </c>
    </row>
    <row r="120" spans="2:24" x14ac:dyDescent="0.3">
      <c r="B120" s="62">
        <v>116</v>
      </c>
      <c r="C120" s="22">
        <v>314502</v>
      </c>
      <c r="D120" s="23" t="s">
        <v>1663</v>
      </c>
      <c r="E120" s="23" t="s">
        <v>1664</v>
      </c>
      <c r="F120" s="46" t="s">
        <v>1665</v>
      </c>
      <c r="G120" s="47" t="s">
        <v>1666</v>
      </c>
      <c r="H120" s="93" t="str">
        <f>IF(IFERROR(VLOOKUP($E120,Portfolio!$D$4:$D$85,1,0),0)=0,"N","Y")</f>
        <v>N</v>
      </c>
      <c r="I120" s="65" cm="1">
        <f t="array" ref="I120">IF($D120="","",IF(_xll.BDP($D120&amp;" Corp",I$1)="#N/A N/A","0",_xll.BDP($D120&amp;" Corp",I$1)))/1000000</f>
        <v>238.090282</v>
      </c>
      <c r="J120" s="101">
        <f>IFERROR(VLOOKUP($E120,Portfolio!$D$45:$O$85,10,0),0)</f>
        <v>0</v>
      </c>
      <c r="K120" s="16" t="str" cm="1">
        <f t="array" ref="K120">IF($D120="","",IF(_xll.BDP($D120&amp;" Corp",K$1)="#N/A N/A","NR",_xll.BDP($D120&amp;" Corp",K$1)))</f>
        <v>CC</v>
      </c>
      <c r="L120" s="16" t="str" cm="1">
        <f t="array" ref="L120">IF($D120="","",IF(_xll.BDP($D120&amp;" Corp",L$1)="#N/A N/A","NR",_xll.BDP($D120&amp;" Corp",L$1)))</f>
        <v>C</v>
      </c>
      <c r="M120" s="16" t="s">
        <v>2348</v>
      </c>
      <c r="N120" s="16" t="s">
        <v>2380</v>
      </c>
      <c r="O120" s="61">
        <v>0</v>
      </c>
      <c r="P120" s="61">
        <f t="shared" si="6"/>
        <v>0</v>
      </c>
      <c r="Q120" s="27" t="str" cm="1">
        <f t="array" ref="Q120">IF($D120="","",IF(_xll.BDP($D120&amp;" Corp",Q$1)="#N/A N/A","",_xll.BDP($D120&amp;" Corp",Q$1)))</f>
        <v/>
      </c>
      <c r="R120" s="27" t="str" cm="1">
        <f t="array" ref="R120">IF($D120="","",IF(_xll.BDP($D120&amp;" Corp",R$1)="#N/A N/A","",_xll.BDP($D120&amp;" Corp",R$1)))</f>
        <v/>
      </c>
      <c r="S120" s="64" cm="1">
        <f t="array" ref="S120">IF($D120="","",IF(_xll.BDP($D120&amp;" Corp",S$1)="#N/A N/A","7.4",_xll.BDP($D120&amp;" Corp",S$1)))/100</f>
        <v>7.400000000000001E-2</v>
      </c>
      <c r="T120" s="48" t="str" cm="1">
        <f t="array" ref="T120">IF($D120="","",IF(_xll.BDP($D120&amp;" Corp",T$1)="#N/A N/A","",_xll.BDP($D120&amp;" Corp",T$1)))</f>
        <v/>
      </c>
      <c r="U120" s="125" cm="1">
        <f t="array" ref="U120">IF($D120="","",IF(_xll.BDP($D120&amp;" Corp",U$1)="#N/A N/A",0,_xll.BDP($D120&amp;" Corp",U$1)))</f>
        <v>0</v>
      </c>
      <c r="V120" s="125">
        <f>IFERROR(VLOOKUP($L120,Documentation!$J$2:$K$15,2,0),IF(U120=0,0,4200))</f>
        <v>0</v>
      </c>
      <c r="W120" s="122">
        <f t="shared" si="7"/>
        <v>0</v>
      </c>
      <c r="X120" s="122">
        <f t="shared" si="8"/>
        <v>0</v>
      </c>
    </row>
    <row r="121" spans="2:24" x14ac:dyDescent="0.3">
      <c r="B121" s="62">
        <v>117</v>
      </c>
      <c r="C121" s="22">
        <v>312810</v>
      </c>
      <c r="D121" s="23" t="s">
        <v>1667</v>
      </c>
      <c r="E121" s="23" t="s">
        <v>1668</v>
      </c>
      <c r="F121" s="46" t="s">
        <v>1669</v>
      </c>
      <c r="G121" s="47" t="s">
        <v>1666</v>
      </c>
      <c r="H121" s="93" t="str">
        <f>IF(IFERROR(VLOOKUP($E121,Portfolio!$D$4:$D$85,1,0),0)=0,"N","Y")</f>
        <v>N</v>
      </c>
      <c r="I121" s="65" cm="1">
        <f t="array" ref="I121">IF($D121="","",IF(_xll.BDP($D121&amp;" Corp",I$1)="#N/A N/A","0",_xll.BDP($D121&amp;" Corp",I$1)))/1000000</f>
        <v>631.94884400000001</v>
      </c>
      <c r="J121" s="101">
        <f>IFERROR(VLOOKUP($E121,Portfolio!$D$45:$O$85,10,0),0)</f>
        <v>0</v>
      </c>
      <c r="K121" s="16" t="str" cm="1">
        <f t="array" ref="K121">IF($D121="","",IF(_xll.BDP($D121&amp;" Corp",K$1)="#N/A N/A","NR",_xll.BDP($D121&amp;" Corp",K$1)))</f>
        <v>CCC-</v>
      </c>
      <c r="L121" s="16" t="str" cm="1">
        <f t="array" ref="L121">IF($D121="","",IF(_xll.BDP($D121&amp;" Corp",L$1)="#N/A N/A","NR",_xll.BDP($D121&amp;" Corp",L$1)))</f>
        <v>Ca</v>
      </c>
      <c r="M121" s="16" t="s">
        <v>2348</v>
      </c>
      <c r="N121" s="16" t="s">
        <v>2380</v>
      </c>
      <c r="O121" s="61">
        <v>4.0758375444972453E-4</v>
      </c>
      <c r="P121" s="61">
        <f t="shared" si="6"/>
        <v>2.9485190197598189E-3</v>
      </c>
      <c r="Q121" s="27" cm="1">
        <f t="array" ref="Q121">IF($D121="","",IF(_xll.BDP($D121&amp;" Corp",Q$1)="#N/A N/A","",_xll.BDP($D121&amp;" Corp",Q$1)))</f>
        <v>91</v>
      </c>
      <c r="R121" s="27" cm="1">
        <f t="array" ref="R121">IF($D121="","",IF(_xll.BDP($D121&amp;" Corp",R$1)="#N/A N/A","",_xll.BDP($D121&amp;" Corp",R$1)))</f>
        <v>92.031000000000006</v>
      </c>
      <c r="S121" s="64" cm="1">
        <f t="array" ref="S121">IF($D121="","",IF(_xll.BDP($D121&amp;" Corp",S$1)="#N/A N/A","7.4",_xll.BDP($D121&amp;" Corp",S$1)))/100</f>
        <v>0.19334400235675275</v>
      </c>
      <c r="T121" s="48" cm="1">
        <f t="array" ref="T121">IF($D121="","",IF(_xll.BDP($D121&amp;" Corp",T$1)="#N/A N/A","",_xll.BDP($D121&amp;" Corp",T$1)))</f>
        <v>1568.0874086610975</v>
      </c>
      <c r="U121" s="125" cm="1">
        <f t="array" ref="U121">IF($D121="","",IF(_xll.BDP($D121&amp;" Corp",U$1)="#N/A N/A",0,_xll.BDP($D121&amp;" Corp",U$1)))</f>
        <v>575</v>
      </c>
      <c r="V121" s="125">
        <f>IFERROR(VLOOKUP($L121,Documentation!$J$2:$K$15,2,0),IF(U121=0,0,4200))</f>
        <v>10000</v>
      </c>
      <c r="W121" s="122">
        <f t="shared" si="7"/>
        <v>1.6953984363618959</v>
      </c>
      <c r="X121" s="122">
        <f t="shared" si="8"/>
        <v>29.48519019759819</v>
      </c>
    </row>
    <row r="122" spans="2:24" x14ac:dyDescent="0.3">
      <c r="B122" s="62">
        <v>118</v>
      </c>
      <c r="C122" s="22">
        <v>414366</v>
      </c>
      <c r="D122" s="23" t="s">
        <v>1670</v>
      </c>
      <c r="E122" s="23" t="s">
        <v>1671</v>
      </c>
      <c r="F122" s="46" t="s">
        <v>1672</v>
      </c>
      <c r="G122" s="47" t="s">
        <v>1673</v>
      </c>
      <c r="H122" s="93" t="str">
        <f>IF(IFERROR(VLOOKUP($E122,Portfolio!$D$4:$D$85,1,0),0)=0,"N","Y")</f>
        <v>N</v>
      </c>
      <c r="I122" s="65" cm="1">
        <f t="array" ref="I122">IF($D122="","",IF(_xll.BDP($D122&amp;" Corp",I$1)="#N/A N/A","0",_xll.BDP($D122&amp;" Corp",I$1)))/1000000</f>
        <v>2136.26769522</v>
      </c>
      <c r="J122" s="101">
        <f>IFERROR(VLOOKUP($E122,Portfolio!$D$45:$O$85,10,0),0)</f>
        <v>0</v>
      </c>
      <c r="K122" s="16" t="str" cm="1">
        <f t="array" ref="K122">IF($D122="","",IF(_xll.BDP($D122&amp;" Corp",K$1)="#N/A N/A","NR",_xll.BDP($D122&amp;" Corp",K$1)))</f>
        <v>B</v>
      </c>
      <c r="L122" s="16" t="str" cm="1">
        <f t="array" ref="L122">IF($D122="","",IF(_xll.BDP($D122&amp;" Corp",L$1)="#N/A N/A","NR",_xll.BDP($D122&amp;" Corp",L$1)))</f>
        <v>B3</v>
      </c>
      <c r="M122" s="16" t="s">
        <v>2348</v>
      </c>
      <c r="N122" s="16" t="s">
        <v>2373</v>
      </c>
      <c r="O122" s="61">
        <v>1.5017507214611608E-3</v>
      </c>
      <c r="P122" s="61">
        <f t="shared" si="6"/>
        <v>1.0863878937334951E-2</v>
      </c>
      <c r="Q122" s="27" cm="1">
        <f t="array" ref="Q122">IF($D122="","",IF(_xll.BDP($D122&amp;" Corp",Q$1)="#N/A N/A","",_xll.BDP($D122&amp;" Corp",Q$1)))</f>
        <v>100.375</v>
      </c>
      <c r="R122" s="27" cm="1">
        <f t="array" ref="R122">IF($D122="","",IF(_xll.BDP($D122&amp;" Corp",R$1)="#N/A N/A","",_xll.BDP($D122&amp;" Corp",R$1)))</f>
        <v>100.75</v>
      </c>
      <c r="S122" s="64" cm="1">
        <f t="array" ref="S122">IF($D122="","",IF(_xll.BDP($D122&amp;" Corp",S$1)="#N/A N/A","7.4",_xll.BDP($D122&amp;" Corp",S$1)))/100</f>
        <v>8.7754475418478251E-2</v>
      </c>
      <c r="T122" s="48" cm="1">
        <f t="array" ref="T122">IF($D122="","",IF(_xll.BDP($D122&amp;" Corp",T$1)="#N/A N/A","",_xll.BDP($D122&amp;" Corp",T$1)))</f>
        <v>453.24466555005313</v>
      </c>
      <c r="U122" s="125" cm="1">
        <f t="array" ref="U122">IF($D122="","",IF(_xll.BDP($D122&amp;" Corp",U$1)="#N/A N/A",0,_xll.BDP($D122&amp;" Corp",U$1)))</f>
        <v>475</v>
      </c>
      <c r="V122" s="125">
        <f>IFERROR(VLOOKUP($L122,Documentation!$J$2:$K$15,2,0),IF(U122=0,0,4200))</f>
        <v>3490</v>
      </c>
      <c r="W122" s="122">
        <f t="shared" si="7"/>
        <v>5.1603424952341017</v>
      </c>
      <c r="X122" s="122">
        <f t="shared" si="8"/>
        <v>37.914937491298979</v>
      </c>
    </row>
    <row r="123" spans="2:24" x14ac:dyDescent="0.3">
      <c r="B123" s="62">
        <v>119</v>
      </c>
      <c r="C123" s="22">
        <v>299526</v>
      </c>
      <c r="D123" s="23" t="s">
        <v>1674</v>
      </c>
      <c r="E123" s="23" t="s">
        <v>1675</v>
      </c>
      <c r="F123" s="46" t="s">
        <v>1676</v>
      </c>
      <c r="G123" s="47" t="s">
        <v>1673</v>
      </c>
      <c r="H123" s="93" t="str">
        <f>IF(IFERROR(VLOOKUP($E123,Portfolio!$D$4:$D$85,1,0),0)=0,"N","Y")</f>
        <v>N</v>
      </c>
      <c r="I123" s="65" cm="1">
        <f t="array" ref="I123">IF($D123="","",IF(_xll.BDP($D123&amp;" Corp",I$1)="#N/A N/A","0",_xll.BDP($D123&amp;" Corp",I$1)))/1000000</f>
        <v>250</v>
      </c>
      <c r="J123" s="101">
        <f>IFERROR(VLOOKUP($E123,Portfolio!$D$45:$O$85,10,0),0)</f>
        <v>0</v>
      </c>
      <c r="K123" s="16" t="str" cm="1">
        <f t="array" ref="K123">IF($D123="","",IF(_xll.BDP($D123&amp;" Corp",K$1)="#N/A N/A","NR",_xll.BDP($D123&amp;" Corp",K$1)))</f>
        <v>CCC+</v>
      </c>
      <c r="L123" s="16" t="str" cm="1">
        <f t="array" ref="L123">IF($D123="","",IF(_xll.BDP($D123&amp;" Corp",L$1)="#N/A N/A","NR",_xll.BDP($D123&amp;" Corp",L$1)))</f>
        <v>Caa2</v>
      </c>
      <c r="M123" s="16" t="s">
        <v>2348</v>
      </c>
      <c r="N123" s="16" t="s">
        <v>2373</v>
      </c>
      <c r="O123" s="61">
        <v>0</v>
      </c>
      <c r="P123" s="61">
        <f t="shared" si="6"/>
        <v>0</v>
      </c>
      <c r="Q123" s="27" cm="1">
        <f t="array" ref="Q123">IF($D123="","",IF(_xll.BDP($D123&amp;" Corp",Q$1)="#N/A N/A","",_xll.BDP($D123&amp;" Corp",Q$1)))</f>
        <v>99.375</v>
      </c>
      <c r="R123" s="27" cm="1">
        <f t="array" ref="R123">IF($D123="","",IF(_xll.BDP($D123&amp;" Corp",R$1)="#N/A N/A","",_xll.BDP($D123&amp;" Corp",R$1)))</f>
        <v>100.125</v>
      </c>
      <c r="S123" s="64" cm="1">
        <f t="array" ref="S123">IF($D123="","",IF(_xll.BDP($D123&amp;" Corp",S$1)="#N/A N/A","7.4",_xll.BDP($D123&amp;" Corp",S$1)))/100</f>
        <v>0.1251672504004091</v>
      </c>
      <c r="T123" s="48" cm="1">
        <f t="array" ref="T123">IF($D123="","",IF(_xll.BDP($D123&amp;" Corp",T$1)="#N/A N/A","",_xll.BDP($D123&amp;" Corp",T$1)))</f>
        <v>834.98900188690436</v>
      </c>
      <c r="U123" s="125" cm="1">
        <f t="array" ref="U123">IF($D123="","",IF(_xll.BDP($D123&amp;" Corp",U$1)="#N/A N/A",0,_xll.BDP($D123&amp;" Corp",U$1)))</f>
        <v>825</v>
      </c>
      <c r="V123" s="125">
        <f>IFERROR(VLOOKUP($L123,Documentation!$J$2:$K$15,2,0),IF(U123=0,0,4200))</f>
        <v>6500</v>
      </c>
      <c r="W123" s="122">
        <f t="shared" si="7"/>
        <v>0</v>
      </c>
      <c r="X123" s="122">
        <f t="shared" si="8"/>
        <v>0</v>
      </c>
    </row>
    <row r="124" spans="2:24" x14ac:dyDescent="0.3">
      <c r="B124" s="62">
        <v>120</v>
      </c>
      <c r="C124" s="22">
        <v>82878</v>
      </c>
      <c r="D124" s="23" t="s">
        <v>1677</v>
      </c>
      <c r="E124" s="23" t="s">
        <v>1678</v>
      </c>
      <c r="F124" s="46" t="s">
        <v>1679</v>
      </c>
      <c r="G124" s="47" t="s">
        <v>1680</v>
      </c>
      <c r="H124" s="93" t="str">
        <f>IF(IFERROR(VLOOKUP($E124,Portfolio!$D$4:$D$85,1,0),0)=0,"N","Y")</f>
        <v>N</v>
      </c>
      <c r="I124" s="65" cm="1">
        <f t="array" ref="I124">IF($D124="","",IF(_xll.BDP($D124&amp;" Corp",I$1)="#N/A N/A","0",_xll.BDP($D124&amp;" Corp",I$1)))/1000000</f>
        <v>850</v>
      </c>
      <c r="J124" s="101">
        <f>IFERROR(VLOOKUP($E124,Portfolio!$D$45:$O$85,10,0),0)</f>
        <v>0</v>
      </c>
      <c r="K124" s="16" t="str" cm="1">
        <f t="array" ref="K124">IF($D124="","",IF(_xll.BDP($D124&amp;" Corp",K$1)="#N/A N/A","NR",_xll.BDP($D124&amp;" Corp",K$1)))</f>
        <v>B-</v>
      </c>
      <c r="L124" s="16" t="str" cm="1">
        <f t="array" ref="L124">IF($D124="","",IF(_xll.BDP($D124&amp;" Corp",L$1)="#N/A N/A","NR",_xll.BDP($D124&amp;" Corp",L$1)))</f>
        <v>B3</v>
      </c>
      <c r="M124" s="16" t="s">
        <v>2356</v>
      </c>
      <c r="N124" s="16" t="s">
        <v>2349</v>
      </c>
      <c r="O124" s="61">
        <v>5.6509030652398238E-4</v>
      </c>
      <c r="P124" s="61">
        <f t="shared" si="6"/>
        <v>4.0879438850975882E-3</v>
      </c>
      <c r="Q124" s="27" cm="1">
        <f t="array" ref="Q124">IF($D124="","",IF(_xll.BDP($D124&amp;" Corp",Q$1)="#N/A N/A","",_xll.BDP($D124&amp;" Corp",Q$1)))</f>
        <v>99.587999999999994</v>
      </c>
      <c r="R124" s="27" cm="1">
        <f t="array" ref="R124">IF($D124="","",IF(_xll.BDP($D124&amp;" Corp",R$1)="#N/A N/A","",_xll.BDP($D124&amp;" Corp",R$1)))</f>
        <v>100.336</v>
      </c>
      <c r="S124" s="64" cm="1">
        <f t="array" ref="S124">IF($D124="","",IF(_xll.BDP($D124&amp;" Corp",S$1)="#N/A N/A","7.4",_xll.BDP($D124&amp;" Corp",S$1)))/100</f>
        <v>7.7455600956454873E-2</v>
      </c>
      <c r="T124" s="48" cm="1">
        <f t="array" ref="T124">IF($D124="","",IF(_xll.BDP($D124&amp;" Corp",T$1)="#N/A N/A","",_xll.BDP($D124&amp;" Corp",T$1)))</f>
        <v>351.7945047151149</v>
      </c>
      <c r="U124" s="125" cm="1">
        <f t="array" ref="U124">IF($D124="","",IF(_xll.BDP($D124&amp;" Corp",U$1)="#N/A N/A",0,_xll.BDP($D124&amp;" Corp",U$1)))</f>
        <v>350.00000000000006</v>
      </c>
      <c r="V124" s="125">
        <f>IFERROR(VLOOKUP($L124,Documentation!$J$2:$K$15,2,0),IF(U124=0,0,4200))</f>
        <v>3490</v>
      </c>
      <c r="W124" s="122">
        <f t="shared" si="7"/>
        <v>1.4307803597841562</v>
      </c>
      <c r="X124" s="122">
        <f t="shared" si="8"/>
        <v>14.266924158990584</v>
      </c>
    </row>
    <row r="125" spans="2:24" x14ac:dyDescent="0.3">
      <c r="B125" s="62">
        <v>121</v>
      </c>
      <c r="C125" s="22">
        <v>178170</v>
      </c>
      <c r="D125" s="23" t="s">
        <v>1681</v>
      </c>
      <c r="E125" s="23" t="s">
        <v>1682</v>
      </c>
      <c r="F125" s="46" t="s">
        <v>1683</v>
      </c>
      <c r="G125" s="47" t="s">
        <v>1680</v>
      </c>
      <c r="H125" s="93" t="str">
        <f>IF(IFERROR(VLOOKUP($E125,Portfolio!$D$4:$D$85,1,0),0)=0,"N","Y")</f>
        <v>N</v>
      </c>
      <c r="I125" s="65" cm="1">
        <f t="array" ref="I125">IF($D125="","",IF(_xll.BDP($D125&amp;" Corp",I$1)="#N/A N/A","0",_xll.BDP($D125&amp;" Corp",I$1)))/1000000</f>
        <v>300</v>
      </c>
      <c r="J125" s="101">
        <f>IFERROR(VLOOKUP($E125,Portfolio!$D$45:$O$85,10,0),0)</f>
        <v>0</v>
      </c>
      <c r="K125" s="16" t="str" cm="1">
        <f t="array" ref="K125">IF($D125="","",IF(_xll.BDP($D125&amp;" Corp",K$1)="#N/A N/A","NR",_xll.BDP($D125&amp;" Corp",K$1)))</f>
        <v>B-</v>
      </c>
      <c r="L125" s="16" t="str" cm="1">
        <f t="array" ref="L125">IF($D125="","",IF(_xll.BDP($D125&amp;" Corp",L$1)="#N/A N/A","NR",_xll.BDP($D125&amp;" Corp",L$1)))</f>
        <v>B3</v>
      </c>
      <c r="M125" s="16" t="s">
        <v>2356</v>
      </c>
      <c r="N125" s="16" t="s">
        <v>2349</v>
      </c>
      <c r="O125" s="61">
        <v>2.0103169068325956E-4</v>
      </c>
      <c r="P125" s="61">
        <f t="shared" si="6"/>
        <v>1.4542919267092106E-3</v>
      </c>
      <c r="Q125" s="27" cm="1">
        <f t="array" ref="Q125">IF($D125="","",IF(_xll.BDP($D125&amp;" Corp",Q$1)="#N/A N/A","",_xll.BDP($D125&amp;" Corp",Q$1)))</f>
        <v>99.5</v>
      </c>
      <c r="R125" s="27" cm="1">
        <f t="array" ref="R125">IF($D125="","",IF(_xll.BDP($D125&amp;" Corp",R$1)="#N/A N/A","",_xll.BDP($D125&amp;" Corp",R$1)))</f>
        <v>100</v>
      </c>
      <c r="S125" s="64" cm="1">
        <f t="array" ref="S125">IF($D125="","",IF(_xll.BDP($D125&amp;" Corp",S$1)="#N/A N/A","7.4",_xll.BDP($D125&amp;" Corp",S$1)))/100</f>
        <v>8.1615160219371319E-2</v>
      </c>
      <c r="T125" s="48" cm="1">
        <f t="array" ref="T125">IF($D125="","",IF(_xll.BDP($D125&amp;" Corp",T$1)="#N/A N/A","",_xll.BDP($D125&amp;" Corp",T$1)))</f>
        <v>387.36265680378682</v>
      </c>
      <c r="U125" s="125" cm="1">
        <f t="array" ref="U125">IF($D125="","",IF(_xll.BDP($D125&amp;" Corp",U$1)="#N/A N/A",0,_xll.BDP($D125&amp;" Corp",U$1)))</f>
        <v>375</v>
      </c>
      <c r="V125" s="125">
        <f>IFERROR(VLOOKUP($L125,Documentation!$J$2:$K$15,2,0),IF(U125=0,0,4200))</f>
        <v>3490</v>
      </c>
      <c r="W125" s="122">
        <f t="shared" si="7"/>
        <v>0.54535947251595396</v>
      </c>
      <c r="X125" s="122">
        <f t="shared" si="8"/>
        <v>5.0754788242151445</v>
      </c>
    </row>
    <row r="126" spans="2:24" x14ac:dyDescent="0.3">
      <c r="B126" s="62">
        <v>122</v>
      </c>
      <c r="C126" s="22">
        <v>264030</v>
      </c>
      <c r="D126" s="23" t="s">
        <v>1684</v>
      </c>
      <c r="E126" s="23" t="s">
        <v>1685</v>
      </c>
      <c r="F126" s="46" t="s">
        <v>1686</v>
      </c>
      <c r="G126" s="47" t="s">
        <v>1687</v>
      </c>
      <c r="H126" s="93" t="str">
        <f>IF(IFERROR(VLOOKUP($E126,Portfolio!$D$4:$D$85,1,0),0)=0,"N","Y")</f>
        <v>N</v>
      </c>
      <c r="I126" s="65" cm="1">
        <f t="array" ref="I126">IF($D126="","",IF(_xll.BDP($D126&amp;" Corp",I$1)="#N/A N/A","0",_xll.BDP($D126&amp;" Corp",I$1)))/1000000</f>
        <v>725</v>
      </c>
      <c r="J126" s="101">
        <f>IFERROR(VLOOKUP($E126,Portfolio!$D$45:$O$85,10,0),0)</f>
        <v>0</v>
      </c>
      <c r="K126" s="16" t="str" cm="1">
        <f t="array" ref="K126">IF($D126="","",IF(_xll.BDP($D126&amp;" Corp",K$1)="#N/A N/A","NR",_xll.BDP($D126&amp;" Corp",K$1)))</f>
        <v>B-</v>
      </c>
      <c r="L126" s="16" t="str" cm="1">
        <f t="array" ref="L126">IF($D126="","",IF(_xll.BDP($D126&amp;" Corp",L$1)="#N/A N/A","NR",_xll.BDP($D126&amp;" Corp",L$1)))</f>
        <v>B2</v>
      </c>
      <c r="M126" s="16" t="s">
        <v>2350</v>
      </c>
      <c r="N126" s="16" t="s">
        <v>2364</v>
      </c>
      <c r="O126" s="61">
        <v>4.9432952929326119E-4</v>
      </c>
      <c r="P126" s="61">
        <f t="shared" si="6"/>
        <v>3.5760503288898549E-3</v>
      </c>
      <c r="Q126" s="27" cm="1">
        <f t="array" ref="Q126">IF($D126="","",IF(_xll.BDP($D126&amp;" Corp",Q$1)="#N/A N/A","",_xll.BDP($D126&amp;" Corp",Q$1)))</f>
        <v>100.625</v>
      </c>
      <c r="R126" s="27" cm="1">
        <f t="array" ref="R126">IF($D126="","",IF(_xll.BDP($D126&amp;" Corp",R$1)="#N/A N/A","",_xll.BDP($D126&amp;" Corp",R$1)))</f>
        <v>101.125</v>
      </c>
      <c r="S126" s="64" cm="1">
        <f t="array" ref="S126">IF($D126="","",IF(_xll.BDP($D126&amp;" Corp",S$1)="#N/A N/A","7.4",_xll.BDP($D126&amp;" Corp",S$1)))/100</f>
        <v>8.5854737320914865E-2</v>
      </c>
      <c r="T126" s="48" cm="1">
        <f t="array" ref="T126">IF($D126="","",IF(_xll.BDP($D126&amp;" Corp",T$1)="#N/A N/A","",_xll.BDP($D126&amp;" Corp",T$1)))</f>
        <v>416.74493113982675</v>
      </c>
      <c r="U126" s="125" cm="1">
        <f t="array" ref="U126">IF($D126="","",IF(_xll.BDP($D126&amp;" Corp",U$1)="#N/A N/A",0,_xll.BDP($D126&amp;" Corp",U$1)))</f>
        <v>450</v>
      </c>
      <c r="V126" s="125">
        <f>IFERROR(VLOOKUP($L126,Documentation!$J$2:$K$15,2,0),IF(U126=0,0,4200))</f>
        <v>2720</v>
      </c>
      <c r="W126" s="122">
        <f t="shared" si="7"/>
        <v>1.6092226480004348</v>
      </c>
      <c r="X126" s="122">
        <f t="shared" si="8"/>
        <v>9.7268568945804059</v>
      </c>
    </row>
    <row r="127" spans="2:24" x14ac:dyDescent="0.3">
      <c r="B127" s="62">
        <v>123</v>
      </c>
      <c r="C127" s="22">
        <v>264066</v>
      </c>
      <c r="D127" s="23" t="s">
        <v>1688</v>
      </c>
      <c r="E127" s="23" t="s">
        <v>1689</v>
      </c>
      <c r="F127" s="46" t="s">
        <v>1690</v>
      </c>
      <c r="G127" s="47" t="s">
        <v>1687</v>
      </c>
      <c r="H127" s="93" t="str">
        <f>IF(IFERROR(VLOOKUP($E127,Portfolio!$D$4:$D$85,1,0),0)=0,"N","Y")</f>
        <v>N</v>
      </c>
      <c r="I127" s="65" cm="1">
        <f t="array" ref="I127">IF($D127="","",IF(_xll.BDP($D127&amp;" Corp",I$1)="#N/A N/A","0",_xll.BDP($D127&amp;" Corp",I$1)))/1000000</f>
        <v>290</v>
      </c>
      <c r="J127" s="101">
        <f>IFERROR(VLOOKUP($E127,Portfolio!$D$45:$O$85,10,0),0)</f>
        <v>0</v>
      </c>
      <c r="K127" s="16" t="str" cm="1">
        <f t="array" ref="K127">IF($D127="","",IF(_xll.BDP($D127&amp;" Corp",K$1)="#N/A N/A","NR",_xll.BDP($D127&amp;" Corp",K$1)))</f>
        <v>CCC</v>
      </c>
      <c r="L127" s="16" t="str" cm="1">
        <f t="array" ref="L127">IF($D127="","",IF(_xll.BDP($D127&amp;" Corp",L$1)="#N/A N/A","NR",_xll.BDP($D127&amp;" Corp",L$1)))</f>
        <v>Caa2</v>
      </c>
      <c r="M127" s="16" t="s">
        <v>2350</v>
      </c>
      <c r="N127" s="16" t="s">
        <v>2364</v>
      </c>
      <c r="O127" s="61">
        <v>0</v>
      </c>
      <c r="P127" s="61">
        <f t="shared" si="6"/>
        <v>0</v>
      </c>
      <c r="Q127" s="27" cm="1">
        <f t="array" ref="Q127">IF($D127="","",IF(_xll.BDP($D127&amp;" Corp",Q$1)="#N/A N/A","",_xll.BDP($D127&amp;" Corp",Q$1)))</f>
        <v>95.75</v>
      </c>
      <c r="R127" s="27" cm="1">
        <f t="array" ref="R127">IF($D127="","",IF(_xll.BDP($D127&amp;" Corp",R$1)="#N/A N/A","",_xll.BDP($D127&amp;" Corp",R$1)))</f>
        <v>96.5</v>
      </c>
      <c r="S127" s="64" cm="1">
        <f t="array" ref="S127">IF($D127="","",IF(_xll.BDP($D127&amp;" Corp",S$1)="#N/A N/A","7.4",_xll.BDP($D127&amp;" Corp",S$1)))/100</f>
        <v>0.13955709780566394</v>
      </c>
      <c r="T127" s="48" cm="1">
        <f t="array" ref="T127">IF($D127="","",IF(_xll.BDP($D127&amp;" Corp",T$1)="#N/A N/A","",_xll.BDP($D127&amp;" Corp",T$1)))</f>
        <v>960.08787904229746</v>
      </c>
      <c r="U127" s="125" cm="1">
        <f t="array" ref="U127">IF($D127="","",IF(_xll.BDP($D127&amp;" Corp",U$1)="#N/A N/A",0,_xll.BDP($D127&amp;" Corp",U$1)))</f>
        <v>800</v>
      </c>
      <c r="V127" s="125">
        <f>IFERROR(VLOOKUP($L127,Documentation!$J$2:$K$15,2,0),IF(U127=0,0,4200))</f>
        <v>6500</v>
      </c>
      <c r="W127" s="122">
        <f t="shared" si="7"/>
        <v>0</v>
      </c>
      <c r="X127" s="122">
        <f t="shared" si="8"/>
        <v>0</v>
      </c>
    </row>
    <row r="128" spans="2:24" x14ac:dyDescent="0.3">
      <c r="B128" s="62">
        <v>124</v>
      </c>
      <c r="C128" s="22">
        <v>392874</v>
      </c>
      <c r="D128" s="23" t="s">
        <v>1691</v>
      </c>
      <c r="E128" s="23" t="s">
        <v>1692</v>
      </c>
      <c r="F128" s="46" t="s">
        <v>1693</v>
      </c>
      <c r="G128" s="47" t="s">
        <v>46</v>
      </c>
      <c r="H128" s="93" t="str">
        <f>IF(IFERROR(VLOOKUP($E128,Portfolio!$D$4:$D$85,1,0),0)=0,"N","Y")</f>
        <v>N</v>
      </c>
      <c r="I128" s="65" cm="1">
        <f t="array" ref="I128">IF($D128="","",IF(_xll.BDP($D128&amp;" Corp",I$1)="#N/A N/A","0",_xll.BDP($D128&amp;" Corp",I$1)))/1000000</f>
        <v>0</v>
      </c>
      <c r="J128" s="101">
        <f>IFERROR(VLOOKUP($E128,Portfolio!$D$45:$O$85,10,0),0)</f>
        <v>0</v>
      </c>
      <c r="K128" s="16" t="str" cm="1">
        <f t="array" ref="K128">IF($D128="","",IF(_xll.BDP($D128&amp;" Corp",K$1)="#N/A N/A","NR",_xll.BDP($D128&amp;" Corp",K$1)))</f>
        <v>B</v>
      </c>
      <c r="L128" s="16" t="str" cm="1">
        <f t="array" ref="L128">IF($D128="","",IF(_xll.BDP($D128&amp;" Corp",L$1)="#N/A N/A","NR",_xll.BDP($D128&amp;" Corp",L$1)))</f>
        <v>B2</v>
      </c>
      <c r="M128" s="16" t="s">
        <v>2348</v>
      </c>
      <c r="N128" s="16" t="s">
        <v>2374</v>
      </c>
      <c r="O128" s="61">
        <v>3.4809719861628635E-4</v>
      </c>
      <c r="P128" s="61">
        <f t="shared" si="6"/>
        <v>2.5181847893592495E-3</v>
      </c>
      <c r="Q128" s="27" t="str" cm="1">
        <f t="array" ref="Q128">IF($D128="","",IF(_xll.BDP($D128&amp;" Corp",Q$1)="#N/A N/A","",_xll.BDP($D128&amp;" Corp",Q$1)))</f>
        <v/>
      </c>
      <c r="R128" s="27" t="str" cm="1">
        <f t="array" ref="R128">IF($D128="","",IF(_xll.BDP($D128&amp;" Corp",R$1)="#N/A N/A","",_xll.BDP($D128&amp;" Corp",R$1)))</f>
        <v/>
      </c>
      <c r="S128" s="64" cm="1">
        <f t="array" ref="S128">IF($D128="","",IF(_xll.BDP($D128&amp;" Corp",S$1)="#N/A N/A","7.4",_xll.BDP($D128&amp;" Corp",S$1)))/100</f>
        <v>7.400000000000001E-2</v>
      </c>
      <c r="T128" s="48" t="str" cm="1">
        <f t="array" ref="T128">IF($D128="","",IF(_xll.BDP($D128&amp;" Corp",T$1)="#N/A N/A","",_xll.BDP($D128&amp;" Corp",T$1)))</f>
        <v/>
      </c>
      <c r="U128" s="125" cm="1">
        <f t="array" ref="U128">IF($D128="","",IF(_xll.BDP($D128&amp;" Corp",U$1)="#N/A N/A",0,_xll.BDP($D128&amp;" Corp",U$1)))</f>
        <v>400</v>
      </c>
      <c r="V128" s="125">
        <f>IFERROR(VLOOKUP($L128,Documentation!$J$2:$K$15,2,0),IF(U128=0,0,4200))</f>
        <v>2720</v>
      </c>
      <c r="W128" s="122">
        <f t="shared" si="7"/>
        <v>1.0072739157436998</v>
      </c>
      <c r="X128" s="122">
        <f t="shared" si="8"/>
        <v>6.849462627057159</v>
      </c>
    </row>
    <row r="129" spans="2:24" x14ac:dyDescent="0.3">
      <c r="B129" s="62">
        <v>125</v>
      </c>
      <c r="C129" s="22">
        <v>447126</v>
      </c>
      <c r="D129" s="23" t="s">
        <v>1694</v>
      </c>
      <c r="E129" s="23" t="s">
        <v>1695</v>
      </c>
      <c r="F129" s="46" t="s">
        <v>1</v>
      </c>
      <c r="G129" s="47" t="s">
        <v>46</v>
      </c>
      <c r="H129" s="93" t="str">
        <f>IF(IFERROR(VLOOKUP($E129,Portfolio!$D$4:$D$85,1,0),0)=0,"N","Y")</f>
        <v>Y</v>
      </c>
      <c r="I129" s="65" cm="1">
        <f t="array" ref="I129">IF($D129="","",IF(_xll.BDP($D129&amp;" Corp",I$1)="#N/A N/A","0",_xll.BDP($D129&amp;" Corp",I$1)))/1000000</f>
        <v>497.50312499999995</v>
      </c>
      <c r="J129" s="101">
        <f>IFERROR(VLOOKUP($E129,Portfolio!$D$45:$O$85,10,0),0)</f>
        <v>1.9950000000000001</v>
      </c>
      <c r="K129" s="16" t="str" cm="1">
        <f t="array" ref="K129">IF($D129="","",IF(_xll.BDP($D129&amp;" Corp",K$1)="#N/A N/A","NR",_xll.BDP($D129&amp;" Corp",K$1)))</f>
        <v>B</v>
      </c>
      <c r="L129" s="16" t="str" cm="1">
        <f t="array" ref="L129">IF($D129="","",IF(_xll.BDP($D129&amp;" Corp",L$1)="#N/A N/A","NR",_xll.BDP($D129&amp;" Corp",L$1)))</f>
        <v>B2</v>
      </c>
      <c r="M129" s="16" t="s">
        <v>2348</v>
      </c>
      <c r="N129" s="16" t="s">
        <v>2374</v>
      </c>
      <c r="O129" s="61">
        <v>3.4809719861628635E-4</v>
      </c>
      <c r="P129" s="61">
        <f t="shared" si="6"/>
        <v>2.5181847893592495E-3</v>
      </c>
      <c r="Q129" s="27" cm="1">
        <f t="array" ref="Q129">IF($D129="","",IF(_xll.BDP($D129&amp;" Corp",Q$1)="#N/A N/A","",_xll.BDP($D129&amp;" Corp",Q$1)))</f>
        <v>99.625</v>
      </c>
      <c r="R129" s="27" cm="1">
        <f t="array" ref="R129">IF($D129="","",IF(_xll.BDP($D129&amp;" Corp",R$1)="#N/A N/A","",_xll.BDP($D129&amp;" Corp",R$1)))</f>
        <v>99.875</v>
      </c>
      <c r="S129" s="64" cm="1">
        <f t="array" ref="S129">IF($D129="","",IF(_xll.BDP($D129&amp;" Corp",S$1)="#N/A N/A","7.4",_xll.BDP($D129&amp;" Corp",S$1)))/100</f>
        <v>7.8369329683482647E-2</v>
      </c>
      <c r="T129" s="48" cm="1">
        <f t="array" ref="T129">IF($D129="","",IF(_xll.BDP($D129&amp;" Corp",T$1)="#N/A N/A","",_xll.BDP($D129&amp;" Corp",T$1)))</f>
        <v>359.48035903832317</v>
      </c>
      <c r="U129" s="125" cm="1">
        <f t="array" ref="U129">IF($D129="","",IF(_xll.BDP($D129&amp;" Corp",U$1)="#N/A N/A",0,_xll.BDP($D129&amp;" Corp",U$1)))</f>
        <v>350.00000000000006</v>
      </c>
      <c r="V129" s="125">
        <f>IFERROR(VLOOKUP($L129,Documentation!$J$2:$K$15,2,0),IF(U129=0,0,4200))</f>
        <v>2720</v>
      </c>
      <c r="W129" s="122">
        <f t="shared" si="7"/>
        <v>0.88136467627573745</v>
      </c>
      <c r="X129" s="122">
        <f t="shared" si="8"/>
        <v>6.849462627057159</v>
      </c>
    </row>
    <row r="130" spans="2:24" x14ac:dyDescent="0.3">
      <c r="B130" s="62">
        <v>126</v>
      </c>
      <c r="C130" s="22">
        <v>430710</v>
      </c>
      <c r="D130" s="23" t="s">
        <v>1696</v>
      </c>
      <c r="E130" s="23" t="s">
        <v>1697</v>
      </c>
      <c r="F130" s="46" t="s">
        <v>1698</v>
      </c>
      <c r="G130" s="47" t="s">
        <v>46</v>
      </c>
      <c r="H130" s="93" t="str">
        <f>IF(IFERROR(VLOOKUP($E130,Portfolio!$D$4:$D$85,1,0),0)=0,"N","Y")</f>
        <v>Y</v>
      </c>
      <c r="I130" s="65" cm="1">
        <f t="array" ref="I130">IF($D130="","",IF(_xll.BDP($D130&amp;" Corp",I$1)="#N/A N/A","0",_xll.BDP($D130&amp;" Corp",I$1)))/1000000</f>
        <v>1940.1375</v>
      </c>
      <c r="J130" s="101">
        <f>IFERROR(VLOOKUP($E130,Portfolio!$D$45:$O$85,10,0),0)</f>
        <v>44.150197000000006</v>
      </c>
      <c r="K130" s="16" t="str" cm="1">
        <f t="array" ref="K130">IF($D130="","",IF(_xll.BDP($D130&amp;" Corp",K$1)="#N/A N/A","NR",_xll.BDP($D130&amp;" Corp",K$1)))</f>
        <v>B</v>
      </c>
      <c r="L130" s="16" t="str" cm="1">
        <f t="array" ref="L130">IF($D130="","",IF(_xll.BDP($D130&amp;" Corp",L$1)="#N/A N/A","NR",_xll.BDP($D130&amp;" Corp",L$1)))</f>
        <v>B2</v>
      </c>
      <c r="M130" s="16" t="s">
        <v>2348</v>
      </c>
      <c r="N130" s="16" t="s">
        <v>2374</v>
      </c>
      <c r="O130" s="61">
        <v>1.3557093768797204E-3</v>
      </c>
      <c r="P130" s="61">
        <f t="shared" si="6"/>
        <v>9.8073950184627886E-3</v>
      </c>
      <c r="Q130" s="27" cm="1">
        <f t="array" ref="Q130">IF($D130="","",IF(_xll.BDP($D130&amp;" Corp",Q$1)="#N/A N/A","",_xll.BDP($D130&amp;" Corp",Q$1)))</f>
        <v>99.75</v>
      </c>
      <c r="R130" s="27" cm="1">
        <f t="array" ref="R130">IF($D130="","",IF(_xll.BDP($D130&amp;" Corp",R$1)="#N/A N/A","",_xll.BDP($D130&amp;" Corp",R$1)))</f>
        <v>100</v>
      </c>
      <c r="S130" s="64" cm="1">
        <f t="array" ref="S130">IF($D130="","",IF(_xll.BDP($D130&amp;" Corp",S$1)="#N/A N/A","7.4",_xll.BDP($D130&amp;" Corp",S$1)))/100</f>
        <v>8.0610711360350251E-2</v>
      </c>
      <c r="T130" s="48" cm="1">
        <f t="array" ref="T130">IF($D130="","",IF(_xll.BDP($D130&amp;" Corp",T$1)="#N/A N/A","",_xll.BDP($D130&amp;" Corp",T$1)))</f>
        <v>379.71848520076276</v>
      </c>
      <c r="U130" s="125" cm="1">
        <f t="array" ref="U130">IF($D130="","",IF(_xll.BDP($D130&amp;" Corp",U$1)="#N/A N/A",0,_xll.BDP($D130&amp;" Corp",U$1)))</f>
        <v>375</v>
      </c>
      <c r="V130" s="125">
        <f>IFERROR(VLOOKUP($L130,Documentation!$J$2:$K$15,2,0),IF(U130=0,0,4200))</f>
        <v>2720</v>
      </c>
      <c r="W130" s="122">
        <f t="shared" si="7"/>
        <v>3.6777731319235456</v>
      </c>
      <c r="X130" s="122">
        <f t="shared" si="8"/>
        <v>26.676114450218783</v>
      </c>
    </row>
    <row r="131" spans="2:24" x14ac:dyDescent="0.3">
      <c r="B131" s="62">
        <v>127</v>
      </c>
      <c r="C131" s="22">
        <v>335562</v>
      </c>
      <c r="D131" s="23" t="s">
        <v>1699</v>
      </c>
      <c r="E131" s="23" t="s">
        <v>1700</v>
      </c>
      <c r="F131" s="46" t="s">
        <v>1701</v>
      </c>
      <c r="G131" s="47" t="s">
        <v>1702</v>
      </c>
      <c r="H131" s="93" t="str">
        <f>IF(IFERROR(VLOOKUP($E131,Portfolio!$D$4:$D$85,1,0),0)=0,"N","Y")</f>
        <v>N</v>
      </c>
      <c r="I131" s="65" cm="1">
        <f t="array" ref="I131">IF($D131="","",IF(_xll.BDP($D131&amp;" Corp",I$1)="#N/A N/A","0",_xll.BDP($D131&amp;" Corp",I$1)))/1000000</f>
        <v>821.24021465999999</v>
      </c>
      <c r="J131" s="101">
        <f>IFERROR(VLOOKUP($E131,Portfolio!$D$45:$O$85,10,0),0)</f>
        <v>0</v>
      </c>
      <c r="K131" s="16" t="str" cm="1">
        <f t="array" ref="K131">IF($D131="","",IF(_xll.BDP($D131&amp;" Corp",K$1)="#N/A N/A","NR",_xll.BDP($D131&amp;" Corp",K$1)))</f>
        <v>CCC-</v>
      </c>
      <c r="L131" s="16" t="str" cm="1">
        <f t="array" ref="L131">IF($D131="","",IF(_xll.BDP($D131&amp;" Corp",L$1)="#N/A N/A","NR",_xll.BDP($D131&amp;" Corp",L$1)))</f>
        <v>Caa3</v>
      </c>
      <c r="M131" s="16" t="s">
        <v>2356</v>
      </c>
      <c r="N131" s="16" t="s">
        <v>2349</v>
      </c>
      <c r="O131" s="61">
        <v>0</v>
      </c>
      <c r="P131" s="61">
        <f t="shared" si="6"/>
        <v>0</v>
      </c>
      <c r="Q131" s="27" cm="1">
        <f t="array" ref="Q131">IF($D131="","",IF(_xll.BDP($D131&amp;" Corp",Q$1)="#N/A N/A","",_xll.BDP($D131&amp;" Corp",Q$1)))</f>
        <v>33.875</v>
      </c>
      <c r="R131" s="27" cm="1">
        <f t="array" ref="R131">IF($D131="","",IF(_xll.BDP($D131&amp;" Corp",R$1)="#N/A N/A","",_xll.BDP($D131&amp;" Corp",R$1)))</f>
        <v>36</v>
      </c>
      <c r="S131" s="64" cm="1">
        <f t="array" ref="S131">IF($D131="","",IF(_xll.BDP($D131&amp;" Corp",S$1)="#N/A N/A","7.4",_xll.BDP($D131&amp;" Corp",S$1)))/100</f>
        <v>0.88887564977630973</v>
      </c>
      <c r="T131" s="48" cm="1">
        <f t="array" ref="T131">IF($D131="","",IF(_xll.BDP($D131&amp;" Corp",T$1)="#N/A N/A","",_xll.BDP($D131&amp;" Corp",T$1)))</f>
        <v>8722.5275761514913</v>
      </c>
      <c r="U131" s="125" cm="1">
        <f t="array" ref="U131">IF($D131="","",IF(_xll.BDP($D131&amp;" Corp",U$1)="#N/A N/A",0,_xll.BDP($D131&amp;" Corp",U$1)))</f>
        <v>650</v>
      </c>
      <c r="V131" s="125">
        <f>IFERROR(VLOOKUP($L131,Documentation!$J$2:$K$15,2,0),IF(U131=0,0,4200))</f>
        <v>8070</v>
      </c>
      <c r="W131" s="122">
        <f t="shared" si="7"/>
        <v>0</v>
      </c>
      <c r="X131" s="122">
        <f t="shared" si="8"/>
        <v>0</v>
      </c>
    </row>
    <row r="132" spans="2:24" x14ac:dyDescent="0.3">
      <c r="B132" s="62">
        <v>128</v>
      </c>
      <c r="C132" s="22">
        <v>335598</v>
      </c>
      <c r="D132" s="23" t="s">
        <v>1703</v>
      </c>
      <c r="E132" s="23" t="s">
        <v>1704</v>
      </c>
      <c r="F132" s="46" t="s">
        <v>1705</v>
      </c>
      <c r="G132" s="47" t="s">
        <v>1702</v>
      </c>
      <c r="H132" s="93" t="str">
        <f>IF(IFERROR(VLOOKUP($E132,Portfolio!$D$4:$D$85,1,0),0)=0,"N","Y")</f>
        <v>N</v>
      </c>
      <c r="I132" s="65" cm="1">
        <f t="array" ref="I132">IF($D132="","",IF(_xll.BDP($D132&amp;" Corp",I$1)="#N/A N/A","0",_xll.BDP($D132&amp;" Corp",I$1)))/1000000</f>
        <v>275</v>
      </c>
      <c r="J132" s="101">
        <f>IFERROR(VLOOKUP($E132,Portfolio!$D$45:$O$85,10,0),0)</f>
        <v>0</v>
      </c>
      <c r="K132" s="16" t="str" cm="1">
        <f t="array" ref="K132">IF($D132="","",IF(_xll.BDP($D132&amp;" Corp",K$1)="#N/A N/A","NR",_xll.BDP($D132&amp;" Corp",K$1)))</f>
        <v>CC</v>
      </c>
      <c r="L132" s="16" t="str" cm="1">
        <f t="array" ref="L132">IF($D132="","",IF(_xll.BDP($D132&amp;" Corp",L$1)="#N/A N/A","NR",_xll.BDP($D132&amp;" Corp",L$1)))</f>
        <v>Ca</v>
      </c>
      <c r="M132" s="16" t="s">
        <v>2356</v>
      </c>
      <c r="N132" s="16" t="s">
        <v>2349</v>
      </c>
      <c r="O132" s="61">
        <v>0</v>
      </c>
      <c r="P132" s="61">
        <f t="shared" si="6"/>
        <v>0</v>
      </c>
      <c r="Q132" s="27" t="str" cm="1">
        <f t="array" ref="Q132">IF($D132="","",IF(_xll.BDP($D132&amp;" Corp",Q$1)="#N/A N/A","",_xll.BDP($D132&amp;" Corp",Q$1)))</f>
        <v/>
      </c>
      <c r="R132" s="27" t="str" cm="1">
        <f t="array" ref="R132">IF($D132="","",IF(_xll.BDP($D132&amp;" Corp",R$1)="#N/A N/A","",_xll.BDP($D132&amp;" Corp",R$1)))</f>
        <v/>
      </c>
      <c r="S132" s="64" cm="1">
        <f t="array" ref="S132">IF($D132="","",IF(_xll.BDP($D132&amp;" Corp",S$1)="#N/A N/A","7.4",_xll.BDP($D132&amp;" Corp",S$1)))/100</f>
        <v>7.400000000000001E-2</v>
      </c>
      <c r="T132" s="48" t="str" cm="1">
        <f t="array" ref="T132">IF($D132="","",IF(_xll.BDP($D132&amp;" Corp",T$1)="#N/A N/A","",_xll.BDP($D132&amp;" Corp",T$1)))</f>
        <v/>
      </c>
      <c r="U132" s="125" cm="1">
        <f t="array" ref="U132">IF($D132="","",IF(_xll.BDP($D132&amp;" Corp",U$1)="#N/A N/A",0,_xll.BDP($D132&amp;" Corp",U$1)))</f>
        <v>950</v>
      </c>
      <c r="V132" s="125">
        <f>IFERROR(VLOOKUP($L132,Documentation!$J$2:$K$15,2,0),IF(U132=0,0,4200))</f>
        <v>10000</v>
      </c>
      <c r="W132" s="122">
        <f t="shared" si="7"/>
        <v>0</v>
      </c>
      <c r="X132" s="122">
        <f t="shared" si="8"/>
        <v>0</v>
      </c>
    </row>
    <row r="133" spans="2:24" x14ac:dyDescent="0.3">
      <c r="B133" s="62">
        <v>129</v>
      </c>
      <c r="C133" s="22">
        <v>405726</v>
      </c>
      <c r="D133" s="23" t="s">
        <v>1706</v>
      </c>
      <c r="E133" s="23" t="s">
        <v>1707</v>
      </c>
      <c r="F133" s="46" t="s">
        <v>1708</v>
      </c>
      <c r="G133" s="47" t="s">
        <v>1709</v>
      </c>
      <c r="H133" s="93" t="str">
        <f>IF(IFERROR(VLOOKUP($E133,Portfolio!$D$4:$D$85,1,0),0)=0,"N","Y")</f>
        <v>N</v>
      </c>
      <c r="I133" s="65" cm="1">
        <f t="array" ref="I133">IF($D133="","",IF(_xll.BDP($D133&amp;" Corp",I$1)="#N/A N/A","0",_xll.BDP($D133&amp;" Corp",I$1)))/1000000</f>
        <v>0</v>
      </c>
      <c r="J133" s="101">
        <f>IFERROR(VLOOKUP($E133,Portfolio!$D$45:$O$85,10,0),0)</f>
        <v>0</v>
      </c>
      <c r="K133" s="16" t="str" cm="1">
        <f t="array" ref="K133">IF($D133="","",IF(_xll.BDP($D133&amp;" Corp",K$1)="#N/A N/A","NR",_xll.BDP($D133&amp;" Corp",K$1)))</f>
        <v>NR</v>
      </c>
      <c r="L133" s="16" t="str" cm="1">
        <f t="array" ref="L133">IF($D133="","",IF(_xll.BDP($D133&amp;" Corp",L$1)="#N/A N/A","NR",_xll.BDP($D133&amp;" Corp",L$1)))</f>
        <v>NR</v>
      </c>
      <c r="M133" s="16" t="s">
        <v>2348</v>
      </c>
      <c r="N133" s="16" t="s">
        <v>2368</v>
      </c>
      <c r="O133" s="61">
        <v>4.795326865390968E-4</v>
      </c>
      <c r="P133" s="61">
        <f t="shared" si="6"/>
        <v>3.4690078577002174E-3</v>
      </c>
      <c r="Q133" s="27" t="str" cm="1">
        <f t="array" ref="Q133">IF($D133="","",IF(_xll.BDP($D133&amp;" Corp",Q$1)="#N/A N/A","",_xll.BDP($D133&amp;" Corp",Q$1)))</f>
        <v/>
      </c>
      <c r="R133" s="27" t="str" cm="1">
        <f t="array" ref="R133">IF($D133="","",IF(_xll.BDP($D133&amp;" Corp",R$1)="#N/A N/A","",_xll.BDP($D133&amp;" Corp",R$1)))</f>
        <v/>
      </c>
      <c r="S133" s="64" cm="1">
        <f t="array" ref="S133">IF($D133="","",IF(_xll.BDP($D133&amp;" Corp",S$1)="#N/A N/A","7.4",_xll.BDP($D133&amp;" Corp",S$1)))/100</f>
        <v>7.400000000000001E-2</v>
      </c>
      <c r="T133" s="48" t="str" cm="1">
        <f t="array" ref="T133">IF($D133="","",IF(_xll.BDP($D133&amp;" Corp",T$1)="#N/A N/A","",_xll.BDP($D133&amp;" Corp",T$1)))</f>
        <v/>
      </c>
      <c r="U133" s="125" cm="1">
        <f t="array" ref="U133">IF($D133="","",IF(_xll.BDP($D133&amp;" Corp",U$1)="#N/A N/A",0,_xll.BDP($D133&amp;" Corp",U$1)))</f>
        <v>325</v>
      </c>
      <c r="V133" s="125">
        <f>IFERROR(VLOOKUP($L133,Documentation!$J$2:$K$15,2,0),IF(U133=0,0,4200))</f>
        <v>4200</v>
      </c>
      <c r="W133" s="122">
        <f t="shared" si="7"/>
        <v>1.1274275537525706</v>
      </c>
      <c r="X133" s="122">
        <f t="shared" si="8"/>
        <v>14.569833002340912</v>
      </c>
    </row>
    <row r="134" spans="2:24" x14ac:dyDescent="0.3">
      <c r="B134" s="62">
        <v>130</v>
      </c>
      <c r="C134" s="22">
        <v>438522</v>
      </c>
      <c r="D134" s="23" t="s">
        <v>1710</v>
      </c>
      <c r="E134" s="23" t="s">
        <v>1711</v>
      </c>
      <c r="F134" s="46" t="s">
        <v>1712</v>
      </c>
      <c r="G134" s="47" t="s">
        <v>1713</v>
      </c>
      <c r="H134" s="93" t="str">
        <f>IF(IFERROR(VLOOKUP($E134,Portfolio!$D$4:$D$85,1,0),0)=0,"N","Y")</f>
        <v>N</v>
      </c>
      <c r="I134" s="65" cm="1">
        <f t="array" ref="I134">IF($D134="","",IF(_xll.BDP($D134&amp;" Corp",I$1)="#N/A N/A","0",_xll.BDP($D134&amp;" Corp",I$1)))/1000000</f>
        <v>1396.5</v>
      </c>
      <c r="J134" s="101">
        <f>IFERROR(VLOOKUP($E134,Portfolio!$D$45:$O$85,10,0),0)</f>
        <v>0</v>
      </c>
      <c r="K134" s="16" t="str" cm="1">
        <f t="array" ref="K134">IF($D134="","",IF(_xll.BDP($D134&amp;" Corp",K$1)="#N/A N/A","NR",_xll.BDP($D134&amp;" Corp",K$1)))</f>
        <v>B-</v>
      </c>
      <c r="L134" s="16" t="str" cm="1">
        <f t="array" ref="L134">IF($D134="","",IF(_xll.BDP($D134&amp;" Corp",L$1)="#N/A N/A","NR",_xll.BDP($D134&amp;" Corp",L$1)))</f>
        <v>B3</v>
      </c>
      <c r="M134" s="16" t="s">
        <v>2348</v>
      </c>
      <c r="N134" s="16" t="s">
        <v>2368</v>
      </c>
      <c r="O134" s="61">
        <v>9.8255462480828352E-4</v>
      </c>
      <c r="P134" s="61">
        <f t="shared" ref="P134:P197" si="9">O134/$O$265</f>
        <v>7.1079403130566926E-3</v>
      </c>
      <c r="Q134" s="27" cm="1">
        <f t="array" ref="Q134">IF($D134="","",IF(_xll.BDP($D134&amp;" Corp",Q$1)="#N/A N/A","",_xll.BDP($D134&amp;" Corp",Q$1)))</f>
        <v>100.875</v>
      </c>
      <c r="R134" s="27" cm="1">
        <f t="array" ref="R134">IF($D134="","",IF(_xll.BDP($D134&amp;" Corp",R$1)="#N/A N/A","",_xll.BDP($D134&amp;" Corp",R$1)))</f>
        <v>101.125</v>
      </c>
      <c r="S134" s="64" cm="1">
        <f t="array" ref="S134">IF($D134="","",IF(_xll.BDP($D134&amp;" Corp",S$1)="#N/A N/A","7.4",_xll.BDP($D134&amp;" Corp",S$1)))/100</f>
        <v>7.578403502702713E-2</v>
      </c>
      <c r="T134" s="48" cm="1">
        <f t="array" ref="T134">IF($D134="","",IF(_xll.BDP($D134&amp;" Corp",T$1)="#N/A N/A","",_xll.BDP($D134&amp;" Corp",T$1)))</f>
        <v>312.1199239101112</v>
      </c>
      <c r="U134" s="125" cm="1">
        <f t="array" ref="U134">IF($D134="","",IF(_xll.BDP($D134&amp;" Corp",U$1)="#N/A N/A",0,_xll.BDP($D134&amp;" Corp",U$1)))</f>
        <v>350.00000000000006</v>
      </c>
      <c r="V134" s="125">
        <f>IFERROR(VLOOKUP($L134,Documentation!$J$2:$K$15,2,0),IF(U134=0,0,4200))</f>
        <v>3490</v>
      </c>
      <c r="W134" s="122">
        <f t="shared" ref="W134:W197" si="10">IFERROR(U134*P134,0)</f>
        <v>2.4877791095698427</v>
      </c>
      <c r="X134" s="122">
        <f t="shared" ref="X134:X197" si="11">IFERROR(V134*P134,0)</f>
        <v>24.806711692567859</v>
      </c>
    </row>
    <row r="135" spans="2:24" x14ac:dyDescent="0.3">
      <c r="B135" s="62">
        <v>131</v>
      </c>
      <c r="C135" s="22">
        <v>355362</v>
      </c>
      <c r="D135" s="23" t="s">
        <v>1714</v>
      </c>
      <c r="E135" s="23" t="s">
        <v>1715</v>
      </c>
      <c r="F135" s="46" t="s">
        <v>1716</v>
      </c>
      <c r="G135" s="47" t="s">
        <v>48</v>
      </c>
      <c r="H135" s="93" t="str">
        <f>IF(IFERROR(VLOOKUP($E135,Portfolio!$D$4:$D$85,1,0),0)=0,"N","Y")</f>
        <v>N</v>
      </c>
      <c r="I135" s="65" cm="1">
        <f t="array" ref="I135">IF($D135="","",IF(_xll.BDP($D135&amp;" Corp",I$1)="#N/A N/A","0",_xll.BDP($D135&amp;" Corp",I$1)))/1000000</f>
        <v>630.79504552000003</v>
      </c>
      <c r="J135" s="101">
        <f>IFERROR(VLOOKUP($E135,Portfolio!$D$45:$O$85,10,0),0)</f>
        <v>0</v>
      </c>
      <c r="K135" s="16" t="str" cm="1">
        <f t="array" ref="K135">IF($D135="","",IF(_xll.BDP($D135&amp;" Corp",K$1)="#N/A N/A","NR",_xll.BDP($D135&amp;" Corp",K$1)))</f>
        <v>BB</v>
      </c>
      <c r="L135" s="16" t="str" cm="1">
        <f t="array" ref="L135">IF($D135="","",IF(_xll.BDP($D135&amp;" Corp",L$1)="#N/A N/A","NR",_xll.BDP($D135&amp;" Corp",L$1)))</f>
        <v>NR</v>
      </c>
      <c r="M135" s="16" t="s">
        <v>2350</v>
      </c>
      <c r="N135" s="16" t="s">
        <v>2365</v>
      </c>
      <c r="O135" s="61">
        <v>4.7824027654518216E-4</v>
      </c>
      <c r="P135" s="61">
        <f t="shared" si="9"/>
        <v>3.459658379447509E-3</v>
      </c>
      <c r="Q135" s="27" cm="1">
        <f t="array" ref="Q135">IF($D135="","",IF(_xll.BDP($D135&amp;" Corp",Q$1)="#N/A N/A","",_xll.BDP($D135&amp;" Corp",Q$1)))</f>
        <v>106</v>
      </c>
      <c r="R135" s="27" cm="1">
        <f t="array" ref="R135">IF($D135="","",IF(_xll.BDP($D135&amp;" Corp",R$1)="#N/A N/A","",_xll.BDP($D135&amp;" Corp",R$1)))</f>
        <v>106.625</v>
      </c>
      <c r="S135" s="64" cm="1">
        <f t="array" ref="S135">IF($D135="","",IF(_xll.BDP($D135&amp;" Corp",S$1)="#N/A N/A","7.4",_xll.BDP($D135&amp;" Corp",S$1)))/100</f>
        <v>0.11558295553550124</v>
      </c>
      <c r="T135" s="48" cm="1">
        <f t="array" ref="T135">IF($D135="","",IF(_xll.BDP($D135&amp;" Corp",T$1)="#N/A N/A","",_xll.BDP($D135&amp;" Corp",T$1)))</f>
        <v>691.83971630966664</v>
      </c>
      <c r="U135" s="125" cm="1">
        <f t="array" ref="U135">IF($D135="","",IF(_xll.BDP($D135&amp;" Corp",U$1)="#N/A N/A",0,_xll.BDP($D135&amp;" Corp",U$1)))</f>
        <v>950</v>
      </c>
      <c r="V135" s="125">
        <f>IFERROR(VLOOKUP($L135,Documentation!$J$2:$K$15,2,0),IF(U135=0,0,4200))</f>
        <v>4200</v>
      </c>
      <c r="W135" s="122">
        <f t="shared" si="10"/>
        <v>3.2866754604751334</v>
      </c>
      <c r="X135" s="122">
        <f t="shared" si="11"/>
        <v>14.530565193679537</v>
      </c>
    </row>
    <row r="136" spans="2:24" x14ac:dyDescent="0.3">
      <c r="B136" s="62">
        <v>132</v>
      </c>
      <c r="C136" s="22">
        <v>355506</v>
      </c>
      <c r="D136" s="23" t="s">
        <v>1717</v>
      </c>
      <c r="E136" s="23" t="s">
        <v>1718</v>
      </c>
      <c r="F136" s="46" t="s">
        <v>1719</v>
      </c>
      <c r="G136" s="47" t="s">
        <v>48</v>
      </c>
      <c r="H136" s="93" t="str">
        <f>IF(IFERROR(VLOOKUP($E136,Portfolio!$D$4:$D$85,1,0),0)=0,"N","Y")</f>
        <v>N</v>
      </c>
      <c r="I136" s="65" cm="1">
        <f t="array" ref="I136">IF($D136="","",IF(_xll.BDP($D136&amp;" Corp",I$1)="#N/A N/A","0",_xll.BDP($D136&amp;" Corp",I$1)))/1000000</f>
        <v>225.42650502999999</v>
      </c>
      <c r="J136" s="101">
        <f>IFERROR(VLOOKUP($E136,Portfolio!$D$45:$O$85,10,0),0)</f>
        <v>0</v>
      </c>
      <c r="K136" s="16" t="str" cm="1">
        <f t="array" ref="K136">IF($D136="","",IF(_xll.BDP($D136&amp;" Corp",K$1)="#N/A N/A","NR",_xll.BDP($D136&amp;" Corp",K$1)))</f>
        <v>NR</v>
      </c>
      <c r="L136" s="16" t="str" cm="1">
        <f t="array" ref="L136">IF($D136="","",IF(_xll.BDP($D136&amp;" Corp",L$1)="#N/A N/A","NR",_xll.BDP($D136&amp;" Corp",L$1)))</f>
        <v>NR</v>
      </c>
      <c r="M136" s="16" t="s">
        <v>2350</v>
      </c>
      <c r="N136" s="16" t="s">
        <v>2365</v>
      </c>
      <c r="O136" s="61">
        <v>1.6755977792088243E-4</v>
      </c>
      <c r="P136" s="61">
        <f t="shared" si="9"/>
        <v>1.2121513351617029E-3</v>
      </c>
      <c r="Q136" s="27" cm="1">
        <f t="array" ref="Q136">IF($D136="","",IF(_xll.BDP($D136&amp;" Corp",Q$1)="#N/A N/A","",_xll.BDP($D136&amp;" Corp",Q$1)))</f>
        <v>101.375</v>
      </c>
      <c r="R136" s="27" cm="1">
        <f t="array" ref="R136">IF($D136="","",IF(_xll.BDP($D136&amp;" Corp",R$1)="#N/A N/A","",_xll.BDP($D136&amp;" Corp",R$1)))</f>
        <v>102.125</v>
      </c>
      <c r="S136" s="64" cm="1">
        <f t="array" ref="S136">IF($D136="","",IF(_xll.BDP($D136&amp;" Corp",S$1)="#N/A N/A","7.4",_xll.BDP($D136&amp;" Corp",S$1)))/100</f>
        <v>0.11063499306328595</v>
      </c>
      <c r="T136" s="48" cm="1">
        <f t="array" ref="T136">IF($D136="","",IF(_xll.BDP($D136&amp;" Corp",T$1)="#N/A N/A","",_xll.BDP($D136&amp;" Corp",T$1)))</f>
        <v>675.22257231733204</v>
      </c>
      <c r="U136" s="125" cm="1">
        <f t="array" ref="U136">IF($D136="","",IF(_xll.BDP($D136&amp;" Corp",U$1)="#N/A N/A",0,_xll.BDP($D136&amp;" Corp",U$1)))</f>
        <v>750</v>
      </c>
      <c r="V136" s="125">
        <f>IFERROR(VLOOKUP($L136,Documentation!$J$2:$K$15,2,0),IF(U136=0,0,4200))</f>
        <v>4200</v>
      </c>
      <c r="W136" s="122">
        <f t="shared" si="10"/>
        <v>0.90911350137127722</v>
      </c>
      <c r="X136" s="122">
        <f t="shared" si="11"/>
        <v>5.0910356076791521</v>
      </c>
    </row>
    <row r="137" spans="2:24" x14ac:dyDescent="0.3">
      <c r="B137" s="62">
        <v>133</v>
      </c>
      <c r="C137" s="22">
        <v>276414</v>
      </c>
      <c r="D137" s="23" t="s">
        <v>1720</v>
      </c>
      <c r="E137" s="23" t="s">
        <v>1721</v>
      </c>
      <c r="F137" s="46" t="s">
        <v>1722</v>
      </c>
      <c r="G137" s="47" t="s">
        <v>1723</v>
      </c>
      <c r="H137" s="93" t="str">
        <f>IF(IFERROR(VLOOKUP($E137,Portfolio!$D$4:$D$85,1,0),0)=0,"N","Y")</f>
        <v>N</v>
      </c>
      <c r="I137" s="65" cm="1">
        <f t="array" ref="I137">IF($D137="","",IF(_xll.BDP($D137&amp;" Corp",I$1)="#N/A N/A","0",_xll.BDP($D137&amp;" Corp",I$1)))/1000000</f>
        <v>303.76</v>
      </c>
      <c r="J137" s="101">
        <f>IFERROR(VLOOKUP($E137,Portfolio!$D$45:$O$85,10,0),0)</f>
        <v>0</v>
      </c>
      <c r="K137" s="16" t="str" cm="1">
        <f t="array" ref="K137">IF($D137="","",IF(_xll.BDP($D137&amp;" Corp",K$1)="#N/A N/A","NR",_xll.BDP($D137&amp;" Corp",K$1)))</f>
        <v>B</v>
      </c>
      <c r="L137" s="16" t="str" cm="1">
        <f t="array" ref="L137">IF($D137="","",IF(_xll.BDP($D137&amp;" Corp",L$1)="#N/A N/A","NR",_xll.BDP($D137&amp;" Corp",L$1)))</f>
        <v>B2</v>
      </c>
      <c r="M137" s="16" t="s">
        <v>2350</v>
      </c>
      <c r="N137" s="16" t="s">
        <v>2360</v>
      </c>
      <c r="O137" s="61">
        <v>3.6078706936714489E-4</v>
      </c>
      <c r="P137" s="61">
        <f t="shared" si="9"/>
        <v>2.6099851245264738E-3</v>
      </c>
      <c r="Q137" s="27" cm="1">
        <f t="array" ref="Q137">IF($D137="","",IF(_xll.BDP($D137&amp;" Corp",Q$1)="#N/A N/A","",_xll.BDP($D137&amp;" Corp",Q$1)))</f>
        <v>99.75</v>
      </c>
      <c r="R137" s="27" cm="1">
        <f t="array" ref="R137">IF($D137="","",IF(_xll.BDP($D137&amp;" Corp",R$1)="#N/A N/A","",_xll.BDP($D137&amp;" Corp",R$1)))</f>
        <v>100.125</v>
      </c>
      <c r="S137" s="64" cm="1">
        <f t="array" ref="S137">IF($D137="","",IF(_xll.BDP($D137&amp;" Corp",S$1)="#N/A N/A","7.4",_xll.BDP($D137&amp;" Corp",S$1)))/100</f>
        <v>7.4270979966968298E-2</v>
      </c>
      <c r="T137" s="48" cm="1">
        <f t="array" ref="T137">IF($D137="","",IF(_xll.BDP($D137&amp;" Corp",T$1)="#N/A N/A","",_xll.BDP($D137&amp;" Corp",T$1)))</f>
        <v>321.32119347080589</v>
      </c>
      <c r="U137" s="125" cm="1">
        <f t="array" ref="U137">IF($D137="","",IF(_xll.BDP($D137&amp;" Corp",U$1)="#N/A N/A",0,_xll.BDP($D137&amp;" Corp",U$1)))</f>
        <v>300</v>
      </c>
      <c r="V137" s="125">
        <f>IFERROR(VLOOKUP($L137,Documentation!$J$2:$K$15,2,0),IF(U137=0,0,4200))</f>
        <v>2720</v>
      </c>
      <c r="W137" s="122">
        <f t="shared" si="10"/>
        <v>0.78299553735794214</v>
      </c>
      <c r="X137" s="122">
        <f t="shared" si="11"/>
        <v>7.0991595387120086</v>
      </c>
    </row>
    <row r="138" spans="2:24" x14ac:dyDescent="0.3">
      <c r="B138" s="62">
        <v>134</v>
      </c>
      <c r="C138" s="22">
        <v>425238</v>
      </c>
      <c r="D138" s="23" t="s">
        <v>1724</v>
      </c>
      <c r="E138" s="23" t="s">
        <v>1725</v>
      </c>
      <c r="F138" s="46" t="s">
        <v>1726</v>
      </c>
      <c r="G138" s="47" t="s">
        <v>1727</v>
      </c>
      <c r="H138" s="93" t="str">
        <f>IF(IFERROR(VLOOKUP($E138,Portfolio!$D$4:$D$85,1,0),0)=0,"N","Y")</f>
        <v>N</v>
      </c>
      <c r="I138" s="65" cm="1">
        <f t="array" ref="I138">IF($D138="","",IF(_xll.BDP($D138&amp;" Corp",I$1)="#N/A N/A","0",_xll.BDP($D138&amp;" Corp",I$1)))/1000000</f>
        <v>0</v>
      </c>
      <c r="J138" s="101">
        <f>IFERROR(VLOOKUP($E138,Portfolio!$D$45:$O$85,10,0),0)</f>
        <v>0</v>
      </c>
      <c r="K138" s="16" t="str" cm="1">
        <f t="array" ref="K138">IF($D138="","",IF(_xll.BDP($D138&amp;" Corp",K$1)="#N/A N/A","NR",_xll.BDP($D138&amp;" Corp",K$1)))</f>
        <v>B+</v>
      </c>
      <c r="L138" s="16" t="str" cm="1">
        <f t="array" ref="L138">IF($D138="","",IF(_xll.BDP($D138&amp;" Corp",L$1)="#N/A N/A","NR",_xll.BDP($D138&amp;" Corp",L$1)))</f>
        <v>B2</v>
      </c>
      <c r="M138" s="16" t="s">
        <v>2354</v>
      </c>
      <c r="N138" s="16" t="s">
        <v>2359</v>
      </c>
      <c r="O138" s="61">
        <v>0</v>
      </c>
      <c r="P138" s="61">
        <f t="shared" si="9"/>
        <v>0</v>
      </c>
      <c r="Q138" s="27" cm="1">
        <f t="array" ref="Q138">IF($D138="","",IF(_xll.BDP($D138&amp;" Corp",Q$1)="#N/A N/A","",_xll.BDP($D138&amp;" Corp",Q$1)))</f>
        <v>102.25</v>
      </c>
      <c r="R138" s="27" cm="1">
        <f t="array" ref="R138">IF($D138="","",IF(_xll.BDP($D138&amp;" Corp",R$1)="#N/A N/A","",_xll.BDP($D138&amp;" Corp",R$1)))</f>
        <v>103</v>
      </c>
      <c r="S138" s="64" cm="1">
        <f t="array" ref="S138">IF($D138="","",IF(_xll.BDP($D138&amp;" Corp",S$1)="#N/A N/A","7.4",_xll.BDP($D138&amp;" Corp",S$1)))/100</f>
        <v>0.1054679520893842</v>
      </c>
      <c r="T138" s="48" cm="1">
        <f t="array" ref="T138">IF($D138="","",IF(_xll.BDP($D138&amp;" Corp",T$1)="#N/A N/A","",_xll.BDP($D138&amp;" Corp",T$1)))</f>
        <v>622.37148933669926</v>
      </c>
      <c r="U138" s="125" cm="1">
        <f t="array" ref="U138">IF($D138="","",IF(_xll.BDP($D138&amp;" Corp",U$1)="#N/A N/A",0,_xll.BDP($D138&amp;" Corp",U$1)))</f>
        <v>725</v>
      </c>
      <c r="V138" s="125">
        <f>IFERROR(VLOOKUP($L138,Documentation!$J$2:$K$15,2,0),IF(U138=0,0,4200))</f>
        <v>2720</v>
      </c>
      <c r="W138" s="122">
        <f t="shared" si="10"/>
        <v>0</v>
      </c>
      <c r="X138" s="122">
        <f t="shared" si="11"/>
        <v>0</v>
      </c>
    </row>
    <row r="139" spans="2:24" x14ac:dyDescent="0.3">
      <c r="B139" s="62">
        <v>135</v>
      </c>
      <c r="C139" s="22">
        <v>443526</v>
      </c>
      <c r="D139" s="23" t="s">
        <v>1728</v>
      </c>
      <c r="E139" s="23" t="s">
        <v>1729</v>
      </c>
      <c r="F139" s="46" t="s">
        <v>1730</v>
      </c>
      <c r="G139" s="47" t="s">
        <v>1731</v>
      </c>
      <c r="H139" s="93" t="str">
        <f>IF(IFERROR(VLOOKUP($E139,Portfolio!$D$4:$D$85,1,0),0)=0,"N","Y")</f>
        <v>N</v>
      </c>
      <c r="I139" s="65" cm="1">
        <f t="array" ref="I139">IF($D139="","",IF(_xll.BDP($D139&amp;" Corp",I$1)="#N/A N/A","0",_xll.BDP($D139&amp;" Corp",I$1)))/1000000</f>
        <v>0</v>
      </c>
      <c r="J139" s="101">
        <f>IFERROR(VLOOKUP($E139,Portfolio!$D$45:$O$85,10,0),0)</f>
        <v>0</v>
      </c>
      <c r="K139" s="16" t="str" cm="1">
        <f t="array" ref="K139">IF($D139="","",IF(_xll.BDP($D139&amp;" Corp",K$1)="#N/A N/A","NR",_xll.BDP($D139&amp;" Corp",K$1)))</f>
        <v>B-</v>
      </c>
      <c r="L139" s="16" t="str" cm="1">
        <f t="array" ref="L139">IF($D139="","",IF(_xll.BDP($D139&amp;" Corp",L$1)="#N/A N/A","NR",_xll.BDP($D139&amp;" Corp",L$1)))</f>
        <v>B2</v>
      </c>
      <c r="M139" s="16" t="s">
        <v>2356</v>
      </c>
      <c r="N139" s="16" t="s">
        <v>2353</v>
      </c>
      <c r="O139" s="61">
        <v>0</v>
      </c>
      <c r="P139" s="61">
        <f t="shared" si="9"/>
        <v>0</v>
      </c>
      <c r="Q139" s="27" cm="1">
        <f t="array" ref="Q139">IF($D139="","",IF(_xll.BDP($D139&amp;" Corp",Q$1)="#N/A N/A","",_xll.BDP($D139&amp;" Corp",Q$1)))</f>
        <v>99.625</v>
      </c>
      <c r="R139" s="27" cm="1">
        <f t="array" ref="R139">IF($D139="","",IF(_xll.BDP($D139&amp;" Corp",R$1)="#N/A N/A","",_xll.BDP($D139&amp;" Corp",R$1)))</f>
        <v>100.375</v>
      </c>
      <c r="S139" s="64" cm="1">
        <f t="array" ref="S139">IF($D139="","",IF(_xll.BDP($D139&amp;" Corp",S$1)="#N/A N/A","7.4",_xll.BDP($D139&amp;" Corp",S$1)))/100</f>
        <v>8.2389340037479997E-2</v>
      </c>
      <c r="T139" s="48" cm="1">
        <f t="array" ref="T139">IF($D139="","",IF(_xll.BDP($D139&amp;" Corp",T$1)="#N/A N/A","",_xll.BDP($D139&amp;" Corp",T$1)))</f>
        <v>399.94426202586294</v>
      </c>
      <c r="U139" s="125" cm="1">
        <f t="array" ref="U139">IF($D139="","",IF(_xll.BDP($D139&amp;" Corp",U$1)="#N/A N/A",0,_xll.BDP($D139&amp;" Corp",U$1)))</f>
        <v>400</v>
      </c>
      <c r="V139" s="125">
        <f>IFERROR(VLOOKUP($L139,Documentation!$J$2:$K$15,2,0),IF(U139=0,0,4200))</f>
        <v>2720</v>
      </c>
      <c r="W139" s="122">
        <f t="shared" si="10"/>
        <v>0</v>
      </c>
      <c r="X139" s="122">
        <f t="shared" si="11"/>
        <v>0</v>
      </c>
    </row>
    <row r="140" spans="2:24" x14ac:dyDescent="0.3">
      <c r="B140" s="62">
        <v>136</v>
      </c>
      <c r="C140" s="22">
        <v>438990</v>
      </c>
      <c r="D140" s="23" t="s">
        <v>1732</v>
      </c>
      <c r="E140" s="23" t="s">
        <v>1733</v>
      </c>
      <c r="F140" s="46" t="s">
        <v>1734</v>
      </c>
      <c r="G140" s="47" t="s">
        <v>1731</v>
      </c>
      <c r="H140" s="93" t="str">
        <f>IF(IFERROR(VLOOKUP($E140,Portfolio!$D$4:$D$85,1,0),0)=0,"N","Y")</f>
        <v>N</v>
      </c>
      <c r="I140" s="65" cm="1">
        <f t="array" ref="I140">IF($D140="","",IF(_xll.BDP($D140&amp;" Corp",I$1)="#N/A N/A","0",_xll.BDP($D140&amp;" Corp",I$1)))/1000000</f>
        <v>680</v>
      </c>
      <c r="J140" s="101">
        <f>IFERROR(VLOOKUP($E140,Portfolio!$D$45:$O$85,10,0),0)</f>
        <v>0</v>
      </c>
      <c r="K140" s="16" t="str" cm="1">
        <f t="array" ref="K140">IF($D140="","",IF(_xll.BDP($D140&amp;" Corp",K$1)="#N/A N/A","NR",_xll.BDP($D140&amp;" Corp",K$1)))</f>
        <v>B-</v>
      </c>
      <c r="L140" s="16" t="str" cm="1">
        <f t="array" ref="L140">IF($D140="","",IF(_xll.BDP($D140&amp;" Corp",L$1)="#N/A N/A","NR",_xll.BDP($D140&amp;" Corp",L$1)))</f>
        <v>B2</v>
      </c>
      <c r="M140" s="16" t="s">
        <v>2356</v>
      </c>
      <c r="N140" s="16" t="s">
        <v>2353</v>
      </c>
      <c r="O140" s="61">
        <v>4.785334732184294E-4</v>
      </c>
      <c r="P140" s="61">
        <f t="shared" si="9"/>
        <v>3.4617794060050246E-3</v>
      </c>
      <c r="Q140" s="27" cm="1">
        <f t="array" ref="Q140">IF($D140="","",IF(_xll.BDP($D140&amp;" Corp",Q$1)="#N/A N/A","",_xll.BDP($D140&amp;" Corp",Q$1)))</f>
        <v>101.25</v>
      </c>
      <c r="R140" s="27" cm="1">
        <f t="array" ref="R140">IF($D140="","",IF(_xll.BDP($D140&amp;" Corp",R$1)="#N/A N/A","",_xll.BDP($D140&amp;" Corp",R$1)))</f>
        <v>101.625</v>
      </c>
      <c r="S140" s="64" cm="1">
        <f t="array" ref="S140">IF($D140="","",IF(_xll.BDP($D140&amp;" Corp",S$1)="#N/A N/A","7.4",_xll.BDP($D140&amp;" Corp",S$1)))/100</f>
        <v>8.0008387099951506E-2</v>
      </c>
      <c r="T140" s="48" cm="1">
        <f t="array" ref="T140">IF($D140="","",IF(_xll.BDP($D140&amp;" Corp",T$1)="#N/A N/A","",_xll.BDP($D140&amp;" Corp",T$1)))</f>
        <v>346.07395893520118</v>
      </c>
      <c r="U140" s="125" cm="1">
        <f t="array" ref="U140">IF($D140="","",IF(_xll.BDP($D140&amp;" Corp",U$1)="#N/A N/A",0,_xll.BDP($D140&amp;" Corp",U$1)))</f>
        <v>400</v>
      </c>
      <c r="V140" s="125">
        <f>IFERROR(VLOOKUP($L140,Documentation!$J$2:$K$15,2,0),IF(U140=0,0,4200))</f>
        <v>2720</v>
      </c>
      <c r="W140" s="122">
        <f t="shared" si="10"/>
        <v>1.3847117624020098</v>
      </c>
      <c r="X140" s="122">
        <f t="shared" si="11"/>
        <v>9.4160399843336666</v>
      </c>
    </row>
    <row r="141" spans="2:24" x14ac:dyDescent="0.3">
      <c r="B141" s="62">
        <v>137</v>
      </c>
      <c r="C141" s="22">
        <v>176046</v>
      </c>
      <c r="D141" s="23" t="s">
        <v>1735</v>
      </c>
      <c r="E141" s="23" t="s">
        <v>1736</v>
      </c>
      <c r="F141" s="46" t="s">
        <v>1737</v>
      </c>
      <c r="G141" s="47" t="s">
        <v>1738</v>
      </c>
      <c r="H141" s="93" t="str">
        <f>IF(IFERROR(VLOOKUP($E141,Portfolio!$D$4:$D$85,1,0),0)=0,"N","Y")</f>
        <v>Y</v>
      </c>
      <c r="I141" s="65" cm="1">
        <f t="array" ref="I141">IF($D141="","",IF(_xll.BDP($D141&amp;" Corp",I$1)="#N/A N/A","0",_xll.BDP($D141&amp;" Corp",I$1)))/1000000</f>
        <v>1168.4000000000001</v>
      </c>
      <c r="J141" s="101">
        <f>IFERROR(VLOOKUP($E141,Portfolio!$D$45:$O$85,10,0),0)</f>
        <v>0</v>
      </c>
      <c r="K141" s="16" t="str" cm="1">
        <f t="array" ref="K141">IF($D141="","",IF(_xll.BDP($D141&amp;" Corp",K$1)="#N/A N/A","NR",_xll.BDP($D141&amp;" Corp",K$1)))</f>
        <v>B-</v>
      </c>
      <c r="L141" s="16" t="str" cm="1">
        <f t="array" ref="L141">IF($D141="","",IF(_xll.BDP($D141&amp;" Corp",L$1)="#N/A N/A","NR",_xll.BDP($D141&amp;" Corp",L$1)))</f>
        <v>B3</v>
      </c>
      <c r="M141" s="16" t="s">
        <v>2354</v>
      </c>
      <c r="N141" s="16" t="s">
        <v>2358</v>
      </c>
      <c r="O141" s="61">
        <v>8.2001490625749384E-4</v>
      </c>
      <c r="P141" s="61">
        <f t="shared" si="9"/>
        <v>5.9321048034681302E-3</v>
      </c>
      <c r="Q141" s="27" cm="1">
        <f t="array" ref="Q141">IF($D141="","",IF(_xll.BDP($D141&amp;" Corp",Q$1)="#N/A N/A","",_xll.BDP($D141&amp;" Corp",Q$1)))</f>
        <v>100.625</v>
      </c>
      <c r="R141" s="27" cm="1">
        <f t="array" ref="R141">IF($D141="","",IF(_xll.BDP($D141&amp;" Corp",R$1)="#N/A N/A","",_xll.BDP($D141&amp;" Corp",R$1)))</f>
        <v>100.875</v>
      </c>
      <c r="S141" s="64" cm="1">
        <f t="array" ref="S141">IF($D141="","",IF(_xll.BDP($D141&amp;" Corp",S$1)="#N/A N/A","7.4",_xll.BDP($D141&amp;" Corp",S$1)))/100</f>
        <v>7.7948757214471698E-2</v>
      </c>
      <c r="T141" s="48" cm="1">
        <f t="array" ref="T141">IF($D141="","",IF(_xll.BDP($D141&amp;" Corp",T$1)="#N/A N/A","",_xll.BDP($D141&amp;" Corp",T$1)))</f>
        <v>340.49544079786546</v>
      </c>
      <c r="U141" s="125" cm="1">
        <f t="array" ref="U141">IF($D141="","",IF(_xll.BDP($D141&amp;" Corp",U$1)="#N/A N/A",0,_xll.BDP($D141&amp;" Corp",U$1)))</f>
        <v>375</v>
      </c>
      <c r="V141" s="125">
        <f>IFERROR(VLOOKUP($L141,Documentation!$J$2:$K$15,2,0),IF(U141=0,0,4200))</f>
        <v>3490</v>
      </c>
      <c r="W141" s="122">
        <f t="shared" si="10"/>
        <v>2.224539301300549</v>
      </c>
      <c r="X141" s="122">
        <f t="shared" si="11"/>
        <v>20.703045764103774</v>
      </c>
    </row>
    <row r="142" spans="2:24" x14ac:dyDescent="0.3">
      <c r="B142" s="62">
        <v>138</v>
      </c>
      <c r="C142" s="22">
        <v>253842</v>
      </c>
      <c r="D142" s="23" t="s">
        <v>1739</v>
      </c>
      <c r="E142" s="23" t="s">
        <v>1740</v>
      </c>
      <c r="F142" s="46" t="s">
        <v>1741</v>
      </c>
      <c r="G142" s="47" t="s">
        <v>1742</v>
      </c>
      <c r="H142" s="93" t="str">
        <f>IF(IFERROR(VLOOKUP($E142,Portfolio!$D$4:$D$85,1,0),0)=0,"N","Y")</f>
        <v>N</v>
      </c>
      <c r="I142" s="65" cm="1">
        <f t="array" ref="I142">IF($D142="","",IF(_xll.BDP($D142&amp;" Corp",I$1)="#N/A N/A","0",_xll.BDP($D142&amp;" Corp",I$1)))/1000000</f>
        <v>270</v>
      </c>
      <c r="J142" s="101">
        <f>IFERROR(VLOOKUP($E142,Portfolio!$D$45:$O$85,10,0),0)</f>
        <v>0</v>
      </c>
      <c r="K142" s="16" t="str" cm="1">
        <f t="array" ref="K142">IF($D142="","",IF(_xll.BDP($D142&amp;" Corp",K$1)="#N/A N/A","NR",_xll.BDP($D142&amp;" Corp",K$1)))</f>
        <v>CCC</v>
      </c>
      <c r="L142" s="16" t="str" cm="1">
        <f t="array" ref="L142">IF($D142="","",IF(_xll.BDP($D142&amp;" Corp",L$1)="#N/A N/A","NR",_xll.BDP($D142&amp;" Corp",L$1)))</f>
        <v>Caa3</v>
      </c>
      <c r="M142" s="16" t="s">
        <v>2348</v>
      </c>
      <c r="N142" s="16" t="s">
        <v>2370</v>
      </c>
      <c r="O142" s="61">
        <v>0</v>
      </c>
      <c r="P142" s="61">
        <f t="shared" si="9"/>
        <v>0</v>
      </c>
      <c r="Q142" s="27" cm="1">
        <f t="array" ref="Q142">IF($D142="","",IF(_xll.BDP($D142&amp;" Corp",Q$1)="#N/A N/A","",_xll.BDP($D142&amp;" Corp",Q$1)))</f>
        <v>50</v>
      </c>
      <c r="R142" s="27" cm="1">
        <f t="array" ref="R142">IF($D142="","",IF(_xll.BDP($D142&amp;" Corp",R$1)="#N/A N/A","",_xll.BDP($D142&amp;" Corp",R$1)))</f>
        <v>54.625</v>
      </c>
      <c r="S142" s="64" cm="1">
        <f t="array" ref="S142">IF($D142="","",IF(_xll.BDP($D142&amp;" Corp",S$1)="#N/A N/A","7.4",_xll.BDP($D142&amp;" Corp",S$1)))/100</f>
        <v>0.28899061470292509</v>
      </c>
      <c r="T142" s="48" cm="1">
        <f t="array" ref="T142">IF($D142="","",IF(_xll.BDP($D142&amp;" Corp",T$1)="#N/A N/A","",_xll.BDP($D142&amp;" Corp",T$1)))</f>
        <v>3395.0124717373251</v>
      </c>
      <c r="U142" s="125" cm="1">
        <f t="array" ref="U142">IF($D142="","",IF(_xll.BDP($D142&amp;" Corp",U$1)="#N/A N/A",0,_xll.BDP($D142&amp;" Corp",U$1)))</f>
        <v>700.00000000000011</v>
      </c>
      <c r="V142" s="125">
        <f>IFERROR(VLOOKUP($L142,Documentation!$J$2:$K$15,2,0),IF(U142=0,0,4200))</f>
        <v>8070</v>
      </c>
      <c r="W142" s="122">
        <f t="shared" si="10"/>
        <v>0</v>
      </c>
      <c r="X142" s="122">
        <f t="shared" si="11"/>
        <v>0</v>
      </c>
    </row>
    <row r="143" spans="2:24" x14ac:dyDescent="0.3">
      <c r="B143" s="62">
        <v>139</v>
      </c>
      <c r="C143" s="22">
        <v>242394</v>
      </c>
      <c r="D143" s="23" t="s">
        <v>1743</v>
      </c>
      <c r="E143" s="23" t="s">
        <v>1744</v>
      </c>
      <c r="F143" s="46" t="s">
        <v>1745</v>
      </c>
      <c r="G143" s="47" t="s">
        <v>1742</v>
      </c>
      <c r="H143" s="93" t="str">
        <f>IF(IFERROR(VLOOKUP($E143,Portfolio!$D$4:$D$85,1,0),0)=0,"N","Y")</f>
        <v>N</v>
      </c>
      <c r="I143" s="65" cm="1">
        <f t="array" ref="I143">IF($D143="","",IF(_xll.BDP($D143&amp;" Corp",I$1)="#N/A N/A","0",_xll.BDP($D143&amp;" Corp",I$1)))/1000000</f>
        <v>1050</v>
      </c>
      <c r="J143" s="101">
        <f>IFERROR(VLOOKUP($E143,Portfolio!$D$45:$O$85,10,0),0)</f>
        <v>0</v>
      </c>
      <c r="K143" s="16" t="str" cm="1">
        <f t="array" ref="K143">IF($D143="","",IF(_xll.BDP($D143&amp;" Corp",K$1)="#N/A N/A","NR",_xll.BDP($D143&amp;" Corp",K$1)))</f>
        <v>B-</v>
      </c>
      <c r="L143" s="16" t="str" cm="1">
        <f t="array" ref="L143">IF($D143="","",IF(_xll.BDP($D143&amp;" Corp",L$1)="#N/A N/A","NR",_xll.BDP($D143&amp;" Corp",L$1)))</f>
        <v>Caa1</v>
      </c>
      <c r="M143" s="16" t="s">
        <v>2348</v>
      </c>
      <c r="N143" s="16" t="s">
        <v>2370</v>
      </c>
      <c r="O143" s="61">
        <v>5.7568708373738526E-4</v>
      </c>
      <c r="P143" s="61">
        <f t="shared" si="9"/>
        <v>4.1646024830440621E-3</v>
      </c>
      <c r="Q143" s="27" cm="1">
        <f t="array" ref="Q143">IF($D143="","",IF(_xll.BDP($D143&amp;" Corp",Q$1)="#N/A N/A","",_xll.BDP($D143&amp;" Corp",Q$1)))</f>
        <v>70.625</v>
      </c>
      <c r="R143" s="27" cm="1">
        <f t="array" ref="R143">IF($D143="","",IF(_xll.BDP($D143&amp;" Corp",R$1)="#N/A N/A","",_xll.BDP($D143&amp;" Corp",R$1)))</f>
        <v>72.125</v>
      </c>
      <c r="S143" s="64" cm="1">
        <f t="array" ref="S143">IF($D143="","",IF(_xll.BDP($D143&amp;" Corp",S$1)="#N/A N/A","7.4",_xll.BDP($D143&amp;" Corp",S$1)))/100</f>
        <v>0.17963069817051291</v>
      </c>
      <c r="T143" s="48" cm="1">
        <f t="array" ref="T143">IF($D143="","",IF(_xll.BDP($D143&amp;" Corp",T$1)="#N/A N/A","",_xll.BDP($D143&amp;" Corp",T$1)))</f>
        <v>1629.4972632333636</v>
      </c>
      <c r="U143" s="125" cm="1">
        <f t="array" ref="U143">IF($D143="","",IF(_xll.BDP($D143&amp;" Corp",U$1)="#N/A N/A",0,_xll.BDP($D143&amp;" Corp",U$1)))</f>
        <v>325</v>
      </c>
      <c r="V143" s="125">
        <f>IFERROR(VLOOKUP($L143,Documentation!$J$2:$K$15,2,0),IF(U143=0,0,4200))</f>
        <v>4770</v>
      </c>
      <c r="W143" s="122">
        <f t="shared" si="10"/>
        <v>1.3534958069893201</v>
      </c>
      <c r="X143" s="122">
        <f t="shared" si="11"/>
        <v>19.865153844120176</v>
      </c>
    </row>
    <row r="144" spans="2:24" x14ac:dyDescent="0.3">
      <c r="B144" s="62">
        <v>140</v>
      </c>
      <c r="C144" s="22">
        <v>445470</v>
      </c>
      <c r="D144" s="23" t="s">
        <v>1746</v>
      </c>
      <c r="E144" s="23" t="s">
        <v>1747</v>
      </c>
      <c r="F144" s="46" t="s">
        <v>1</v>
      </c>
      <c r="G144" s="47" t="s">
        <v>1748</v>
      </c>
      <c r="H144" s="93" t="str">
        <f>IF(IFERROR(VLOOKUP($E144,Portfolio!$D$4:$D$85,1,0),0)=0,"N","Y")</f>
        <v>N</v>
      </c>
      <c r="I144" s="65" cm="1">
        <f t="array" ref="I144">IF($D144="","",IF(_xll.BDP($D144&amp;" Corp",I$1)="#N/A N/A","0",_xll.BDP($D144&amp;" Corp",I$1)))/1000000</f>
        <v>0</v>
      </c>
      <c r="J144" s="101">
        <f>IFERROR(VLOOKUP($E144,Portfolio!$D$45:$O$85,10,0),0)</f>
        <v>0</v>
      </c>
      <c r="K144" s="16" t="str" cm="1">
        <f t="array" ref="K144">IF($D144="","",IF(_xll.BDP($D144&amp;" Corp",K$1)="#N/A N/A","NR",_xll.BDP($D144&amp;" Corp",K$1)))</f>
        <v>B</v>
      </c>
      <c r="L144" s="16" t="str" cm="1">
        <f t="array" ref="L144">IF($D144="","",IF(_xll.BDP($D144&amp;" Corp",L$1)="#N/A N/A","NR",_xll.BDP($D144&amp;" Corp",L$1)))</f>
        <v>B2</v>
      </c>
      <c r="M144" s="16" t="s">
        <v>2352</v>
      </c>
      <c r="N144" s="16" t="s">
        <v>2367</v>
      </c>
      <c r="O144" s="61">
        <v>1.2600404426320283E-3</v>
      </c>
      <c r="P144" s="61">
        <f t="shared" si="9"/>
        <v>9.1153123013527591E-3</v>
      </c>
      <c r="Q144" s="27" cm="1">
        <f t="array" ref="Q144">IF($D144="","",IF(_xll.BDP($D144&amp;" Corp",Q$1)="#N/A N/A","",_xll.BDP($D144&amp;" Corp",Q$1)))</f>
        <v>100.375</v>
      </c>
      <c r="R144" s="27" cm="1">
        <f t="array" ref="R144">IF($D144="","",IF(_xll.BDP($D144&amp;" Corp",R$1)="#N/A N/A","",_xll.BDP($D144&amp;" Corp",R$1)))</f>
        <v>101.125</v>
      </c>
      <c r="S144" s="64" cm="1">
        <f t="array" ref="S144">IF($D144="","",IF(_xll.BDP($D144&amp;" Corp",S$1)="#N/A N/A","7.4",_xll.BDP($D144&amp;" Corp",S$1)))/100</f>
        <v>6.9096172461286187E-2</v>
      </c>
      <c r="T144" s="48" cm="1">
        <f t="array" ref="T144">IF($D144="","",IF(_xll.BDP($D144&amp;" Corp",T$1)="#N/A N/A","",_xll.BDP($D144&amp;" Corp",T$1)))</f>
        <v>272.17106093278528</v>
      </c>
      <c r="U144" s="125" cm="1">
        <f t="array" ref="U144">IF($D144="","",IF(_xll.BDP($D144&amp;" Corp",U$1)="#N/A N/A",0,_xll.BDP($D144&amp;" Corp",U$1)))</f>
        <v>300</v>
      </c>
      <c r="V144" s="125">
        <f>IFERROR(VLOOKUP($L144,Documentation!$J$2:$K$15,2,0),IF(U144=0,0,4200))</f>
        <v>2720</v>
      </c>
      <c r="W144" s="122">
        <f t="shared" si="10"/>
        <v>2.7345936904058279</v>
      </c>
      <c r="X144" s="122">
        <f t="shared" si="11"/>
        <v>24.793649459679504</v>
      </c>
    </row>
    <row r="145" spans="2:24" x14ac:dyDescent="0.3">
      <c r="B145" s="62">
        <v>141</v>
      </c>
      <c r="C145" s="22">
        <v>398886</v>
      </c>
      <c r="D145" s="23" t="s">
        <v>1749</v>
      </c>
      <c r="E145" s="23" t="s">
        <v>1750</v>
      </c>
      <c r="F145" s="46" t="s">
        <v>1751</v>
      </c>
      <c r="G145" s="47" t="s">
        <v>50</v>
      </c>
      <c r="H145" s="93" t="str">
        <f>IF(IFERROR(VLOOKUP($E145,Portfolio!$D$4:$D$85,1,0),0)=0,"N","Y")</f>
        <v>Y</v>
      </c>
      <c r="I145" s="65" cm="1">
        <f t="array" ref="I145">IF($D145="","",IF(_xll.BDP($D145&amp;" Corp",I$1)="#N/A N/A","0",_xll.BDP($D145&amp;" Corp",I$1)))/1000000</f>
        <v>7611.9834721875004</v>
      </c>
      <c r="J145" s="101">
        <f>IFERROR(VLOOKUP($E145,Portfolio!$D$45:$O$85,10,0),0)</f>
        <v>109.383206</v>
      </c>
      <c r="K145" s="16" t="str" cm="1">
        <f t="array" ref="K145">IF($D145="","",IF(_xll.BDP($D145&amp;" Corp",K$1)="#N/A N/A","NR",_xll.BDP($D145&amp;" Corp",K$1)))</f>
        <v>BB- *+</v>
      </c>
      <c r="L145" s="16" t="str" cm="1">
        <f t="array" ref="L145">IF($D145="","",IF(_xll.BDP($D145&amp;" Corp",L$1)="#N/A N/A","NR",_xll.BDP($D145&amp;" Corp",L$1)))</f>
        <v>Ba3</v>
      </c>
      <c r="M145" s="16" t="s">
        <v>2356</v>
      </c>
      <c r="N145" s="16" t="s">
        <v>2349</v>
      </c>
      <c r="O145" s="61">
        <v>5.3463684727275366E-3</v>
      </c>
      <c r="P145" s="61">
        <f t="shared" si="9"/>
        <v>3.8676392168191465E-2</v>
      </c>
      <c r="Q145" s="27" cm="1">
        <f t="array" ref="Q145">IF($D145="","",IF(_xll.BDP($D145&amp;" Corp",Q$1)="#N/A N/A","",_xll.BDP($D145&amp;" Corp",Q$1)))</f>
        <v>100.375</v>
      </c>
      <c r="R145" s="27" cm="1">
        <f t="array" ref="R145">IF($D145="","",IF(_xll.BDP($D145&amp;" Corp",R$1)="#N/A N/A","",_xll.BDP($D145&amp;" Corp",R$1)))</f>
        <v>100.625</v>
      </c>
      <c r="S145" s="64" cm="1">
        <f t="array" ref="S145">IF($D145="","",IF(_xll.BDP($D145&amp;" Corp",S$1)="#N/A N/A","7.4",_xll.BDP($D145&amp;" Corp",S$1)))/100</f>
        <v>6.3703377498313785E-2</v>
      </c>
      <c r="T145" s="48" cm="1">
        <f t="array" ref="T145">IF($D145="","",IF(_xll.BDP($D145&amp;" Corp",T$1)="#N/A N/A","",_xll.BDP($D145&amp;" Corp",T$1)))</f>
        <v>206.36400571650267</v>
      </c>
      <c r="U145" s="125" cm="1">
        <f t="array" ref="U145">IF($D145="","",IF(_xll.BDP($D145&amp;" Corp",U$1)="#N/A N/A",0,_xll.BDP($D145&amp;" Corp",U$1)))</f>
        <v>225</v>
      </c>
      <c r="V145" s="125">
        <f>IFERROR(VLOOKUP($L145,Documentation!$J$2:$K$15,2,0),IF(U145=0,0,4200))</f>
        <v>1766</v>
      </c>
      <c r="W145" s="122">
        <f t="shared" si="10"/>
        <v>8.7021882378430799</v>
      </c>
      <c r="X145" s="122">
        <f t="shared" si="11"/>
        <v>68.302508569026131</v>
      </c>
    </row>
    <row r="146" spans="2:24" x14ac:dyDescent="0.3">
      <c r="B146" s="62">
        <v>142</v>
      </c>
      <c r="C146" s="22">
        <v>117654</v>
      </c>
      <c r="D146" s="23" t="s">
        <v>1752</v>
      </c>
      <c r="E146" s="23" t="s">
        <v>1753</v>
      </c>
      <c r="F146" s="46" t="s">
        <v>1754</v>
      </c>
      <c r="G146" s="47" t="s">
        <v>1755</v>
      </c>
      <c r="H146" s="93" t="str">
        <f>IF(IFERROR(VLOOKUP($E146,Portfolio!$D$4:$D$85,1,0),0)=0,"N","Y")</f>
        <v>Y</v>
      </c>
      <c r="I146" s="65" cm="1">
        <f t="array" ref="I146">IF($D146="","",IF(_xll.BDP($D146&amp;" Corp",I$1)="#N/A N/A","0",_xll.BDP($D146&amp;" Corp",I$1)))/1000000</f>
        <v>4062.4875000000002</v>
      </c>
      <c r="J146" s="101">
        <f>IFERROR(VLOOKUP($E146,Portfolio!$D$45:$O$85,10,0),0)</f>
        <v>86.428670000000011</v>
      </c>
      <c r="K146" s="16" t="str" cm="1">
        <f t="array" ref="K146">IF($D146="","",IF(_xll.BDP($D146&amp;" Corp",K$1)="#N/A N/A","NR",_xll.BDP($D146&amp;" Corp",K$1)))</f>
        <v>B-</v>
      </c>
      <c r="L146" s="16" t="str" cm="1">
        <f t="array" ref="L146">IF($D146="","",IF(_xll.BDP($D146&amp;" Corp",L$1)="#N/A N/A","NR",_xll.BDP($D146&amp;" Corp",L$1)))</f>
        <v>B3</v>
      </c>
      <c r="M146" s="16" t="s">
        <v>2352</v>
      </c>
      <c r="N146" s="16" t="s">
        <v>2367</v>
      </c>
      <c r="O146" s="61">
        <v>2.7545168987499835E-3</v>
      </c>
      <c r="P146" s="61">
        <f t="shared" si="9"/>
        <v>1.9926568165552279E-2</v>
      </c>
      <c r="Q146" s="27" cm="1">
        <f t="array" ref="Q146">IF($D146="","",IF(_xll.BDP($D146&amp;" Corp",Q$1)="#N/A N/A","",_xll.BDP($D146&amp;" Corp",Q$1)))</f>
        <v>96.375</v>
      </c>
      <c r="R146" s="27" cm="1">
        <f t="array" ref="R146">IF($D146="","",IF(_xll.BDP($D146&amp;" Corp",R$1)="#N/A N/A","",_xll.BDP($D146&amp;" Corp",R$1)))</f>
        <v>97.25</v>
      </c>
      <c r="S146" s="64" cm="1">
        <f t="array" ref="S146">IF($D146="","",IF(_xll.BDP($D146&amp;" Corp",S$1)="#N/A N/A","7.4",_xll.BDP($D146&amp;" Corp",S$1)))/100</f>
        <v>9.5759969670325518E-2</v>
      </c>
      <c r="T146" s="48" cm="1">
        <f t="array" ref="T146">IF($D146="","",IF(_xll.BDP($D146&amp;" Corp",T$1)="#N/A N/A","",_xll.BDP($D146&amp;" Corp",T$1)))</f>
        <v>537.80031495466835</v>
      </c>
      <c r="U146" s="125" cm="1">
        <f t="array" ref="U146">IF($D146="","",IF(_xll.BDP($D146&amp;" Corp",U$1)="#N/A N/A",0,_xll.BDP($D146&amp;" Corp",U$1)))</f>
        <v>400</v>
      </c>
      <c r="V146" s="125">
        <f>IFERROR(VLOOKUP($L146,Documentation!$J$2:$K$15,2,0),IF(U146=0,0,4200))</f>
        <v>3490</v>
      </c>
      <c r="W146" s="122">
        <f t="shared" si="10"/>
        <v>7.9706272662209114</v>
      </c>
      <c r="X146" s="122">
        <f t="shared" si="11"/>
        <v>69.543722897777457</v>
      </c>
    </row>
    <row r="147" spans="2:24" x14ac:dyDescent="0.3">
      <c r="B147" s="62">
        <v>143</v>
      </c>
      <c r="C147" s="22">
        <v>343554</v>
      </c>
      <c r="D147" s="23" t="s">
        <v>1756</v>
      </c>
      <c r="E147" s="23" t="s">
        <v>1757</v>
      </c>
      <c r="F147" s="46" t="s">
        <v>1758</v>
      </c>
      <c r="G147" s="47" t="s">
        <v>1755</v>
      </c>
      <c r="H147" s="93" t="str">
        <f>IF(IFERROR(VLOOKUP($E147,Portfolio!$D$4:$D$85,1,0),0)=0,"N","Y")</f>
        <v>N</v>
      </c>
      <c r="I147" s="65" cm="1">
        <f t="array" ref="I147">IF($D147="","",IF(_xll.BDP($D147&amp;" Corp",I$1)="#N/A N/A","0",_xll.BDP($D147&amp;" Corp",I$1)))/1000000</f>
        <v>1459</v>
      </c>
      <c r="J147" s="101">
        <f>IFERROR(VLOOKUP($E147,Portfolio!$D$45:$O$85,10,0),0)</f>
        <v>0</v>
      </c>
      <c r="K147" s="16" t="str" cm="1">
        <f t="array" ref="K147">IF($D147="","",IF(_xll.BDP($D147&amp;" Corp",K$1)="#N/A N/A","NR",_xll.BDP($D147&amp;" Corp",K$1)))</f>
        <v>NR</v>
      </c>
      <c r="L147" s="16" t="str" cm="1">
        <f t="array" ref="L147">IF($D147="","",IF(_xll.BDP($D147&amp;" Corp",L$1)="#N/A N/A","NR",_xll.BDP($D147&amp;" Corp",L$1)))</f>
        <v>NR</v>
      </c>
      <c r="M147" s="16" t="s">
        <v>2352</v>
      </c>
      <c r="N147" s="16" t="s">
        <v>2367</v>
      </c>
      <c r="O147" s="61">
        <v>0</v>
      </c>
      <c r="P147" s="61">
        <f t="shared" si="9"/>
        <v>0</v>
      </c>
      <c r="Q147" s="27" cm="1">
        <f t="array" ref="Q147">IF($D147="","",IF(_xll.BDP($D147&amp;" Corp",Q$1)="#N/A N/A","",_xll.BDP($D147&amp;" Corp",Q$1)))</f>
        <v>86.125</v>
      </c>
      <c r="R147" s="27" cm="1">
        <f t="array" ref="R147">IF($D147="","",IF(_xll.BDP($D147&amp;" Corp",R$1)="#N/A N/A","",_xll.BDP($D147&amp;" Corp",R$1)))</f>
        <v>86.875</v>
      </c>
      <c r="S147" s="64" cm="1">
        <f t="array" ref="S147">IF($D147="","",IF(_xll.BDP($D147&amp;" Corp",S$1)="#N/A N/A","7.4",_xll.BDP($D147&amp;" Corp",S$1)))/100</f>
        <v>0.17154615768231452</v>
      </c>
      <c r="T147" s="48" cm="1">
        <f t="array" ref="T147">IF($D147="","",IF(_xll.BDP($D147&amp;" Corp",T$1)="#N/A N/A","",_xll.BDP($D147&amp;" Corp",T$1)))</f>
        <v>1393.4046280264856</v>
      </c>
      <c r="U147" s="125" cm="1">
        <f t="array" ref="U147">IF($D147="","",IF(_xll.BDP($D147&amp;" Corp",U$1)="#N/A N/A",0,_xll.BDP($D147&amp;" Corp",U$1)))</f>
        <v>800</v>
      </c>
      <c r="V147" s="125">
        <f>IFERROR(VLOOKUP($L147,Documentation!$J$2:$K$15,2,0),IF(U147=0,0,4200))</f>
        <v>4200</v>
      </c>
      <c r="W147" s="122">
        <f t="shared" si="10"/>
        <v>0</v>
      </c>
      <c r="X147" s="122">
        <f t="shared" si="11"/>
        <v>0</v>
      </c>
    </row>
    <row r="148" spans="2:24" x14ac:dyDescent="0.3">
      <c r="B148" s="62">
        <v>144</v>
      </c>
      <c r="C148" s="22">
        <v>404286</v>
      </c>
      <c r="D148" s="23" t="s">
        <v>1759</v>
      </c>
      <c r="E148" s="23" t="s">
        <v>1760</v>
      </c>
      <c r="F148" s="46" t="s">
        <v>1761</v>
      </c>
      <c r="G148" s="47" t="s">
        <v>1762</v>
      </c>
      <c r="H148" s="93" t="str">
        <f>IF(IFERROR(VLOOKUP($E148,Portfolio!$D$4:$D$85,1,0),0)=0,"N","Y")</f>
        <v>N</v>
      </c>
      <c r="I148" s="65" cm="1">
        <f t="array" ref="I148">IF($D148="","",IF(_xll.BDP($D148&amp;" Corp",I$1)="#N/A N/A","0",_xll.BDP($D148&amp;" Corp",I$1)))/1000000</f>
        <v>0</v>
      </c>
      <c r="J148" s="101">
        <f>IFERROR(VLOOKUP($E148,Portfolio!$D$45:$O$85,10,0),0)</f>
        <v>0</v>
      </c>
      <c r="K148" s="16" t="str" cm="1">
        <f t="array" ref="K148">IF($D148="","",IF(_xll.BDP($D148&amp;" Corp",K$1)="#N/A N/A","NR",_xll.BDP($D148&amp;" Corp",K$1)))</f>
        <v>B-</v>
      </c>
      <c r="L148" s="16" t="str" cm="1">
        <f t="array" ref="L148">IF($D148="","",IF(_xll.BDP($D148&amp;" Corp",L$1)="#N/A N/A","NR",_xll.BDP($D148&amp;" Corp",L$1)))</f>
        <v>WR</v>
      </c>
      <c r="M148" s="16" t="s">
        <v>2348</v>
      </c>
      <c r="N148" s="16" t="s">
        <v>2384</v>
      </c>
      <c r="O148" s="61">
        <v>7.9137285616428328E-4</v>
      </c>
      <c r="P148" s="61">
        <f t="shared" si="9"/>
        <v>5.7249041274285211E-3</v>
      </c>
      <c r="Q148" s="27" t="str" cm="1">
        <f t="array" ref="Q148">IF($D148="","",IF(_xll.BDP($D148&amp;" Corp",Q$1)="#N/A N/A","",_xll.BDP($D148&amp;" Corp",Q$1)))</f>
        <v/>
      </c>
      <c r="R148" s="27" t="str" cm="1">
        <f t="array" ref="R148">IF($D148="","",IF(_xll.BDP($D148&amp;" Corp",R$1)="#N/A N/A","",_xll.BDP($D148&amp;" Corp",R$1)))</f>
        <v/>
      </c>
      <c r="S148" s="64" cm="1">
        <f t="array" ref="S148">IF($D148="","",IF(_xll.BDP($D148&amp;" Corp",S$1)="#N/A N/A","7.4",_xll.BDP($D148&amp;" Corp",S$1)))/100</f>
        <v>7.400000000000001E-2</v>
      </c>
      <c r="T148" s="48" t="str" cm="1">
        <f t="array" ref="T148">IF($D148="","",IF(_xll.BDP($D148&amp;" Corp",T$1)="#N/A N/A","",_xll.BDP($D148&amp;" Corp",T$1)))</f>
        <v/>
      </c>
      <c r="U148" s="125" cm="1">
        <f t="array" ref="U148">IF($D148="","",IF(_xll.BDP($D148&amp;" Corp",U$1)="#N/A N/A",0,_xll.BDP($D148&amp;" Corp",U$1)))</f>
        <v>375</v>
      </c>
      <c r="V148" s="125">
        <f>IFERROR(VLOOKUP($L148,Documentation!$J$2:$K$15,2,0),IF(U148=0,0,4200))</f>
        <v>4200</v>
      </c>
      <c r="W148" s="122">
        <f t="shared" si="10"/>
        <v>2.1468390477856953</v>
      </c>
      <c r="X148" s="122">
        <f t="shared" si="11"/>
        <v>24.044597335199789</v>
      </c>
    </row>
    <row r="149" spans="2:24" x14ac:dyDescent="0.3">
      <c r="B149" s="62">
        <v>145</v>
      </c>
      <c r="C149" s="22">
        <v>404322</v>
      </c>
      <c r="D149" s="23" t="s">
        <v>1763</v>
      </c>
      <c r="E149" s="23" t="s">
        <v>1764</v>
      </c>
      <c r="F149" s="46" t="s">
        <v>1765</v>
      </c>
      <c r="G149" s="47" t="s">
        <v>1762</v>
      </c>
      <c r="H149" s="93" t="str">
        <f>IF(IFERROR(VLOOKUP($E149,Portfolio!$D$4:$D$85,1,0),0)=0,"N","Y")</f>
        <v>N</v>
      </c>
      <c r="I149" s="65" cm="1">
        <f t="array" ref="I149">IF($D149="","",IF(_xll.BDP($D149&amp;" Corp",I$1)="#N/A N/A","0",_xll.BDP($D149&amp;" Corp",I$1)))/1000000</f>
        <v>0</v>
      </c>
      <c r="J149" s="101">
        <f>IFERROR(VLOOKUP($E149,Portfolio!$D$45:$O$85,10,0),0)</f>
        <v>0</v>
      </c>
      <c r="K149" s="16" t="str" cm="1">
        <f t="array" ref="K149">IF($D149="","",IF(_xll.BDP($D149&amp;" Corp",K$1)="#N/A N/A","NR",_xll.BDP($D149&amp;" Corp",K$1)))</f>
        <v>B-</v>
      </c>
      <c r="L149" s="16" t="str" cm="1">
        <f t="array" ref="L149">IF($D149="","",IF(_xll.BDP($D149&amp;" Corp",L$1)="#N/A N/A","NR",_xll.BDP($D149&amp;" Corp",L$1)))</f>
        <v>WR</v>
      </c>
      <c r="M149" s="16" t="s">
        <v>2348</v>
      </c>
      <c r="N149" s="16" t="s">
        <v>2384</v>
      </c>
      <c r="O149" s="61">
        <v>0</v>
      </c>
      <c r="P149" s="61">
        <f t="shared" si="9"/>
        <v>0</v>
      </c>
      <c r="Q149" s="27" t="str" cm="1">
        <f t="array" ref="Q149">IF($D149="","",IF(_xll.BDP($D149&amp;" Corp",Q$1)="#N/A N/A","",_xll.BDP($D149&amp;" Corp",Q$1)))</f>
        <v/>
      </c>
      <c r="R149" s="27" t="str" cm="1">
        <f t="array" ref="R149">IF($D149="","",IF(_xll.BDP($D149&amp;" Corp",R$1)="#N/A N/A","",_xll.BDP($D149&amp;" Corp",R$1)))</f>
        <v/>
      </c>
      <c r="S149" s="64" cm="1">
        <f t="array" ref="S149">IF($D149="","",IF(_xll.BDP($D149&amp;" Corp",S$1)="#N/A N/A","7.4",_xll.BDP($D149&amp;" Corp",S$1)))/100</f>
        <v>7.400000000000001E-2</v>
      </c>
      <c r="T149" s="48" t="str" cm="1">
        <f t="array" ref="T149">IF($D149="","",IF(_xll.BDP($D149&amp;" Corp",T$1)="#N/A N/A","",_xll.BDP($D149&amp;" Corp",T$1)))</f>
        <v/>
      </c>
      <c r="U149" s="125" cm="1">
        <f t="array" ref="U149">IF($D149="","",IF(_xll.BDP($D149&amp;" Corp",U$1)="#N/A N/A",0,_xll.BDP($D149&amp;" Corp",U$1)))</f>
        <v>375</v>
      </c>
      <c r="V149" s="125">
        <f>IFERROR(VLOOKUP($L149,Documentation!$J$2:$K$15,2,0),IF(U149=0,0,4200))</f>
        <v>4200</v>
      </c>
      <c r="W149" s="122">
        <f t="shared" si="10"/>
        <v>0</v>
      </c>
      <c r="X149" s="122">
        <f t="shared" si="11"/>
        <v>0</v>
      </c>
    </row>
    <row r="150" spans="2:24" x14ac:dyDescent="0.3">
      <c r="B150" s="62">
        <v>146</v>
      </c>
      <c r="C150" s="22">
        <v>407022</v>
      </c>
      <c r="D150" s="23" t="s">
        <v>1766</v>
      </c>
      <c r="E150" s="23" t="s">
        <v>1767</v>
      </c>
      <c r="F150" s="46" t="s">
        <v>1768</v>
      </c>
      <c r="G150" s="47" t="s">
        <v>52</v>
      </c>
      <c r="H150" s="93" t="str">
        <f>IF(IFERROR(VLOOKUP($E150,Portfolio!$D$4:$D$85,1,0),0)=0,"N","Y")</f>
        <v>N</v>
      </c>
      <c r="I150" s="65" cm="1">
        <f t="array" ref="I150">IF($D150="","",IF(_xll.BDP($D150&amp;" Corp",I$1)="#N/A N/A","0",_xll.BDP($D150&amp;" Corp",I$1)))/1000000</f>
        <v>522.375</v>
      </c>
      <c r="J150" s="101">
        <f>IFERROR(VLOOKUP($E150,Portfolio!$D$45:$O$85,10,0),0)</f>
        <v>0</v>
      </c>
      <c r="K150" s="16" t="str" cm="1">
        <f t="array" ref="K150">IF($D150="","",IF(_xll.BDP($D150&amp;" Corp",K$1)="#N/A N/A","NR",_xll.BDP($D150&amp;" Corp",K$1)))</f>
        <v>B-</v>
      </c>
      <c r="L150" s="16" t="str" cm="1">
        <f t="array" ref="L150">IF($D150="","",IF(_xll.BDP($D150&amp;" Corp",L$1)="#N/A N/A","NR",_xll.BDP($D150&amp;" Corp",L$1)))</f>
        <v>B3</v>
      </c>
      <c r="M150" s="16" t="s">
        <v>2348</v>
      </c>
      <c r="N150" s="16" t="s">
        <v>2355</v>
      </c>
      <c r="O150" s="61">
        <v>3.4847626726930105E-4</v>
      </c>
      <c r="P150" s="61">
        <f t="shared" si="9"/>
        <v>2.520927026067672E-3</v>
      </c>
      <c r="Q150" s="27" cm="1">
        <f t="array" ref="Q150">IF($D150="","",IF(_xll.BDP($D150&amp;" Corp",Q$1)="#N/A N/A","",_xll.BDP($D150&amp;" Corp",Q$1)))</f>
        <v>83.25</v>
      </c>
      <c r="R150" s="27" cm="1">
        <f t="array" ref="R150">IF($D150="","",IF(_xll.BDP($D150&amp;" Corp",R$1)="#N/A N/A","",_xll.BDP($D150&amp;" Corp",R$1)))</f>
        <v>84.25</v>
      </c>
      <c r="S150" s="64" cm="1">
        <f t="array" ref="S150">IF($D150="","",IF(_xll.BDP($D150&amp;" Corp",S$1)="#N/A N/A","7.4",_xll.BDP($D150&amp;" Corp",S$1)))/100</f>
        <v>0.12860019435174763</v>
      </c>
      <c r="T150" s="48" cm="1">
        <f t="array" ref="T150">IF($D150="","",IF(_xll.BDP($D150&amp;" Corp",T$1)="#N/A N/A","",_xll.BDP($D150&amp;" Corp",T$1)))</f>
        <v>1178.5033681683242</v>
      </c>
      <c r="U150" s="125" cm="1">
        <f t="array" ref="U150">IF($D150="","",IF(_xll.BDP($D150&amp;" Corp",U$1)="#N/A N/A",0,_xll.BDP($D150&amp;" Corp",U$1)))</f>
        <v>475</v>
      </c>
      <c r="V150" s="125">
        <f>IFERROR(VLOOKUP($L150,Documentation!$J$2:$K$15,2,0),IF(U150=0,0,4200))</f>
        <v>3490</v>
      </c>
      <c r="W150" s="122">
        <f t="shared" si="10"/>
        <v>1.1974403373821443</v>
      </c>
      <c r="X150" s="122">
        <f t="shared" si="11"/>
        <v>8.7980353209761759</v>
      </c>
    </row>
    <row r="151" spans="2:24" x14ac:dyDescent="0.3">
      <c r="B151" s="62">
        <v>147</v>
      </c>
      <c r="C151" s="22">
        <v>226122</v>
      </c>
      <c r="D151" s="23" t="s">
        <v>1769</v>
      </c>
      <c r="E151" s="23" t="s">
        <v>1770</v>
      </c>
      <c r="F151" s="46" t="s">
        <v>1771</v>
      </c>
      <c r="G151" s="47" t="s">
        <v>54</v>
      </c>
      <c r="H151" s="93" t="str">
        <f>IF(IFERROR(VLOOKUP($E151,Portfolio!$D$4:$D$85,1,0),0)=0,"N","Y")</f>
        <v>Y</v>
      </c>
      <c r="I151" s="65" cm="1">
        <f t="array" ref="I151">IF($D151="","",IF(_xll.BDP($D151&amp;" Corp",I$1)="#N/A N/A","0",_xll.BDP($D151&amp;" Corp",I$1)))/1000000</f>
        <v>1281.9375</v>
      </c>
      <c r="J151" s="101">
        <f>IFERROR(VLOOKUP($E151,Portfolio!$D$45:$O$85,10,0),0)</f>
        <v>0</v>
      </c>
      <c r="K151" s="16" t="str" cm="1">
        <f t="array" ref="K151">IF($D151="","",IF(_xll.BDP($D151&amp;" Corp",K$1)="#N/A N/A","NR",_xll.BDP($D151&amp;" Corp",K$1)))</f>
        <v>CC *-</v>
      </c>
      <c r="L151" s="16" t="str" cm="1">
        <f t="array" ref="L151">IF($D151="","",IF(_xll.BDP($D151&amp;" Corp",L$1)="#N/A N/A","NR",_xll.BDP($D151&amp;" Corp",L$1)))</f>
        <v>B2</v>
      </c>
      <c r="M151" s="16" t="s">
        <v>2354</v>
      </c>
      <c r="N151" s="16" t="s">
        <v>2358</v>
      </c>
      <c r="O151" s="61">
        <v>6.5331359546754765E-4</v>
      </c>
      <c r="P151" s="61">
        <f t="shared" si="9"/>
        <v>4.7261637419882662E-3</v>
      </c>
      <c r="Q151" s="27" cm="1">
        <f t="array" ref="Q151">IF($D151="","",IF(_xll.BDP($D151&amp;" Corp",Q$1)="#N/A N/A","",_xll.BDP($D151&amp;" Corp",Q$1)))</f>
        <v>80.25</v>
      </c>
      <c r="R151" s="27" cm="1">
        <f t="array" ref="R151">IF($D151="","",IF(_xll.BDP($D151&amp;" Corp",R$1)="#N/A N/A","",_xll.BDP($D151&amp;" Corp",R$1)))</f>
        <v>81.75</v>
      </c>
      <c r="S151" s="64" cm="1">
        <f t="array" ref="S151">IF($D151="","",IF(_xll.BDP($D151&amp;" Corp",S$1)="#N/A N/A","7.4",_xll.BDP($D151&amp;" Corp",S$1)))/100</f>
        <v>0.15624765120446682</v>
      </c>
      <c r="T151" s="48" cm="1">
        <f t="array" ref="T151">IF($D151="","",IF(_xll.BDP($D151&amp;" Corp",T$1)="#N/A N/A","",_xll.BDP($D151&amp;" Corp",T$1)))</f>
        <v>1259.5943147405385</v>
      </c>
      <c r="U151" s="125" cm="1">
        <f t="array" ref="U151">IF($D151="","",IF(_xll.BDP($D151&amp;" Corp",U$1)="#N/A N/A",0,_xll.BDP($D151&amp;" Corp",U$1)))</f>
        <v>425.00000000000006</v>
      </c>
      <c r="V151" s="125">
        <f>IFERROR(VLOOKUP($L151,Documentation!$J$2:$K$15,2,0),IF(U151=0,0,4200))</f>
        <v>2720</v>
      </c>
      <c r="W151" s="122">
        <f t="shared" si="10"/>
        <v>2.0086195903450133</v>
      </c>
      <c r="X151" s="122">
        <f t="shared" si="11"/>
        <v>12.855165378208085</v>
      </c>
    </row>
    <row r="152" spans="2:24" x14ac:dyDescent="0.3">
      <c r="B152" s="62">
        <v>148</v>
      </c>
      <c r="C152" s="22">
        <v>280986</v>
      </c>
      <c r="D152" s="23" t="s">
        <v>1772</v>
      </c>
      <c r="E152" s="23" t="s">
        <v>1773</v>
      </c>
      <c r="F152" s="46" t="s">
        <v>1774</v>
      </c>
      <c r="G152" s="47" t="s">
        <v>1775</v>
      </c>
      <c r="H152" s="93" t="str">
        <f>IF(IFERROR(VLOOKUP($E152,Portfolio!$D$4:$D$85,1,0),0)=0,"N","Y")</f>
        <v>N</v>
      </c>
      <c r="I152" s="65" cm="1">
        <f t="array" ref="I152">IF($D152="","",IF(_xll.BDP($D152&amp;" Corp",I$1)="#N/A N/A","0",_xll.BDP($D152&amp;" Corp",I$1)))/1000000</f>
        <v>610</v>
      </c>
      <c r="J152" s="101">
        <f>IFERROR(VLOOKUP($E152,Portfolio!$D$45:$O$85,10,0),0)</f>
        <v>0</v>
      </c>
      <c r="K152" s="16" t="str" cm="1">
        <f t="array" ref="K152">IF($D152="","",IF(_xll.BDP($D152&amp;" Corp",K$1)="#N/A N/A","NR",_xll.BDP($D152&amp;" Corp",K$1)))</f>
        <v>B-</v>
      </c>
      <c r="L152" s="16" t="str" cm="1">
        <f t="array" ref="L152">IF($D152="","",IF(_xll.BDP($D152&amp;" Corp",L$1)="#N/A N/A","NR",_xll.BDP($D152&amp;" Corp",L$1)))</f>
        <v>B3</v>
      </c>
      <c r="M152" s="16" t="s">
        <v>2348</v>
      </c>
      <c r="N152" s="16" t="s">
        <v>2368</v>
      </c>
      <c r="O152" s="61">
        <v>3.8553815542125366E-4</v>
      </c>
      <c r="P152" s="61">
        <f t="shared" si="9"/>
        <v>2.7890380116779257E-3</v>
      </c>
      <c r="Q152" s="27" cm="1">
        <f t="array" ref="Q152">IF($D152="","",IF(_xll.BDP($D152&amp;" Corp",Q$1)="#N/A N/A","",_xll.BDP($D152&amp;" Corp",Q$1)))</f>
        <v>93</v>
      </c>
      <c r="R152" s="27" cm="1">
        <f t="array" ref="R152">IF($D152="","",IF(_xll.BDP($D152&amp;" Corp",R$1)="#N/A N/A","",_xll.BDP($D152&amp;" Corp",R$1)))</f>
        <v>94</v>
      </c>
      <c r="S152" s="64" cm="1">
        <f t="array" ref="S152">IF($D152="","",IF(_xll.BDP($D152&amp;" Corp",S$1)="#N/A N/A","7.4",_xll.BDP($D152&amp;" Corp",S$1)))/100</f>
        <v>0.11504830117337406</v>
      </c>
      <c r="T152" s="48" cm="1">
        <f t="array" ref="T152">IF($D152="","",IF(_xll.BDP($D152&amp;" Corp",T$1)="#N/A N/A","",_xll.BDP($D152&amp;" Corp",T$1)))</f>
        <v>784.91381664386392</v>
      </c>
      <c r="U152" s="125" cm="1">
        <f t="array" ref="U152">IF($D152="","",IF(_xll.BDP($D152&amp;" Corp",U$1)="#N/A N/A",0,_xll.BDP($D152&amp;" Corp",U$1)))</f>
        <v>525</v>
      </c>
      <c r="V152" s="125">
        <f>IFERROR(VLOOKUP($L152,Documentation!$J$2:$K$15,2,0),IF(U152=0,0,4200))</f>
        <v>3490</v>
      </c>
      <c r="W152" s="122">
        <f t="shared" si="10"/>
        <v>1.464244956130911</v>
      </c>
      <c r="X152" s="122">
        <f t="shared" si="11"/>
        <v>9.7337426607559614</v>
      </c>
    </row>
    <row r="153" spans="2:24" x14ac:dyDescent="0.3">
      <c r="B153" s="62">
        <v>149</v>
      </c>
      <c r="C153" s="22">
        <v>20655</v>
      </c>
      <c r="D153" s="23" t="s">
        <v>1776</v>
      </c>
      <c r="E153" s="23" t="s">
        <v>1777</v>
      </c>
      <c r="F153" s="46" t="s">
        <v>1778</v>
      </c>
      <c r="G153" s="47" t="s">
        <v>1779</v>
      </c>
      <c r="H153" s="93" t="str">
        <f>IF(IFERROR(VLOOKUP($E153,Portfolio!$D$4:$D$85,1,0),0)=0,"N","Y")</f>
        <v>N</v>
      </c>
      <c r="I153" s="65" cm="1">
        <f t="array" ref="I153">IF($D153="","",IF(_xll.BDP($D153&amp;" Corp",I$1)="#N/A N/A","0",_xll.BDP($D153&amp;" Corp",I$1)))/1000000</f>
        <v>0</v>
      </c>
      <c r="J153" s="101">
        <f>IFERROR(VLOOKUP($E153,Portfolio!$D$45:$O$85,10,0),0)</f>
        <v>0</v>
      </c>
      <c r="K153" s="16" t="str" cm="1">
        <f t="array" ref="K153">IF($D153="","",IF(_xll.BDP($D153&amp;" Corp",K$1)="#N/A N/A","NR",_xll.BDP($D153&amp;" Corp",K$1)))</f>
        <v>NR</v>
      </c>
      <c r="L153" s="16" t="str" cm="1">
        <f t="array" ref="L153">IF($D153="","",IF(_xll.BDP($D153&amp;" Corp",L$1)="#N/A N/A","NR",_xll.BDP($D153&amp;" Corp",L$1)))</f>
        <v>NR</v>
      </c>
      <c r="M153" s="16" t="s">
        <v>2350</v>
      </c>
      <c r="N153" s="16" t="s">
        <v>2357</v>
      </c>
      <c r="O153" s="61">
        <v>0</v>
      </c>
      <c r="P153" s="61">
        <f t="shared" si="9"/>
        <v>0</v>
      </c>
      <c r="Q153" s="27" t="str" cm="1">
        <f t="array" ref="Q153">IF($D153="","",IF(_xll.BDP($D153&amp;" Corp",Q$1)="#N/A N/A","",_xll.BDP($D153&amp;" Corp",Q$1)))</f>
        <v/>
      </c>
      <c r="R153" s="27" t="str" cm="1">
        <f t="array" ref="R153">IF($D153="","",IF(_xll.BDP($D153&amp;" Corp",R$1)="#N/A N/A","",_xll.BDP($D153&amp;" Corp",R$1)))</f>
        <v/>
      </c>
      <c r="S153" s="64" cm="1">
        <f t="array" ref="S153">IF($D153="","",IF(_xll.BDP($D153&amp;" Corp",S$1)="#N/A N/A","7.4",_xll.BDP($D153&amp;" Corp",S$1)))/100</f>
        <v>7.400000000000001E-2</v>
      </c>
      <c r="T153" s="48" t="str" cm="1">
        <f t="array" ref="T153">IF($D153="","",IF(_xll.BDP($D153&amp;" Corp",T$1)="#N/A N/A","",_xll.BDP($D153&amp;" Corp",T$1)))</f>
        <v/>
      </c>
      <c r="U153" s="125" cm="1">
        <f t="array" ref="U153">IF($D153="","",IF(_xll.BDP($D153&amp;" Corp",U$1)="#N/A N/A",0,_xll.BDP($D153&amp;" Corp",U$1)))</f>
        <v>500</v>
      </c>
      <c r="V153" s="125">
        <f>IFERROR(VLOOKUP($L153,Documentation!$J$2:$K$15,2,0),IF(U153=0,0,4200))</f>
        <v>4200</v>
      </c>
      <c r="W153" s="122">
        <f t="shared" si="10"/>
        <v>0</v>
      </c>
      <c r="X153" s="122">
        <f t="shared" si="11"/>
        <v>0</v>
      </c>
    </row>
    <row r="154" spans="2:24" x14ac:dyDescent="0.3">
      <c r="B154" s="62">
        <v>150</v>
      </c>
      <c r="C154" s="22">
        <v>164922</v>
      </c>
      <c r="D154" s="23" t="s">
        <v>1780</v>
      </c>
      <c r="E154" s="23" t="s">
        <v>1781</v>
      </c>
      <c r="F154" s="46" t="s">
        <v>1782</v>
      </c>
      <c r="G154" s="47" t="s">
        <v>1783</v>
      </c>
      <c r="H154" s="93" t="str">
        <f>IF(IFERROR(VLOOKUP($E154,Portfolio!$D$4:$D$85,1,0),0)=0,"N","Y")</f>
        <v>N</v>
      </c>
      <c r="I154" s="65" cm="1">
        <f t="array" ref="I154">IF($D154="","",IF(_xll.BDP($D154&amp;" Corp",I$1)="#N/A N/A","0",_xll.BDP($D154&amp;" Corp",I$1)))/1000000</f>
        <v>180</v>
      </c>
      <c r="J154" s="101">
        <f>IFERROR(VLOOKUP($E154,Portfolio!$D$45:$O$85,10,0),0)</f>
        <v>0</v>
      </c>
      <c r="K154" s="16" t="str" cm="1">
        <f t="array" ref="K154">IF($D154="","",IF(_xll.BDP($D154&amp;" Corp",K$1)="#N/A N/A","NR",_xll.BDP($D154&amp;" Corp",K$1)))</f>
        <v>CCC</v>
      </c>
      <c r="L154" s="16" t="str" cm="1">
        <f t="array" ref="L154">IF($D154="","",IF(_xll.BDP($D154&amp;" Corp",L$1)="#N/A N/A","NR",_xll.BDP($D154&amp;" Corp",L$1)))</f>
        <v>Caa2</v>
      </c>
      <c r="M154" s="16" t="s">
        <v>2348</v>
      </c>
      <c r="N154" s="16" t="s">
        <v>2372</v>
      </c>
      <c r="O154" s="61">
        <v>0</v>
      </c>
      <c r="P154" s="61">
        <f t="shared" si="9"/>
        <v>0</v>
      </c>
      <c r="Q154" s="27" cm="1">
        <f t="array" ref="Q154">IF($D154="","",IF(_xll.BDP($D154&amp;" Corp",Q$1)="#N/A N/A","",_xll.BDP($D154&amp;" Corp",Q$1)))</f>
        <v>94.5</v>
      </c>
      <c r="R154" s="27" cm="1">
        <f t="array" ref="R154">IF($D154="","",IF(_xll.BDP($D154&amp;" Corp",R$1)="#N/A N/A","",_xll.BDP($D154&amp;" Corp",R$1)))</f>
        <v>96.442999999999998</v>
      </c>
      <c r="S154" s="64" cm="1">
        <f t="array" ref="S154">IF($D154="","",IF(_xll.BDP($D154&amp;" Corp",S$1)="#N/A N/A","7.4",_xll.BDP($D154&amp;" Corp",S$1)))/100</f>
        <v>0.12659964500926435</v>
      </c>
      <c r="T154" s="48" cm="1">
        <f t="array" ref="T154">IF($D154="","",IF(_xll.BDP($D154&amp;" Corp",T$1)="#N/A N/A","",_xll.BDP($D154&amp;" Corp",T$1)))</f>
        <v>910.37736913859851</v>
      </c>
      <c r="U154" s="125" cm="1">
        <f t="array" ref="U154">IF($D154="","",IF(_xll.BDP($D154&amp;" Corp",U$1)="#N/A N/A",0,_xll.BDP($D154&amp;" Corp",U$1)))</f>
        <v>725</v>
      </c>
      <c r="V154" s="125">
        <f>IFERROR(VLOOKUP($L154,Documentation!$J$2:$K$15,2,0),IF(U154=0,0,4200))</f>
        <v>6500</v>
      </c>
      <c r="W154" s="122">
        <f t="shared" si="10"/>
        <v>0</v>
      </c>
      <c r="X154" s="122">
        <f t="shared" si="11"/>
        <v>0</v>
      </c>
    </row>
    <row r="155" spans="2:24" x14ac:dyDescent="0.3">
      <c r="B155" s="62">
        <v>151</v>
      </c>
      <c r="C155" s="22">
        <v>164958</v>
      </c>
      <c r="D155" s="23" t="s">
        <v>1784</v>
      </c>
      <c r="E155" s="23" t="s">
        <v>1785</v>
      </c>
      <c r="F155" s="46" t="s">
        <v>1786</v>
      </c>
      <c r="G155" s="47" t="s">
        <v>1783</v>
      </c>
      <c r="H155" s="93" t="str">
        <f>IF(IFERROR(VLOOKUP($E155,Portfolio!$D$4:$D$85,1,0),0)=0,"N","Y")</f>
        <v>Y</v>
      </c>
      <c r="I155" s="65" cm="1">
        <f t="array" ref="I155">IF($D155="","",IF(_xll.BDP($D155&amp;" Corp",I$1)="#N/A N/A","0",_xll.BDP($D155&amp;" Corp",I$1)))/1000000</f>
        <v>1637.25</v>
      </c>
      <c r="J155" s="101">
        <f>IFERROR(VLOOKUP($E155,Portfolio!$D$45:$O$85,10,0),0)</f>
        <v>3.8863709999999996</v>
      </c>
      <c r="K155" s="16" t="str" cm="1">
        <f t="array" ref="K155">IF($D155="","",IF(_xll.BDP($D155&amp;" Corp",K$1)="#N/A N/A","NR",_xll.BDP($D155&amp;" Corp",K$1)))</f>
        <v>B-</v>
      </c>
      <c r="L155" s="16" t="str" cm="1">
        <f t="array" ref="L155">IF($D155="","",IF(_xll.BDP($D155&amp;" Corp",L$1)="#N/A N/A","NR",_xll.BDP($D155&amp;" Corp",L$1)))</f>
        <v>B3</v>
      </c>
      <c r="M155" s="16" t="s">
        <v>2348</v>
      </c>
      <c r="N155" s="16" t="s">
        <v>2372</v>
      </c>
      <c r="O155" s="61">
        <v>1.1925664925452081E-3</v>
      </c>
      <c r="P155" s="61">
        <f t="shared" si="9"/>
        <v>8.6271961215557691E-3</v>
      </c>
      <c r="Q155" s="27" cm="1">
        <f t="array" ref="Q155">IF($D155="","",IF(_xll.BDP($D155&amp;" Corp",Q$1)="#N/A N/A","",_xll.BDP($D155&amp;" Corp",Q$1)))</f>
        <v>99</v>
      </c>
      <c r="R155" s="27" cm="1">
        <f t="array" ref="R155">IF($D155="","",IF(_xll.BDP($D155&amp;" Corp",R$1)="#N/A N/A","",_xll.BDP($D155&amp;" Corp",R$1)))</f>
        <v>99.25</v>
      </c>
      <c r="S155" s="64" cm="1">
        <f t="array" ref="S155">IF($D155="","",IF(_xll.BDP($D155&amp;" Corp",S$1)="#N/A N/A","7.4",_xll.BDP($D155&amp;" Corp",S$1)))/100</f>
        <v>8.4334636572748423E-2</v>
      </c>
      <c r="T155" s="48" cm="1">
        <f t="array" ref="T155">IF($D155="","",IF(_xll.BDP($D155&amp;" Corp",T$1)="#N/A N/A","",_xll.BDP($D155&amp;" Corp",T$1)))</f>
        <v>407.82776490411169</v>
      </c>
      <c r="U155" s="125" cm="1">
        <f t="array" ref="U155">IF($D155="","",IF(_xll.BDP($D155&amp;" Corp",U$1)="#N/A N/A",0,_xll.BDP($D155&amp;" Corp",U$1)))</f>
        <v>375</v>
      </c>
      <c r="V155" s="125">
        <f>IFERROR(VLOOKUP($L155,Documentation!$J$2:$K$15,2,0),IF(U155=0,0,4200))</f>
        <v>3490</v>
      </c>
      <c r="W155" s="122">
        <f t="shared" si="10"/>
        <v>3.2351985455834136</v>
      </c>
      <c r="X155" s="122">
        <f t="shared" si="11"/>
        <v>30.108914464229635</v>
      </c>
    </row>
    <row r="156" spans="2:24" x14ac:dyDescent="0.3">
      <c r="B156" s="62">
        <v>152</v>
      </c>
      <c r="C156" s="22">
        <v>425166</v>
      </c>
      <c r="D156" s="23" t="s">
        <v>1787</v>
      </c>
      <c r="E156" s="23" t="s">
        <v>1788</v>
      </c>
      <c r="F156" s="46" t="s">
        <v>1789</v>
      </c>
      <c r="G156" s="47" t="s">
        <v>1790</v>
      </c>
      <c r="H156" s="93" t="str">
        <f>IF(IFERROR(VLOOKUP($E156,Portfolio!$D$4:$D$85,1,0),0)=0,"N","Y")</f>
        <v>N</v>
      </c>
      <c r="I156" s="65" cm="1">
        <f t="array" ref="I156">IF($D156="","",IF(_xll.BDP($D156&amp;" Corp",I$1)="#N/A N/A","0",_xll.BDP($D156&amp;" Corp",I$1)))/1000000</f>
        <v>555</v>
      </c>
      <c r="J156" s="101">
        <f>IFERROR(VLOOKUP($E156,Portfolio!$D$45:$O$85,10,0),0)</f>
        <v>0</v>
      </c>
      <c r="K156" s="16" t="str" cm="1">
        <f t="array" ref="K156">IF($D156="","",IF(_xll.BDP($D156&amp;" Corp",K$1)="#N/A N/A","NR",_xll.BDP($D156&amp;" Corp",K$1)))</f>
        <v>B-</v>
      </c>
      <c r="L156" s="16" t="str" cm="1">
        <f t="array" ref="L156">IF($D156="","",IF(_xll.BDP($D156&amp;" Corp",L$1)="#N/A N/A","NR",_xll.BDP($D156&amp;" Corp",L$1)))</f>
        <v>NR</v>
      </c>
      <c r="M156" s="16" t="s">
        <v>2348</v>
      </c>
      <c r="N156" s="16" t="s">
        <v>2355</v>
      </c>
      <c r="O156" s="61">
        <v>3.8984894619765136E-4</v>
      </c>
      <c r="P156" s="61">
        <f t="shared" si="9"/>
        <v>2.8202228870701602E-3</v>
      </c>
      <c r="Q156" s="27" cm="1">
        <f t="array" ref="Q156">IF($D156="","",IF(_xll.BDP($D156&amp;" Corp",Q$1)="#N/A N/A","",_xll.BDP($D156&amp;" Corp",Q$1)))</f>
        <v>101</v>
      </c>
      <c r="R156" s="27" cm="1">
        <f t="array" ref="R156">IF($D156="","",IF(_xll.BDP($D156&amp;" Corp",R$1)="#N/A N/A","",_xll.BDP($D156&amp;" Corp",R$1)))</f>
        <v>101.75</v>
      </c>
      <c r="S156" s="64" cm="1">
        <f t="array" ref="S156">IF($D156="","",IF(_xll.BDP($D156&amp;" Corp",S$1)="#N/A N/A","7.4",_xll.BDP($D156&amp;" Corp",S$1)))/100</f>
        <v>9.0439145918935537E-2</v>
      </c>
      <c r="T156" s="48" cm="1">
        <f t="array" ref="T156">IF($D156="","",IF(_xll.BDP($D156&amp;" Corp",T$1)="#N/A N/A","",_xll.BDP($D156&amp;" Corp",T$1)))</f>
        <v>472.14916149824859</v>
      </c>
      <c r="U156" s="125" cm="1">
        <f t="array" ref="U156">IF($D156="","",IF(_xll.BDP($D156&amp;" Corp",U$1)="#N/A N/A",0,_xll.BDP($D156&amp;" Corp",U$1)))</f>
        <v>525</v>
      </c>
      <c r="V156" s="125">
        <f>IFERROR(VLOOKUP($L156,Documentation!$J$2:$K$15,2,0),IF(U156=0,0,4200))</f>
        <v>4200</v>
      </c>
      <c r="W156" s="122">
        <f t="shared" si="10"/>
        <v>1.4806170157118341</v>
      </c>
      <c r="X156" s="122">
        <f t="shared" si="11"/>
        <v>11.844936125694673</v>
      </c>
    </row>
    <row r="157" spans="2:24" x14ac:dyDescent="0.3">
      <c r="B157" s="62">
        <v>153</v>
      </c>
      <c r="C157" s="22">
        <v>298410</v>
      </c>
      <c r="D157" s="23" t="s">
        <v>1791</v>
      </c>
      <c r="E157" s="23" t="s">
        <v>1792</v>
      </c>
      <c r="F157" s="46" t="s">
        <v>1793</v>
      </c>
      <c r="G157" s="47" t="s">
        <v>1794</v>
      </c>
      <c r="H157" s="93" t="str">
        <f>IF(IFERROR(VLOOKUP($E157,Portfolio!$D$4:$D$85,1,0),0)=0,"N","Y")</f>
        <v>N</v>
      </c>
      <c r="I157" s="65" cm="1">
        <f t="array" ref="I157">IF($D157="","",IF(_xll.BDP($D157&amp;" Corp",I$1)="#N/A N/A","0",_xll.BDP($D157&amp;" Corp",I$1)))/1000000</f>
        <v>412.63157895000001</v>
      </c>
      <c r="J157" s="101">
        <f>IFERROR(VLOOKUP($E157,Portfolio!$D$45:$O$85,10,0),0)</f>
        <v>0</v>
      </c>
      <c r="K157" s="16" t="str" cm="1">
        <f t="array" ref="K157">IF($D157="","",IF(_xll.BDP($D157&amp;" Corp",K$1)="#N/A N/A","NR",_xll.BDP($D157&amp;" Corp",K$1)))</f>
        <v>B</v>
      </c>
      <c r="L157" s="16" t="str" cm="1">
        <f t="array" ref="L157">IF($D157="","",IF(_xll.BDP($D157&amp;" Corp",L$1)="#N/A N/A","NR",_xll.BDP($D157&amp;" Corp",L$1)))</f>
        <v>B3</v>
      </c>
      <c r="M157" s="16" t="s">
        <v>2356</v>
      </c>
      <c r="N157" s="16" t="s">
        <v>2349</v>
      </c>
      <c r="O157" s="61">
        <v>2.7523956307525877E-4</v>
      </c>
      <c r="P157" s="61">
        <f t="shared" si="9"/>
        <v>1.9911222610269359E-3</v>
      </c>
      <c r="Q157" s="27" cm="1">
        <f t="array" ref="Q157">IF($D157="","",IF(_xll.BDP($D157&amp;" Corp",Q$1)="#N/A N/A","",_xll.BDP($D157&amp;" Corp",Q$1)))</f>
        <v>98.625</v>
      </c>
      <c r="R157" s="27" cm="1">
        <f t="array" ref="R157">IF($D157="","",IF(_xll.BDP($D157&amp;" Corp",R$1)="#N/A N/A","",_xll.BDP($D157&amp;" Corp",R$1)))</f>
        <v>99.375</v>
      </c>
      <c r="S157" s="64" cm="1">
        <f t="array" ref="S157">IF($D157="","",IF(_xll.BDP($D157&amp;" Corp",S$1)="#N/A N/A","7.4",_xll.BDP($D157&amp;" Corp",S$1)))/100</f>
        <v>0.10067458054982126</v>
      </c>
      <c r="T157" s="48" cm="1">
        <f t="array" ref="T157">IF($D157="","",IF(_xll.BDP($D157&amp;" Corp",T$1)="#N/A N/A","",_xll.BDP($D157&amp;" Corp",T$1)))</f>
        <v>589.36335251405842</v>
      </c>
      <c r="U157" s="125" cm="1">
        <f t="array" ref="U157">IF($D157="","",IF(_xll.BDP($D157&amp;" Corp",U$1)="#N/A N/A",0,_xll.BDP($D157&amp;" Corp",U$1)))</f>
        <v>550</v>
      </c>
      <c r="V157" s="125">
        <f>IFERROR(VLOOKUP($L157,Documentation!$J$2:$K$15,2,0),IF(U157=0,0,4200))</f>
        <v>3490</v>
      </c>
      <c r="W157" s="122">
        <f t="shared" si="10"/>
        <v>1.0951172435648147</v>
      </c>
      <c r="X157" s="122">
        <f t="shared" si="11"/>
        <v>6.9490166909840063</v>
      </c>
    </row>
    <row r="158" spans="2:24" x14ac:dyDescent="0.3">
      <c r="B158" s="62">
        <v>154</v>
      </c>
      <c r="C158" s="22">
        <v>183966</v>
      </c>
      <c r="D158" s="23" t="s">
        <v>1795</v>
      </c>
      <c r="E158" s="23" t="s">
        <v>1796</v>
      </c>
      <c r="F158" s="46" t="s">
        <v>1797</v>
      </c>
      <c r="G158" s="47" t="s">
        <v>1798</v>
      </c>
      <c r="H158" s="93" t="str">
        <f>IF(IFERROR(VLOOKUP($E158,Portfolio!$D$4:$D$85,1,0),0)=0,"N","Y")</f>
        <v>N</v>
      </c>
      <c r="I158" s="65" cm="1">
        <f t="array" ref="I158">IF($D158="","",IF(_xll.BDP($D158&amp;" Corp",I$1)="#N/A N/A","0",_xll.BDP($D158&amp;" Corp",I$1)))/1000000</f>
        <v>0</v>
      </c>
      <c r="J158" s="101">
        <f>IFERROR(VLOOKUP($E158,Portfolio!$D$45:$O$85,10,0),0)</f>
        <v>0</v>
      </c>
      <c r="K158" s="16" t="str" cm="1">
        <f t="array" ref="K158">IF($D158="","",IF(_xll.BDP($D158&amp;" Corp",K$1)="#N/A N/A","NR",_xll.BDP($D158&amp;" Corp",K$1)))</f>
        <v>NR</v>
      </c>
      <c r="L158" s="16" t="str" cm="1">
        <f t="array" ref="L158">IF($D158="","",IF(_xll.BDP($D158&amp;" Corp",L$1)="#N/A N/A","NR",_xll.BDP($D158&amp;" Corp",L$1)))</f>
        <v>Caa3</v>
      </c>
      <c r="M158" s="16" t="s">
        <v>2348</v>
      </c>
      <c r="N158" s="16" t="s">
        <v>2355</v>
      </c>
      <c r="O158" s="61">
        <v>2.2038477915676795E-4</v>
      </c>
      <c r="P158" s="61">
        <f t="shared" si="9"/>
        <v>1.5942949293614487E-3</v>
      </c>
      <c r="Q158" s="27" t="str" cm="1">
        <f t="array" ref="Q158">IF($D158="","",IF(_xll.BDP($D158&amp;" Corp",Q$1)="#N/A N/A","",_xll.BDP($D158&amp;" Corp",Q$1)))</f>
        <v/>
      </c>
      <c r="R158" s="27" t="str" cm="1">
        <f t="array" ref="R158">IF($D158="","",IF(_xll.BDP($D158&amp;" Corp",R$1)="#N/A N/A","",_xll.BDP($D158&amp;" Corp",R$1)))</f>
        <v/>
      </c>
      <c r="S158" s="64" cm="1">
        <f t="array" ref="S158">IF($D158="","",IF(_xll.BDP($D158&amp;" Corp",S$1)="#N/A N/A","7.4",_xll.BDP($D158&amp;" Corp",S$1)))/100</f>
        <v>7.400000000000001E-2</v>
      </c>
      <c r="T158" s="48" t="str" cm="1">
        <f t="array" ref="T158">IF($D158="","",IF(_xll.BDP($D158&amp;" Corp",T$1)="#N/A N/A","",_xll.BDP($D158&amp;" Corp",T$1)))</f>
        <v/>
      </c>
      <c r="U158" s="125" cm="1">
        <f t="array" ref="U158">IF($D158="","",IF(_xll.BDP($D158&amp;" Corp",U$1)="#N/A N/A",0,_xll.BDP($D158&amp;" Corp",U$1)))</f>
        <v>625</v>
      </c>
      <c r="V158" s="125">
        <f>IFERROR(VLOOKUP($L158,Documentation!$J$2:$K$15,2,0),IF(U158=0,0,4200))</f>
        <v>8070</v>
      </c>
      <c r="W158" s="122">
        <f t="shared" si="10"/>
        <v>0.99643433085090549</v>
      </c>
      <c r="X158" s="122">
        <f t="shared" si="11"/>
        <v>12.865960079946891</v>
      </c>
    </row>
    <row r="159" spans="2:24" x14ac:dyDescent="0.3">
      <c r="B159" s="62">
        <v>155</v>
      </c>
      <c r="C159" s="22">
        <v>299814</v>
      </c>
      <c r="D159" s="23" t="s">
        <v>2074</v>
      </c>
      <c r="E159" s="23" t="s">
        <v>1799</v>
      </c>
      <c r="F159" s="46" t="s">
        <v>1800</v>
      </c>
      <c r="G159" s="47" t="s">
        <v>1801</v>
      </c>
      <c r="H159" s="93" t="str">
        <f>IF(IFERROR(VLOOKUP($E159,Portfolio!$D$4:$D$85,1,0),0)=0,"N","Y")</f>
        <v>N</v>
      </c>
      <c r="I159" s="65" cm="1">
        <f t="array" ref="I159">IF($D159="","",IF(_xll.BDP($D159&amp;" Corp",I$1)="#N/A N/A","0",_xll.BDP($D159&amp;" Corp",I$1)))/1000000</f>
        <v>0</v>
      </c>
      <c r="J159" s="101">
        <f>IFERROR(VLOOKUP($E159,Portfolio!$D$45:$O$85,10,0),0)</f>
        <v>0</v>
      </c>
      <c r="K159" s="16" t="str" cm="1">
        <f t="array" ref="K159">IF($D159="","",IF(_xll.BDP($D159&amp;" Corp",K$1)="#N/A N/A","NR",_xll.BDP($D159&amp;" Corp",K$1)))</f>
        <v>NR</v>
      </c>
      <c r="L159" s="16" t="str" cm="1">
        <f t="array" ref="L159">IF($D159="","",IF(_xll.BDP($D159&amp;" Corp",L$1)="#N/A N/A","NR",_xll.BDP($D159&amp;" Corp",L$1)))</f>
        <v>NR</v>
      </c>
      <c r="M159" s="16" t="s">
        <v>2348</v>
      </c>
      <c r="N159" s="16" t="s">
        <v>2368</v>
      </c>
      <c r="O159" s="61">
        <v>3.7999920269841546E-4</v>
      </c>
      <c r="P159" s="61">
        <f t="shared" si="9"/>
        <v>2.7489684375731184E-3</v>
      </c>
      <c r="Q159" s="27" t="str" cm="1">
        <f t="array" ref="Q159">IF($D159="","",IF(_xll.BDP($D159&amp;" Corp",Q$1)="#N/A N/A","",_xll.BDP($D159&amp;" Corp",Q$1)))</f>
        <v/>
      </c>
      <c r="R159" s="27" t="str" cm="1">
        <f t="array" ref="R159">IF($D159="","",IF(_xll.BDP($D159&amp;" Corp",R$1)="#N/A N/A","",_xll.BDP($D159&amp;" Corp",R$1)))</f>
        <v/>
      </c>
      <c r="S159" s="64" cm="1">
        <f t="array" ref="S159">IF($D159="","",IF(_xll.BDP($D159&amp;" Corp",S$1)="#N/A N/A","7.4",_xll.BDP($D159&amp;" Corp",S$1)))/100</f>
        <v>7.400000000000001E-2</v>
      </c>
      <c r="T159" s="48" t="str" cm="1">
        <f t="array" ref="T159">IF($D159="","",IF(_xll.BDP($D159&amp;" Corp",T$1)="#N/A N/A","",_xll.BDP($D159&amp;" Corp",T$1)))</f>
        <v/>
      </c>
      <c r="U159" s="125" cm="1">
        <f t="array" ref="U159">IF($D159="","",IF(_xll.BDP($D159&amp;" Corp",U$1)="#N/A N/A",0,_xll.BDP($D159&amp;" Corp",U$1)))</f>
        <v>550</v>
      </c>
      <c r="V159" s="125">
        <f>IFERROR(VLOOKUP($L159,Documentation!$J$2:$K$15,2,0),IF(U159=0,0,4200))</f>
        <v>4200</v>
      </c>
      <c r="W159" s="122">
        <f t="shared" si="10"/>
        <v>1.5119326406652152</v>
      </c>
      <c r="X159" s="122">
        <f t="shared" si="11"/>
        <v>11.545667437807097</v>
      </c>
    </row>
    <row r="160" spans="2:24" x14ac:dyDescent="0.3">
      <c r="B160" s="62">
        <v>156</v>
      </c>
      <c r="C160" s="22">
        <v>179538</v>
      </c>
      <c r="D160" s="23" t="s">
        <v>1802</v>
      </c>
      <c r="E160" s="23" t="s">
        <v>1803</v>
      </c>
      <c r="F160" s="46" t="s">
        <v>1804</v>
      </c>
      <c r="G160" s="47" t="s">
        <v>1805</v>
      </c>
      <c r="H160" s="93" t="str">
        <f>IF(IFERROR(VLOOKUP($E160,Portfolio!$D$4:$D$85,1,0),0)=0,"N","Y")</f>
        <v>Y</v>
      </c>
      <c r="I160" s="65" cm="1">
        <f t="array" ref="I160">IF($D160="","",IF(_xll.BDP($D160&amp;" Corp",I$1)="#N/A N/A","0",_xll.BDP($D160&amp;" Corp",I$1)))/1000000</f>
        <v>700</v>
      </c>
      <c r="J160" s="101">
        <f>IFERROR(VLOOKUP($E160,Portfolio!$D$45:$O$85,10,0),0)</f>
        <v>0</v>
      </c>
      <c r="K160" s="16" t="str" cm="1">
        <f t="array" ref="K160">IF($D160="","",IF(_xll.BDP($D160&amp;" Corp",K$1)="#N/A N/A","NR",_xll.BDP($D160&amp;" Corp",K$1)))</f>
        <v>CCC+</v>
      </c>
      <c r="L160" s="16" t="str" cm="1">
        <f t="array" ref="L160">IF($D160="","",IF(_xll.BDP($D160&amp;" Corp",L$1)="#N/A N/A","NR",_xll.BDP($D160&amp;" Corp",L$1)))</f>
        <v>B2</v>
      </c>
      <c r="M160" s="16" t="s">
        <v>2354</v>
      </c>
      <c r="N160" s="16" t="s">
        <v>2358</v>
      </c>
      <c r="O160" s="61">
        <v>4.5822526519898911E-4</v>
      </c>
      <c r="P160" s="61">
        <f t="shared" si="9"/>
        <v>3.3148669323138174E-3</v>
      </c>
      <c r="Q160" s="27" cm="1">
        <f t="array" ref="Q160">IF($D160="","",IF(_xll.BDP($D160&amp;" Corp",Q$1)="#N/A N/A","",_xll.BDP($D160&amp;" Corp",Q$1)))</f>
        <v>97.5</v>
      </c>
      <c r="R160" s="27" cm="1">
        <f t="array" ref="R160">IF($D160="","",IF(_xll.BDP($D160&amp;" Corp",R$1)="#N/A N/A","",_xll.BDP($D160&amp;" Corp",R$1)))</f>
        <v>98.25</v>
      </c>
      <c r="S160" s="64" cm="1">
        <f t="array" ref="S160">IF($D160="","",IF(_xll.BDP($D160&amp;" Corp",S$1)="#N/A N/A","7.4",_xll.BDP($D160&amp;" Corp",S$1)))/100</f>
        <v>0.10680377669632435</v>
      </c>
      <c r="T160" s="48" cm="1">
        <f t="array" ref="T160">IF($D160="","",IF(_xll.BDP($D160&amp;" Corp",T$1)="#N/A N/A","",_xll.BDP($D160&amp;" Corp",T$1)))</f>
        <v>658.35815562605853</v>
      </c>
      <c r="U160" s="125" cm="1">
        <f t="array" ref="U160">IF($D160="","",IF(_xll.BDP($D160&amp;" Corp",U$1)="#N/A N/A",0,_xll.BDP($D160&amp;" Corp",U$1)))</f>
        <v>550</v>
      </c>
      <c r="V160" s="125">
        <f>IFERROR(VLOOKUP($L160,Documentation!$J$2:$K$15,2,0),IF(U160=0,0,4200))</f>
        <v>2720</v>
      </c>
      <c r="W160" s="122">
        <f t="shared" si="10"/>
        <v>1.8231768127725996</v>
      </c>
      <c r="X160" s="122">
        <f t="shared" si="11"/>
        <v>9.0164380558935839</v>
      </c>
    </row>
    <row r="161" spans="2:24" x14ac:dyDescent="0.3">
      <c r="B161" s="62">
        <v>157</v>
      </c>
      <c r="C161" s="22">
        <v>162114</v>
      </c>
      <c r="D161" s="23" t="s">
        <v>1806</v>
      </c>
      <c r="E161" s="23" t="s">
        <v>1807</v>
      </c>
      <c r="F161" s="46" t="s">
        <v>1808</v>
      </c>
      <c r="G161" s="47" t="s">
        <v>1809</v>
      </c>
      <c r="H161" s="93" t="str">
        <f>IF(IFERROR(VLOOKUP($E161,Portfolio!$D$4:$D$85,1,0),0)=0,"N","Y")</f>
        <v>Y</v>
      </c>
      <c r="I161" s="65" cm="1">
        <f t="array" ref="I161">IF($D161="","",IF(_xll.BDP($D161&amp;" Corp",I$1)="#N/A N/A","0",_xll.BDP($D161&amp;" Corp",I$1)))/1000000</f>
        <v>530</v>
      </c>
      <c r="J161" s="101">
        <f>IFERROR(VLOOKUP($E161,Portfolio!$D$45:$O$85,10,0),0)</f>
        <v>0</v>
      </c>
      <c r="K161" s="16" t="str" cm="1">
        <f t="array" ref="K161">IF($D161="","",IF(_xll.BDP($D161&amp;" Corp",K$1)="#N/A N/A","NR",_xll.BDP($D161&amp;" Corp",K$1)))</f>
        <v>B</v>
      </c>
      <c r="L161" s="16" t="str" cm="1">
        <f t="array" ref="L161">IF($D161="","",IF(_xll.BDP($D161&amp;" Corp",L$1)="#N/A N/A","NR",_xll.BDP($D161&amp;" Corp",L$1)))</f>
        <v>B2</v>
      </c>
      <c r="M161" s="16" t="s">
        <v>2348</v>
      </c>
      <c r="N161" s="16" t="s">
        <v>2368</v>
      </c>
      <c r="O161" s="61">
        <v>3.5928903220587219E-4</v>
      </c>
      <c r="P161" s="61">
        <f t="shared" si="9"/>
        <v>2.5991481100132653E-3</v>
      </c>
      <c r="Q161" s="27" cm="1">
        <f t="array" ref="Q161">IF($D161="","",IF(_xll.BDP($D161&amp;" Corp",Q$1)="#N/A N/A","",_xll.BDP($D161&amp;" Corp",Q$1)))</f>
        <v>100.625</v>
      </c>
      <c r="R161" s="27" cm="1">
        <f t="array" ref="R161">IF($D161="","",IF(_xll.BDP($D161&amp;" Corp",R$1)="#N/A N/A","",_xll.BDP($D161&amp;" Corp",R$1)))</f>
        <v>101.125</v>
      </c>
      <c r="S161" s="64" cm="1">
        <f t="array" ref="S161">IF($D161="","",IF(_xll.BDP($D161&amp;" Corp",S$1)="#N/A N/A","7.4",_xll.BDP($D161&amp;" Corp",S$1)))/100</f>
        <v>8.7585274130105972E-2</v>
      </c>
      <c r="T161" s="48" cm="1">
        <f t="array" ref="T161">IF($D161="","",IF(_xll.BDP($D161&amp;" Corp",T$1)="#N/A N/A","",_xll.BDP($D161&amp;" Corp",T$1)))</f>
        <v>441.6076676033735</v>
      </c>
      <c r="U161" s="125" cm="1">
        <f t="array" ref="U161">IF($D161="","",IF(_xll.BDP($D161&amp;" Corp",U$1)="#N/A N/A",0,_xll.BDP($D161&amp;" Corp",U$1)))</f>
        <v>475</v>
      </c>
      <c r="V161" s="125">
        <f>IFERROR(VLOOKUP($L161,Documentation!$J$2:$K$15,2,0),IF(U161=0,0,4200))</f>
        <v>2720</v>
      </c>
      <c r="W161" s="122">
        <f t="shared" si="10"/>
        <v>1.2345953522563011</v>
      </c>
      <c r="X161" s="122">
        <f t="shared" si="11"/>
        <v>7.0696828592360816</v>
      </c>
    </row>
    <row r="162" spans="2:24" x14ac:dyDescent="0.3">
      <c r="B162" s="62">
        <v>158</v>
      </c>
      <c r="C162" s="22">
        <v>244698</v>
      </c>
      <c r="D162" s="23" t="s">
        <v>1810</v>
      </c>
      <c r="E162" s="23" t="s">
        <v>1811</v>
      </c>
      <c r="F162" s="46" t="s">
        <v>1812</v>
      </c>
      <c r="G162" s="47" t="s">
        <v>56</v>
      </c>
      <c r="H162" s="93" t="str">
        <f>IF(IFERROR(VLOOKUP($E162,Portfolio!$D$4:$D$85,1,0),0)=0,"N","Y")</f>
        <v>Y</v>
      </c>
      <c r="I162" s="65" cm="1">
        <f t="array" ref="I162">IF($D162="","",IF(_xll.BDP($D162&amp;" Corp",I$1)="#N/A N/A","0",_xll.BDP($D162&amp;" Corp",I$1)))/1000000</f>
        <v>631.61612276000005</v>
      </c>
      <c r="J162" s="101">
        <f>IFERROR(VLOOKUP($E162,Portfolio!$D$45:$O$85,10,0),0)</f>
        <v>13.828962999999996</v>
      </c>
      <c r="K162" s="16" t="str" cm="1">
        <f t="array" ref="K162">IF($D162="","",IF(_xll.BDP($D162&amp;" Corp",K$1)="#N/A N/A","NR",_xll.BDP($D162&amp;" Corp",K$1)))</f>
        <v>BB</v>
      </c>
      <c r="L162" s="16" t="str" cm="1">
        <f t="array" ref="L162">IF($D162="","",IF(_xll.BDP($D162&amp;" Corp",L$1)="#N/A N/A","NR",_xll.BDP($D162&amp;" Corp",L$1)))</f>
        <v>Ba2</v>
      </c>
      <c r="M162" s="16" t="s">
        <v>2348</v>
      </c>
      <c r="N162" s="16" t="s">
        <v>2382</v>
      </c>
      <c r="O162" s="61">
        <v>4.4347844539285381E-4</v>
      </c>
      <c r="P162" s="61">
        <f t="shared" si="9"/>
        <v>3.2081863342657804E-3</v>
      </c>
      <c r="Q162" s="27" cm="1">
        <f t="array" ref="Q162">IF($D162="","",IF(_xll.BDP($D162&amp;" Corp",Q$1)="#N/A N/A","",_xll.BDP($D162&amp;" Corp",Q$1)))</f>
        <v>100.5</v>
      </c>
      <c r="R162" s="27" cm="1">
        <f t="array" ref="R162">IF($D162="","",IF(_xll.BDP($D162&amp;" Corp",R$1)="#N/A N/A","",_xll.BDP($D162&amp;" Corp",R$1)))</f>
        <v>101.25</v>
      </c>
      <c r="S162" s="64" cm="1">
        <f t="array" ref="S162">IF($D162="","",IF(_xll.BDP($D162&amp;" Corp",S$1)="#N/A N/A","7.4",_xll.BDP($D162&amp;" Corp",S$1)))/100</f>
        <v>6.2950539402663708E-2</v>
      </c>
      <c r="T162" s="48" cm="1">
        <f t="array" ref="T162">IF($D162="","",IF(_xll.BDP($D162&amp;" Corp",T$1)="#N/A N/A","",_xll.BDP($D162&amp;" Corp",T$1)))</f>
        <v>192.39653833660481</v>
      </c>
      <c r="U162" s="125" cm="1">
        <f t="array" ref="U162">IF($D162="","",IF(_xll.BDP($D162&amp;" Corp",U$1)="#N/A N/A",0,_xll.BDP($D162&amp;" Corp",U$1)))</f>
        <v>225</v>
      </c>
      <c r="V162" s="125">
        <f>IFERROR(VLOOKUP($L162,Documentation!$J$2:$K$15,2,0),IF(U162=0,0,4200))</f>
        <v>1350</v>
      </c>
      <c r="W162" s="122">
        <f t="shared" si="10"/>
        <v>0.72184192520980062</v>
      </c>
      <c r="X162" s="122">
        <f t="shared" si="11"/>
        <v>4.3310515512588035</v>
      </c>
    </row>
    <row r="163" spans="2:24" x14ac:dyDescent="0.3">
      <c r="B163" s="62">
        <v>159</v>
      </c>
      <c r="C163" s="22">
        <v>395142</v>
      </c>
      <c r="D163" s="23" t="s">
        <v>1813</v>
      </c>
      <c r="E163" s="23" t="s">
        <v>1814</v>
      </c>
      <c r="F163" s="46" t="s">
        <v>1815</v>
      </c>
      <c r="G163" s="47" t="s">
        <v>58</v>
      </c>
      <c r="H163" s="93" t="str">
        <f>IF(IFERROR(VLOOKUP($E163,Portfolio!$D$4:$D$85,1,0),0)=0,"N","Y")</f>
        <v>Y</v>
      </c>
      <c r="I163" s="65" cm="1">
        <f t="array" ref="I163">IF($D163="","",IF(_xll.BDP($D163&amp;" Corp",I$1)="#N/A N/A","0",_xll.BDP($D163&amp;" Corp",I$1)))/1000000</f>
        <v>0</v>
      </c>
      <c r="J163" s="101">
        <f>IFERROR(VLOOKUP($E163,Portfolio!$D$45:$O$85,10,0),0)</f>
        <v>0</v>
      </c>
      <c r="K163" s="16" t="str" cm="1">
        <f t="array" ref="K163">IF($D163="","",IF(_xll.BDP($D163&amp;" Corp",K$1)="#N/A N/A","NR",_xll.BDP($D163&amp;" Corp",K$1)))</f>
        <v>BB</v>
      </c>
      <c r="L163" s="16" t="str" cm="1">
        <f t="array" ref="L163">IF($D163="","",IF(_xll.BDP($D163&amp;" Corp",L$1)="#N/A N/A","NR",_xll.BDP($D163&amp;" Corp",L$1)))</f>
        <v>Ba1</v>
      </c>
      <c r="M163" s="16" t="s">
        <v>2350</v>
      </c>
      <c r="N163" s="16" t="s">
        <v>2365</v>
      </c>
      <c r="O163" s="61">
        <v>1.0848202159046709E-3</v>
      </c>
      <c r="P163" s="61">
        <f t="shared" si="9"/>
        <v>7.8477441867949253E-3</v>
      </c>
      <c r="Q163" s="27" t="str" cm="1">
        <f t="array" ref="Q163">IF($D163="","",IF(_xll.BDP($D163&amp;" Corp",Q$1)="#N/A N/A","",_xll.BDP($D163&amp;" Corp",Q$1)))</f>
        <v/>
      </c>
      <c r="R163" s="27" t="str" cm="1">
        <f t="array" ref="R163">IF($D163="","",IF(_xll.BDP($D163&amp;" Corp",R$1)="#N/A N/A","",_xll.BDP($D163&amp;" Corp",R$1)))</f>
        <v/>
      </c>
      <c r="S163" s="64" cm="1">
        <f t="array" ref="S163">IF($D163="","",IF(_xll.BDP($D163&amp;" Corp",S$1)="#N/A N/A","7.4",_xll.BDP($D163&amp;" Corp",S$1)))/100</f>
        <v>7.400000000000001E-2</v>
      </c>
      <c r="T163" s="48" t="str" cm="1">
        <f t="array" ref="T163">IF($D163="","",IF(_xll.BDP($D163&amp;" Corp",T$1)="#N/A N/A","",_xll.BDP($D163&amp;" Corp",T$1)))</f>
        <v/>
      </c>
      <c r="U163" s="125" cm="1">
        <f t="array" ref="U163">IF($D163="","",IF(_xll.BDP($D163&amp;" Corp",U$1)="#N/A N/A",0,_xll.BDP($D163&amp;" Corp",U$1)))</f>
        <v>250</v>
      </c>
      <c r="V163" s="125">
        <f>IFERROR(VLOOKUP($L163,Documentation!$J$2:$K$15,2,0),IF(U163=0,0,4200))</f>
        <v>940</v>
      </c>
      <c r="W163" s="122">
        <f t="shared" si="10"/>
        <v>1.9619360466987312</v>
      </c>
      <c r="X163" s="122">
        <f t="shared" si="11"/>
        <v>7.3768795355872294</v>
      </c>
    </row>
    <row r="164" spans="2:24" x14ac:dyDescent="0.3">
      <c r="B164" s="62">
        <v>160</v>
      </c>
      <c r="C164" s="22">
        <v>288294</v>
      </c>
      <c r="D164" s="23" t="s">
        <v>1816</v>
      </c>
      <c r="E164" s="23" t="s">
        <v>1817</v>
      </c>
      <c r="F164" s="46" t="s">
        <v>1818</v>
      </c>
      <c r="G164" s="47" t="s">
        <v>60</v>
      </c>
      <c r="H164" s="93" t="str">
        <f>IF(IFERROR(VLOOKUP($E164,Portfolio!$D$4:$D$85,1,0),0)=0,"N","Y")</f>
        <v>N</v>
      </c>
      <c r="I164" s="65" cm="1">
        <f t="array" ref="I164">IF($D164="","",IF(_xll.BDP($D164&amp;" Corp",I$1)="#N/A N/A","0",_xll.BDP($D164&amp;" Corp",I$1)))/1000000</f>
        <v>351.25</v>
      </c>
      <c r="J164" s="101">
        <f>IFERROR(VLOOKUP($E164,Portfolio!$D$45:$O$85,10,0),0)</f>
        <v>0</v>
      </c>
      <c r="K164" s="16" t="str" cm="1">
        <f t="array" ref="K164">IF($D164="","",IF(_xll.BDP($D164&amp;" Corp",K$1)="#N/A N/A","NR",_xll.BDP($D164&amp;" Corp",K$1)))</f>
        <v>NR</v>
      </c>
      <c r="L164" s="16" t="str" cm="1">
        <f t="array" ref="L164">IF($D164="","",IF(_xll.BDP($D164&amp;" Corp",L$1)="#N/A N/A","NR",_xll.BDP($D164&amp;" Corp",L$1)))</f>
        <v>Ba3</v>
      </c>
      <c r="M164" s="16" t="s">
        <v>2356</v>
      </c>
      <c r="N164" s="16" t="s">
        <v>2349</v>
      </c>
      <c r="O164" s="61">
        <v>0</v>
      </c>
      <c r="P164" s="61">
        <f t="shared" si="9"/>
        <v>0</v>
      </c>
      <c r="Q164" s="27" cm="1">
        <f t="array" ref="Q164">IF($D164="","",IF(_xll.BDP($D164&amp;" Corp",Q$1)="#N/A N/A","",_xll.BDP($D164&amp;" Corp",Q$1)))</f>
        <v>100.125</v>
      </c>
      <c r="R164" s="27" cm="1">
        <f t="array" ref="R164">IF($D164="","",IF(_xll.BDP($D164&amp;" Corp",R$1)="#N/A N/A","",_xll.BDP($D164&amp;" Corp",R$1)))</f>
        <v>100.875</v>
      </c>
      <c r="S164" s="64" cm="1">
        <f t="array" ref="S164">IF($D164="","",IF(_xll.BDP($D164&amp;" Corp",S$1)="#N/A N/A","7.4",_xll.BDP($D164&amp;" Corp",S$1)))/100</f>
        <v>6.422614143230021E-2</v>
      </c>
      <c r="T164" s="48" cm="1">
        <f t="array" ref="T164">IF($D164="","",IF(_xll.BDP($D164&amp;" Corp",T$1)="#N/A N/A","",_xll.BDP($D164&amp;" Corp",T$1)))</f>
        <v>221.97838934695727</v>
      </c>
      <c r="U164" s="125" cm="1">
        <f t="array" ref="U164">IF($D164="","",IF(_xll.BDP($D164&amp;" Corp",U$1)="#N/A N/A",0,_xll.BDP($D164&amp;" Corp",U$1)))</f>
        <v>250</v>
      </c>
      <c r="V164" s="125">
        <f>IFERROR(VLOOKUP($L164,Documentation!$J$2:$K$15,2,0),IF(U164=0,0,4200))</f>
        <v>1766</v>
      </c>
      <c r="W164" s="122">
        <f t="shared" si="10"/>
        <v>0</v>
      </c>
      <c r="X164" s="122">
        <f t="shared" si="11"/>
        <v>0</v>
      </c>
    </row>
    <row r="165" spans="2:24" x14ac:dyDescent="0.3">
      <c r="B165" s="62">
        <v>161</v>
      </c>
      <c r="C165" s="22">
        <v>284838</v>
      </c>
      <c r="D165" s="23" t="s">
        <v>1819</v>
      </c>
      <c r="E165" s="23" t="s">
        <v>1820</v>
      </c>
      <c r="F165" s="46" t="s">
        <v>1821</v>
      </c>
      <c r="G165" s="47" t="s">
        <v>60</v>
      </c>
      <c r="H165" s="93" t="str">
        <f>IF(IFERROR(VLOOKUP($E165,Portfolio!$D$4:$D$85,1,0),0)=0,"N","Y")</f>
        <v>N</v>
      </c>
      <c r="I165" s="65" cm="1">
        <f t="array" ref="I165">IF($D165="","",IF(_xll.BDP($D165&amp;" Corp",I$1)="#N/A N/A","0",_xll.BDP($D165&amp;" Corp",I$1)))/1000000</f>
        <v>511</v>
      </c>
      <c r="J165" s="101">
        <f>IFERROR(VLOOKUP($E165,Portfolio!$D$45:$O$85,10,0),0)</f>
        <v>0</v>
      </c>
      <c r="K165" s="16" t="str" cm="1">
        <f t="array" ref="K165">IF($D165="","",IF(_xll.BDP($D165&amp;" Corp",K$1)="#N/A N/A","NR",_xll.BDP($D165&amp;" Corp",K$1)))</f>
        <v>BB-</v>
      </c>
      <c r="L165" s="16" t="str" cm="1">
        <f t="array" ref="L165">IF($D165="","",IF(_xll.BDP($D165&amp;" Corp",L$1)="#N/A N/A","NR",_xll.BDP($D165&amp;" Corp",L$1)))</f>
        <v>Ba3</v>
      </c>
      <c r="M165" s="16" t="s">
        <v>2356</v>
      </c>
      <c r="N165" s="16" t="s">
        <v>2349</v>
      </c>
      <c r="O165" s="61">
        <v>3.6088067603284451E-4</v>
      </c>
      <c r="P165" s="61">
        <f t="shared" si="9"/>
        <v>2.6106622884987333E-3</v>
      </c>
      <c r="Q165" s="27" cm="1">
        <f t="array" ref="Q165">IF($D165="","",IF(_xll.BDP($D165&amp;" Corp",Q$1)="#N/A N/A","",_xll.BDP($D165&amp;" Corp",Q$1)))</f>
        <v>101</v>
      </c>
      <c r="R165" s="27" cm="1">
        <f t="array" ref="R165">IF($D165="","",IF(_xll.BDP($D165&amp;" Corp",R$1)="#N/A N/A","",_xll.BDP($D165&amp;" Corp",R$1)))</f>
        <v>101.5</v>
      </c>
      <c r="S165" s="64" cm="1">
        <f t="array" ref="S165">IF($D165="","",IF(_xll.BDP($D165&amp;" Corp",S$1)="#N/A N/A","7.4",_xll.BDP($D165&amp;" Corp",S$1)))/100</f>
        <v>7.7309224987402558E-2</v>
      </c>
      <c r="T165" s="48" cm="1">
        <f t="array" ref="T165">IF($D165="","",IF(_xll.BDP($D165&amp;" Corp",T$1)="#N/A N/A","",_xll.BDP($D165&amp;" Corp",T$1)))</f>
        <v>327.37347359395034</v>
      </c>
      <c r="U165" s="125" cm="1">
        <f t="array" ref="U165">IF($D165="","",IF(_xll.BDP($D165&amp;" Corp",U$1)="#N/A N/A",0,_xll.BDP($D165&amp;" Corp",U$1)))</f>
        <v>375</v>
      </c>
      <c r="V165" s="125">
        <f>IFERROR(VLOOKUP($L165,Documentation!$J$2:$K$15,2,0),IF(U165=0,0,4200))</f>
        <v>1766</v>
      </c>
      <c r="W165" s="122">
        <f t="shared" si="10"/>
        <v>0.97899835818702496</v>
      </c>
      <c r="X165" s="122">
        <f t="shared" si="11"/>
        <v>4.6104296014887627</v>
      </c>
    </row>
    <row r="166" spans="2:24" x14ac:dyDescent="0.3">
      <c r="B166" s="62">
        <v>162</v>
      </c>
      <c r="C166" s="22">
        <v>395682</v>
      </c>
      <c r="D166" s="23" t="s">
        <v>1822</v>
      </c>
      <c r="E166" s="23" t="s">
        <v>1823</v>
      </c>
      <c r="F166" s="46" t="s">
        <v>1824</v>
      </c>
      <c r="G166" s="47" t="s">
        <v>1825</v>
      </c>
      <c r="H166" s="93" t="str">
        <f>IF(IFERROR(VLOOKUP($E166,Portfolio!$D$4:$D$85,1,0),0)=0,"N","Y")</f>
        <v>Y</v>
      </c>
      <c r="I166" s="65" cm="1">
        <f t="array" ref="I166">IF($D166="","",IF(_xll.BDP($D166&amp;" Corp",I$1)="#N/A N/A","0",_xll.BDP($D166&amp;" Corp",I$1)))/1000000</f>
        <v>1932.1722866</v>
      </c>
      <c r="J166" s="101">
        <f>IFERROR(VLOOKUP($E166,Portfolio!$D$45:$O$85,10,0),0)</f>
        <v>44.687221999999998</v>
      </c>
      <c r="K166" s="16" t="str" cm="1">
        <f t="array" ref="K166">IF($D166="","",IF(_xll.BDP($D166&amp;" Corp",K$1)="#N/A N/A","NR",_xll.BDP($D166&amp;" Corp",K$1)))</f>
        <v>B-</v>
      </c>
      <c r="L166" s="16" t="str" cm="1">
        <f t="array" ref="L166">IF($D166="","",IF(_xll.BDP($D166&amp;" Corp",L$1)="#N/A N/A","NR",_xll.BDP($D166&amp;" Corp",L$1)))</f>
        <v>WR</v>
      </c>
      <c r="M166" s="16" t="s">
        <v>2350</v>
      </c>
      <c r="N166" s="16" t="s">
        <v>2360</v>
      </c>
      <c r="O166" s="61">
        <v>1.3626604529064633E-3</v>
      </c>
      <c r="P166" s="61">
        <f t="shared" si="9"/>
        <v>9.8576800939813615E-3</v>
      </c>
      <c r="Q166" s="27" cm="1">
        <f t="array" ref="Q166">IF($D166="","",IF(_xll.BDP($D166&amp;" Corp",Q$1)="#N/A N/A","",_xll.BDP($D166&amp;" Corp",Q$1)))</f>
        <v>100</v>
      </c>
      <c r="R166" s="27" cm="1">
        <f t="array" ref="R166">IF($D166="","",IF(_xll.BDP($D166&amp;" Corp",R$1)="#N/A N/A","",_xll.BDP($D166&amp;" Corp",R$1)))</f>
        <v>100.25</v>
      </c>
      <c r="S166" s="64" cm="1">
        <f t="array" ref="S166">IF($D166="","",IF(_xll.BDP($D166&amp;" Corp",S$1)="#N/A N/A","7.4",_xll.BDP($D166&amp;" Corp",S$1)))/100</f>
        <v>7.4439303949475288E-2</v>
      </c>
      <c r="T166" s="48" cm="1">
        <f t="array" ref="T166">IF($D166="","",IF(_xll.BDP($D166&amp;" Corp",T$1)="#N/A N/A","",_xll.BDP($D166&amp;" Corp",T$1)))</f>
        <v>320.30333007425071</v>
      </c>
      <c r="U166" s="125" cm="1">
        <f t="array" ref="U166">IF($D166="","",IF(_xll.BDP($D166&amp;" Corp",U$1)="#N/A N/A",0,_xll.BDP($D166&amp;" Corp",U$1)))</f>
        <v>325</v>
      </c>
      <c r="V166" s="125">
        <f>IFERROR(VLOOKUP($L166,Documentation!$J$2:$K$15,2,0),IF(U166=0,0,4200))</f>
        <v>4200</v>
      </c>
      <c r="W166" s="122">
        <f t="shared" si="10"/>
        <v>3.2037460305439427</v>
      </c>
      <c r="X166" s="122">
        <f t="shared" si="11"/>
        <v>41.402256394721718</v>
      </c>
    </row>
    <row r="167" spans="2:24" x14ac:dyDescent="0.3">
      <c r="B167" s="62">
        <v>163</v>
      </c>
      <c r="C167" s="22">
        <v>377250</v>
      </c>
      <c r="D167" s="23" t="s">
        <v>1826</v>
      </c>
      <c r="E167" s="23" t="s">
        <v>1827</v>
      </c>
      <c r="F167" s="46" t="s">
        <v>1828</v>
      </c>
      <c r="G167" s="47" t="s">
        <v>1829</v>
      </c>
      <c r="H167" s="93" t="str">
        <f>IF(IFERROR(VLOOKUP($E167,Portfolio!$D$4:$D$85,1,0),0)=0,"N","Y")</f>
        <v>N</v>
      </c>
      <c r="I167" s="65" cm="1">
        <f t="array" ref="I167">IF($D167="","",IF(_xll.BDP($D167&amp;" Corp",I$1)="#N/A N/A","0",_xll.BDP($D167&amp;" Corp",I$1)))/1000000</f>
        <v>992.5</v>
      </c>
      <c r="J167" s="101">
        <f>IFERROR(VLOOKUP($E167,Portfolio!$D$45:$O$85,10,0),0)</f>
        <v>0</v>
      </c>
      <c r="K167" s="16" t="str" cm="1">
        <f t="array" ref="K167">IF($D167="","",IF(_xll.BDP($D167&amp;" Corp",K$1)="#N/A N/A","NR",_xll.BDP($D167&amp;" Corp",K$1)))</f>
        <v>B</v>
      </c>
      <c r="L167" s="16" t="str" cm="1">
        <f t="array" ref="L167">IF($D167="","",IF(_xll.BDP($D167&amp;" Corp",L$1)="#N/A N/A","NR",_xll.BDP($D167&amp;" Corp",L$1)))</f>
        <v>B1</v>
      </c>
      <c r="M167" s="16" t="s">
        <v>2348</v>
      </c>
      <c r="N167" s="16" t="s">
        <v>2366</v>
      </c>
      <c r="O167" s="61">
        <v>6.9890452417790819E-4</v>
      </c>
      <c r="P167" s="61">
        <f t="shared" si="9"/>
        <v>5.0559750236290153E-3</v>
      </c>
      <c r="Q167" s="27" cm="1">
        <f t="array" ref="Q167">IF($D167="","",IF(_xll.BDP($D167&amp;" Corp",Q$1)="#N/A N/A","",_xll.BDP($D167&amp;" Corp",Q$1)))</f>
        <v>100.75</v>
      </c>
      <c r="R167" s="27" cm="1">
        <f t="array" ref="R167">IF($D167="","",IF(_xll.BDP($D167&amp;" Corp",R$1)="#N/A N/A","",_xll.BDP($D167&amp;" Corp",R$1)))</f>
        <v>101.125</v>
      </c>
      <c r="S167" s="64" cm="1">
        <f t="array" ref="S167">IF($D167="","",IF(_xll.BDP($D167&amp;" Corp",S$1)="#N/A N/A","7.4",_xll.BDP($D167&amp;" Corp",S$1)))/100</f>
        <v>6.8310438888147473E-2</v>
      </c>
      <c r="T167" s="48" cm="1">
        <f t="array" ref="T167">IF($D167="","",IF(_xll.BDP($D167&amp;" Corp",T$1)="#N/A N/A","",_xll.BDP($D167&amp;" Corp",T$1)))</f>
        <v>239.86879867127539</v>
      </c>
      <c r="U167" s="125" cm="1">
        <f t="array" ref="U167">IF($D167="","",IF(_xll.BDP($D167&amp;" Corp",U$1)="#N/A N/A",0,_xll.BDP($D167&amp;" Corp",U$1)))</f>
        <v>275</v>
      </c>
      <c r="V167" s="125">
        <f>IFERROR(VLOOKUP($L167,Documentation!$J$2:$K$15,2,0),IF(U167=0,0,4200))</f>
        <v>2220</v>
      </c>
      <c r="W167" s="122">
        <f t="shared" si="10"/>
        <v>1.3903931314979792</v>
      </c>
      <c r="X167" s="122">
        <f t="shared" si="11"/>
        <v>11.224264552456415</v>
      </c>
    </row>
    <row r="168" spans="2:24" x14ac:dyDescent="0.3">
      <c r="B168" s="62">
        <v>164</v>
      </c>
      <c r="C168" s="22">
        <v>212370</v>
      </c>
      <c r="D168" s="23" t="s">
        <v>1830</v>
      </c>
      <c r="E168" s="23" t="s">
        <v>1831</v>
      </c>
      <c r="F168" s="46" t="s">
        <v>1832</v>
      </c>
      <c r="G168" s="47" t="s">
        <v>1833</v>
      </c>
      <c r="H168" s="93" t="str">
        <f>IF(IFERROR(VLOOKUP($E168,Portfolio!$D$4:$D$85,1,0),0)=0,"N","Y")</f>
        <v>N</v>
      </c>
      <c r="I168" s="65" cm="1">
        <f t="array" ref="I168">IF($D168="","",IF(_xll.BDP($D168&amp;" Corp",I$1)="#N/A N/A","0",_xll.BDP($D168&amp;" Corp",I$1)))/1000000</f>
        <v>822.375</v>
      </c>
      <c r="J168" s="101">
        <f>IFERROR(VLOOKUP($E168,Portfolio!$D$45:$O$85,10,0),0)</f>
        <v>0</v>
      </c>
      <c r="K168" s="16" t="str" cm="1">
        <f t="array" ref="K168">IF($D168="","",IF(_xll.BDP($D168&amp;" Corp",K$1)="#N/A N/A","NR",_xll.BDP($D168&amp;" Corp",K$1)))</f>
        <v>B</v>
      </c>
      <c r="L168" s="16" t="str" cm="1">
        <f t="array" ref="L168">IF($D168="","",IF(_xll.BDP($D168&amp;" Corp",L$1)="#N/A N/A","NR",_xll.BDP($D168&amp;" Corp",L$1)))</f>
        <v>B2</v>
      </c>
      <c r="M168" s="16" t="s">
        <v>2350</v>
      </c>
      <c r="N168" s="16" t="s">
        <v>2357</v>
      </c>
      <c r="O168" s="61">
        <v>5.0831635515856659E-4</v>
      </c>
      <c r="P168" s="61">
        <f t="shared" si="9"/>
        <v>3.6772330223600594E-3</v>
      </c>
      <c r="Q168" s="27" cm="1">
        <f t="array" ref="Q168">IF($D168="","",IF(_xll.BDP($D168&amp;" Corp",Q$1)="#N/A N/A","",_xll.BDP($D168&amp;" Corp",Q$1)))</f>
        <v>94.375</v>
      </c>
      <c r="R168" s="27" cm="1">
        <f t="array" ref="R168">IF($D168="","",IF(_xll.BDP($D168&amp;" Corp",R$1)="#N/A N/A","",_xll.BDP($D168&amp;" Corp",R$1)))</f>
        <v>95.625</v>
      </c>
      <c r="S168" s="64" cm="1">
        <f t="array" ref="S168">IF($D168="","",IF(_xll.BDP($D168&amp;" Corp",S$1)="#N/A N/A","7.4",_xll.BDP($D168&amp;" Corp",S$1)))/100</f>
        <v>0.10592853627167642</v>
      </c>
      <c r="T168" s="48" cm="1">
        <f t="array" ref="T168">IF($D168="","",IF(_xll.BDP($D168&amp;" Corp",T$1)="#N/A N/A","",_xll.BDP($D168&amp;" Corp",T$1)))</f>
        <v>675.67372868508096</v>
      </c>
      <c r="U168" s="125" cm="1">
        <f t="array" ref="U168">IF($D168="","",IF(_xll.BDP($D168&amp;" Corp",U$1)="#N/A N/A",0,_xll.BDP($D168&amp;" Corp",U$1)))</f>
        <v>475</v>
      </c>
      <c r="V168" s="125">
        <f>IFERROR(VLOOKUP($L168,Documentation!$J$2:$K$15,2,0),IF(U168=0,0,4200))</f>
        <v>2720</v>
      </c>
      <c r="W168" s="122">
        <f t="shared" si="10"/>
        <v>1.7466856856210282</v>
      </c>
      <c r="X168" s="122">
        <f t="shared" si="11"/>
        <v>10.002073820819362</v>
      </c>
    </row>
    <row r="169" spans="2:24" x14ac:dyDescent="0.3">
      <c r="B169" s="62">
        <v>165</v>
      </c>
      <c r="C169" s="22">
        <v>416922</v>
      </c>
      <c r="D169" s="23" t="s">
        <v>1834</v>
      </c>
      <c r="E169" s="23" t="s">
        <v>1835</v>
      </c>
      <c r="F169" s="46" t="s">
        <v>1836</v>
      </c>
      <c r="G169" s="47" t="s">
        <v>1837</v>
      </c>
      <c r="H169" s="93" t="str">
        <f>IF(IFERROR(VLOOKUP($E169,Portfolio!$D$4:$D$85,1,0),0)=0,"N","Y")</f>
        <v>Y</v>
      </c>
      <c r="I169" s="65" cm="1">
        <f t="array" ref="I169">IF($D169="","",IF(_xll.BDP($D169&amp;" Corp",I$1)="#N/A N/A","0",_xll.BDP($D169&amp;" Corp",I$1)))/1000000</f>
        <v>0</v>
      </c>
      <c r="J169" s="101">
        <f>IFERROR(VLOOKUP($E169,Portfolio!$D$45:$O$85,10,0),0)</f>
        <v>30.090785000000004</v>
      </c>
      <c r="K169" s="16" t="str" cm="1">
        <f t="array" ref="K169">IF($D169="","",IF(_xll.BDP($D169&amp;" Corp",K$1)="#N/A N/A","NR",_xll.BDP($D169&amp;" Corp",K$1)))</f>
        <v>B+</v>
      </c>
      <c r="L169" s="16" t="str" cm="1">
        <f t="array" ref="L169">IF($D169="","",IF(_xll.BDP($D169&amp;" Corp",L$1)="#N/A N/A","NR",_xll.BDP($D169&amp;" Corp",L$1)))</f>
        <v>B1</v>
      </c>
      <c r="M169" s="16" t="s">
        <v>2350</v>
      </c>
      <c r="N169" s="16" t="s">
        <v>2361</v>
      </c>
      <c r="O169" s="61">
        <v>2.1792626943317253E-3</v>
      </c>
      <c r="P169" s="61">
        <f t="shared" si="9"/>
        <v>1.5765097193251157E-2</v>
      </c>
      <c r="Q169" s="27" cm="1">
        <f t="array" ref="Q169">IF($D169="","",IF(_xll.BDP($D169&amp;" Corp",Q$1)="#N/A N/A","",_xll.BDP($D169&amp;" Corp",Q$1)))</f>
        <v>100.375</v>
      </c>
      <c r="R169" s="27" cm="1">
        <f t="array" ref="R169">IF($D169="","",IF(_xll.BDP($D169&amp;" Corp",R$1)="#N/A N/A","",_xll.BDP($D169&amp;" Corp",R$1)))</f>
        <v>100.75</v>
      </c>
      <c r="S169" s="64" cm="1">
        <f t="array" ref="S169">IF($D169="","",IF(_xll.BDP($D169&amp;" Corp",S$1)="#N/A N/A","7.4",_xll.BDP($D169&amp;" Corp",S$1)))/100</f>
        <v>7.0859555853530765E-2</v>
      </c>
      <c r="T169" s="48" cm="1">
        <f t="array" ref="T169">IF($D169="","",IF(_xll.BDP($D169&amp;" Corp",T$1)="#N/A N/A","",_xll.BDP($D169&amp;" Corp",T$1)))</f>
        <v>279.04869886672498</v>
      </c>
      <c r="U169" s="125" cm="1">
        <f t="array" ref="U169">IF($D169="","",IF(_xll.BDP($D169&amp;" Corp",U$1)="#N/A N/A",0,_xll.BDP($D169&amp;" Corp",U$1)))</f>
        <v>300</v>
      </c>
      <c r="V169" s="125">
        <f>IFERROR(VLOOKUP($L169,Documentation!$J$2:$K$15,2,0),IF(U169=0,0,4200))</f>
        <v>2220</v>
      </c>
      <c r="W169" s="122">
        <f t="shared" si="10"/>
        <v>4.7295291579753469</v>
      </c>
      <c r="X169" s="122">
        <f t="shared" si="11"/>
        <v>34.998515769017565</v>
      </c>
    </row>
    <row r="170" spans="2:24" x14ac:dyDescent="0.3">
      <c r="B170" s="62">
        <v>166</v>
      </c>
      <c r="C170" s="22">
        <v>147858</v>
      </c>
      <c r="D170" s="23" t="s">
        <v>1838</v>
      </c>
      <c r="E170" s="23" t="s">
        <v>1839</v>
      </c>
      <c r="F170" s="46" t="s">
        <v>1840</v>
      </c>
      <c r="G170" s="47" t="s">
        <v>1841</v>
      </c>
      <c r="H170" s="93" t="str">
        <f>IF(IFERROR(VLOOKUP($E170,Portfolio!$D$4:$D$85,1,0),0)=0,"N","Y")</f>
        <v>N</v>
      </c>
      <c r="I170" s="65" cm="1">
        <f t="array" ref="I170">IF($D170="","",IF(_xll.BDP($D170&amp;" Corp",I$1)="#N/A N/A","0",_xll.BDP($D170&amp;" Corp",I$1)))/1000000</f>
        <v>1265</v>
      </c>
      <c r="J170" s="101">
        <f>IFERROR(VLOOKUP($E170,Portfolio!$D$45:$O$85,10,0),0)</f>
        <v>0</v>
      </c>
      <c r="K170" s="16" t="str" cm="1">
        <f t="array" ref="K170">IF($D170="","",IF(_xll.BDP($D170&amp;" Corp",K$1)="#N/A N/A","NR",_xll.BDP($D170&amp;" Corp",K$1)))</f>
        <v>CCC+</v>
      </c>
      <c r="L170" s="16" t="str" cm="1">
        <f t="array" ref="L170">IF($D170="","",IF(_xll.BDP($D170&amp;" Corp",L$1)="#N/A N/A","NR",_xll.BDP($D170&amp;" Corp",L$1)))</f>
        <v>Caa1</v>
      </c>
      <c r="M170" s="16" t="s">
        <v>2348</v>
      </c>
      <c r="N170" s="16" t="s">
        <v>2384</v>
      </c>
      <c r="O170" s="61">
        <v>8.7590377420964033E-4</v>
      </c>
      <c r="P170" s="61">
        <f t="shared" si="9"/>
        <v>6.3364128465407243E-3</v>
      </c>
      <c r="Q170" s="27" cm="1">
        <f t="array" ref="Q170">IF($D170="","",IF(_xll.BDP($D170&amp;" Corp",Q$1)="#N/A N/A","",_xll.BDP($D170&amp;" Corp",Q$1)))</f>
        <v>81.625</v>
      </c>
      <c r="R170" s="27" cm="1">
        <f t="array" ref="R170">IF($D170="","",IF(_xll.BDP($D170&amp;" Corp",R$1)="#N/A N/A","",_xll.BDP($D170&amp;" Corp",R$1)))</f>
        <v>82.5</v>
      </c>
      <c r="S170" s="64" cm="1">
        <f t="array" ref="S170">IF($D170="","",IF(_xll.BDP($D170&amp;" Corp",S$1)="#N/A N/A","7.4",_xll.BDP($D170&amp;" Corp",S$1)))/100</f>
        <v>0.17998815281316638</v>
      </c>
      <c r="T170" s="48" cm="1">
        <f t="array" ref="T170">IF($D170="","",IF(_xll.BDP($D170&amp;" Corp",T$1)="#N/A N/A","",_xll.BDP($D170&amp;" Corp",T$1)))</f>
        <v>1384.7033283718229</v>
      </c>
      <c r="U170" s="125" cm="1">
        <f t="array" ref="U170">IF($D170="","",IF(_xll.BDP($D170&amp;" Corp",U$1)="#N/A N/A",0,_xll.BDP($D170&amp;" Corp",U$1)))</f>
        <v>375</v>
      </c>
      <c r="V170" s="125">
        <f>IFERROR(VLOOKUP($L170,Documentation!$J$2:$K$15,2,0),IF(U170=0,0,4200))</f>
        <v>4770</v>
      </c>
      <c r="W170" s="122">
        <f t="shared" si="10"/>
        <v>2.3761548174527718</v>
      </c>
      <c r="X170" s="122">
        <f t="shared" si="11"/>
        <v>30.224689277999254</v>
      </c>
    </row>
    <row r="171" spans="2:24" x14ac:dyDescent="0.3">
      <c r="B171" s="62">
        <v>167</v>
      </c>
      <c r="C171" s="22">
        <v>330234</v>
      </c>
      <c r="D171" s="23" t="s">
        <v>1842</v>
      </c>
      <c r="E171" s="23" t="s">
        <v>1843</v>
      </c>
      <c r="F171" s="46" t="s">
        <v>1844</v>
      </c>
      <c r="G171" s="47" t="s">
        <v>1845</v>
      </c>
      <c r="H171" s="93" t="str">
        <f>IF(IFERROR(VLOOKUP($E171,Portfolio!$D$4:$D$85,1,0),0)=0,"N","Y")</f>
        <v>N</v>
      </c>
      <c r="I171" s="65" cm="1">
        <f t="array" ref="I171">IF($D171="","",IF(_xll.BDP($D171&amp;" Corp",I$1)="#N/A N/A","0",_xll.BDP($D171&amp;" Corp",I$1)))/1000000</f>
        <v>98.5</v>
      </c>
      <c r="J171" s="101">
        <f>IFERROR(VLOOKUP($E171,Portfolio!$D$45:$O$85,10,0),0)</f>
        <v>0</v>
      </c>
      <c r="K171" s="16" t="str" cm="1">
        <f t="array" ref="K171">IF($D171="","",IF(_xll.BDP($D171&amp;" Corp",K$1)="#N/A N/A","NR",_xll.BDP($D171&amp;" Corp",K$1)))</f>
        <v>B</v>
      </c>
      <c r="L171" s="16" t="str" cm="1">
        <f t="array" ref="L171">IF($D171="","",IF(_xll.BDP($D171&amp;" Corp",L$1)="#N/A N/A","NR",_xll.BDP($D171&amp;" Corp",L$1)))</f>
        <v>B2</v>
      </c>
      <c r="M171" s="16" t="s">
        <v>2348</v>
      </c>
      <c r="N171" s="16" t="s">
        <v>2368</v>
      </c>
      <c r="O171" s="61">
        <v>0</v>
      </c>
      <c r="P171" s="61">
        <f t="shared" si="9"/>
        <v>0</v>
      </c>
      <c r="Q171" s="27" cm="1">
        <f t="array" ref="Q171">IF($D171="","",IF(_xll.BDP($D171&amp;" Corp",Q$1)="#N/A N/A","",_xll.BDP($D171&amp;" Corp",Q$1)))</f>
        <v>98.75</v>
      </c>
      <c r="R171" s="27" cm="1">
        <f t="array" ref="R171">IF($D171="","",IF(_xll.BDP($D171&amp;" Corp",R$1)="#N/A N/A","",_xll.BDP($D171&amp;" Corp",R$1)))</f>
        <v>99.5</v>
      </c>
      <c r="S171" s="64" cm="1">
        <f t="array" ref="S171">IF($D171="","",IF(_xll.BDP($D171&amp;" Corp",S$1)="#N/A N/A","7.4",_xll.BDP($D171&amp;" Corp",S$1)))/100</f>
        <v>9.2102952999994159E-2</v>
      </c>
      <c r="T171" s="48" cm="1">
        <f t="array" ref="T171">IF($D171="","",IF(_xll.BDP($D171&amp;" Corp",T$1)="#N/A N/A","",_xll.BDP($D171&amp;" Corp",T$1)))</f>
        <v>484.64992037931086</v>
      </c>
      <c r="U171" s="125" cm="1">
        <f t="array" ref="U171">IF($D171="","",IF(_xll.BDP($D171&amp;" Corp",U$1)="#N/A N/A",0,_xll.BDP($D171&amp;" Corp",U$1)))</f>
        <v>450</v>
      </c>
      <c r="V171" s="125">
        <f>IFERROR(VLOOKUP($L171,Documentation!$J$2:$K$15,2,0),IF(U171=0,0,4200))</f>
        <v>2720</v>
      </c>
      <c r="W171" s="122">
        <f t="shared" si="10"/>
        <v>0</v>
      </c>
      <c r="X171" s="122">
        <f t="shared" si="11"/>
        <v>0</v>
      </c>
    </row>
    <row r="172" spans="2:24" x14ac:dyDescent="0.3">
      <c r="B172" s="62">
        <v>168</v>
      </c>
      <c r="C172" s="22">
        <v>277710</v>
      </c>
      <c r="D172" s="23" t="s">
        <v>1846</v>
      </c>
      <c r="E172" s="23" t="s">
        <v>1847</v>
      </c>
      <c r="F172" s="46" t="s">
        <v>1848</v>
      </c>
      <c r="G172" s="47" t="s">
        <v>1845</v>
      </c>
      <c r="H172" s="93" t="str">
        <f>IF(IFERROR(VLOOKUP($E172,Portfolio!$D$4:$D$85,1,0),0)=0,"N","Y")</f>
        <v>N</v>
      </c>
      <c r="I172" s="65" cm="1">
        <f t="array" ref="I172">IF($D172="","",IF(_xll.BDP($D172&amp;" Corp",I$1)="#N/A N/A","0",_xll.BDP($D172&amp;" Corp",I$1)))/1000000</f>
        <v>660</v>
      </c>
      <c r="J172" s="101">
        <f>IFERROR(VLOOKUP($E172,Portfolio!$D$45:$O$85,10,0),0)</f>
        <v>0</v>
      </c>
      <c r="K172" s="16" t="str" cm="1">
        <f t="array" ref="K172">IF($D172="","",IF(_xll.BDP($D172&amp;" Corp",K$1)="#N/A N/A","NR",_xll.BDP($D172&amp;" Corp",K$1)))</f>
        <v>B</v>
      </c>
      <c r="L172" s="16" t="str" cm="1">
        <f t="array" ref="L172">IF($D172="","",IF(_xll.BDP($D172&amp;" Corp",L$1)="#N/A N/A","NR",_xll.BDP($D172&amp;" Corp",L$1)))</f>
        <v>B2</v>
      </c>
      <c r="M172" s="16" t="s">
        <v>2348</v>
      </c>
      <c r="N172" s="16" t="s">
        <v>2368</v>
      </c>
      <c r="O172" s="61">
        <v>5.0230610610976193E-4</v>
      </c>
      <c r="P172" s="61">
        <f t="shared" si="9"/>
        <v>3.6337540234048157E-3</v>
      </c>
      <c r="Q172" s="27" cm="1">
        <f t="array" ref="Q172">IF($D172="","",IF(_xll.BDP($D172&amp;" Corp",Q$1)="#N/A N/A","",_xll.BDP($D172&amp;" Corp",Q$1)))</f>
        <v>96.875</v>
      </c>
      <c r="R172" s="27" cm="1">
        <f t="array" ref="R172">IF($D172="","",IF(_xll.BDP($D172&amp;" Corp",R$1)="#N/A N/A","",_xll.BDP($D172&amp;" Corp",R$1)))</f>
        <v>97.25</v>
      </c>
      <c r="S172" s="64" cm="1">
        <f t="array" ref="S172">IF($D172="","",IF(_xll.BDP($D172&amp;" Corp",S$1)="#N/A N/A","7.4",_xll.BDP($D172&amp;" Corp",S$1)))/100</f>
        <v>8.6354791885241866E-2</v>
      </c>
      <c r="T172" s="48" cm="1">
        <f t="array" ref="T172">IF($D172="","",IF(_xll.BDP($D172&amp;" Corp",T$1)="#N/A N/A","",_xll.BDP($D172&amp;" Corp",T$1)))</f>
        <v>438.01690871784092</v>
      </c>
      <c r="U172" s="125" cm="1">
        <f t="array" ref="U172">IF($D172="","",IF(_xll.BDP($D172&amp;" Corp",U$1)="#N/A N/A",0,_xll.BDP($D172&amp;" Corp",U$1)))</f>
        <v>325</v>
      </c>
      <c r="V172" s="125">
        <f>IFERROR(VLOOKUP($L172,Documentation!$J$2:$K$15,2,0),IF(U172=0,0,4200))</f>
        <v>2720</v>
      </c>
      <c r="W172" s="122">
        <f t="shared" si="10"/>
        <v>1.1809700576065651</v>
      </c>
      <c r="X172" s="122">
        <f t="shared" si="11"/>
        <v>9.8838109436610981</v>
      </c>
    </row>
    <row r="173" spans="2:24" x14ac:dyDescent="0.3">
      <c r="B173" s="62">
        <v>169</v>
      </c>
      <c r="C173" s="22">
        <v>355254</v>
      </c>
      <c r="D173" s="23" t="s">
        <v>1849</v>
      </c>
      <c r="E173" s="23" t="s">
        <v>1850</v>
      </c>
      <c r="F173" s="46" t="s">
        <v>1851</v>
      </c>
      <c r="G173" s="47" t="s">
        <v>1852</v>
      </c>
      <c r="H173" s="93" t="str">
        <f>IF(IFERROR(VLOOKUP($E173,Portfolio!$D$4:$D$85,1,0),0)=0,"N","Y")</f>
        <v>N</v>
      </c>
      <c r="I173" s="65" cm="1">
        <f t="array" ref="I173">IF($D173="","",IF(_xll.BDP($D173&amp;" Corp",I$1)="#N/A N/A","0",_xll.BDP($D173&amp;" Corp",I$1)))/1000000</f>
        <v>2300</v>
      </c>
      <c r="J173" s="101">
        <f>IFERROR(VLOOKUP($E173,Portfolio!$D$45:$O$85,10,0),0)</f>
        <v>0</v>
      </c>
      <c r="K173" s="16" t="str" cm="1">
        <f t="array" ref="K173">IF($D173="","",IF(_xll.BDP($D173&amp;" Corp",K$1)="#N/A N/A","NR",_xll.BDP($D173&amp;" Corp",K$1)))</f>
        <v>NR</v>
      </c>
      <c r="L173" s="16" t="str" cm="1">
        <f t="array" ref="L173">IF($D173="","",IF(_xll.BDP($D173&amp;" Corp",L$1)="#N/A N/A","NR",_xll.BDP($D173&amp;" Corp",L$1)))</f>
        <v>NR</v>
      </c>
      <c r="M173" s="16" t="s">
        <v>2348</v>
      </c>
      <c r="N173" s="16" t="s">
        <v>2384</v>
      </c>
      <c r="O173" s="61">
        <v>1.5875461791623904E-3</v>
      </c>
      <c r="P173" s="61">
        <f t="shared" si="9"/>
        <v>1.1484535516698882E-2</v>
      </c>
      <c r="Q173" s="27" cm="1">
        <f t="array" ref="Q173">IF($D173="","",IF(_xll.BDP($D173&amp;" Corp",Q$1)="#N/A N/A","",_xll.BDP($D173&amp;" Corp",Q$1)))</f>
        <v>101.125</v>
      </c>
      <c r="R173" s="27" cm="1">
        <f t="array" ref="R173">IF($D173="","",IF(_xll.BDP($D173&amp;" Corp",R$1)="#N/A N/A","",_xll.BDP($D173&amp;" Corp",R$1)))</f>
        <v>101.875</v>
      </c>
      <c r="S173" s="64" cm="1">
        <f t="array" ref="S173">IF($D173="","",IF(_xll.BDP($D173&amp;" Corp",S$1)="#N/A N/A","7.4",_xll.BDP($D173&amp;" Corp",S$1)))/100</f>
        <v>9.8838810343295336E-2</v>
      </c>
      <c r="T173" s="48" cm="1">
        <f t="array" ref="T173">IF($D173="","",IF(_xll.BDP($D173&amp;" Corp",T$1)="#N/A N/A","",_xll.BDP($D173&amp;" Corp",T$1)))</f>
        <v>542.06070155462623</v>
      </c>
      <c r="U173" s="125" cm="1">
        <f t="array" ref="U173">IF($D173="","",IF(_xll.BDP($D173&amp;" Corp",U$1)="#N/A N/A",0,_xll.BDP($D173&amp;" Corp",U$1)))</f>
        <v>600</v>
      </c>
      <c r="V173" s="125">
        <f>IFERROR(VLOOKUP($L173,Documentation!$J$2:$K$15,2,0),IF(U173=0,0,4200))</f>
        <v>4200</v>
      </c>
      <c r="W173" s="122">
        <f t="shared" si="10"/>
        <v>6.8907213100193294</v>
      </c>
      <c r="X173" s="122">
        <f t="shared" si="11"/>
        <v>48.235049170135305</v>
      </c>
    </row>
    <row r="174" spans="2:24" x14ac:dyDescent="0.3">
      <c r="B174" s="62">
        <v>170</v>
      </c>
      <c r="C174" s="22">
        <v>277206</v>
      </c>
      <c r="D174" s="23" t="s">
        <v>1853</v>
      </c>
      <c r="E174" s="23" t="s">
        <v>1854</v>
      </c>
      <c r="F174" s="46" t="s">
        <v>1855</v>
      </c>
      <c r="G174" s="47" t="s">
        <v>1856</v>
      </c>
      <c r="H174" s="93" t="str">
        <f>IF(IFERROR(VLOOKUP($E174,Portfolio!$D$4:$D$85,1,0),0)=0,"N","Y")</f>
        <v>N</v>
      </c>
      <c r="I174" s="65" cm="1">
        <f t="array" ref="I174">IF($D174="","",IF(_xll.BDP($D174&amp;" Corp",I$1)="#N/A N/A","0",_xll.BDP($D174&amp;" Corp",I$1)))/1000000</f>
        <v>600</v>
      </c>
      <c r="J174" s="101">
        <f>IFERROR(VLOOKUP($E174,Portfolio!$D$45:$O$85,10,0),0)</f>
        <v>0</v>
      </c>
      <c r="K174" s="16" t="str" cm="1">
        <f t="array" ref="K174">IF($D174="","",IF(_xll.BDP($D174&amp;" Corp",K$1)="#N/A N/A","NR",_xll.BDP($D174&amp;" Corp",K$1)))</f>
        <v>CCC-</v>
      </c>
      <c r="L174" s="16" t="str" cm="1">
        <f t="array" ref="L174">IF($D174="","",IF(_xll.BDP($D174&amp;" Corp",L$1)="#N/A N/A","NR",_xll.BDP($D174&amp;" Corp",L$1)))</f>
        <v>Caa2</v>
      </c>
      <c r="M174" s="16" t="s">
        <v>2348</v>
      </c>
      <c r="N174" s="16" t="s">
        <v>2368</v>
      </c>
      <c r="O174" s="61">
        <v>1.6192138964066463E-4</v>
      </c>
      <c r="P174" s="61">
        <f t="shared" si="9"/>
        <v>1.1713624300507567E-3</v>
      </c>
      <c r="Q174" s="27" cm="1">
        <f t="array" ref="Q174">IF($D174="","",IF(_xll.BDP($D174&amp;" Corp",Q$1)="#N/A N/A","",_xll.BDP($D174&amp;" Corp",Q$1)))</f>
        <v>40</v>
      </c>
      <c r="R174" s="27" cm="1">
        <f t="array" ref="R174">IF($D174="","",IF(_xll.BDP($D174&amp;" Corp",R$1)="#N/A N/A","",_xll.BDP($D174&amp;" Corp",R$1)))</f>
        <v>43.125</v>
      </c>
      <c r="S174" s="64" cm="1">
        <f t="array" ref="S174">IF($D174="","",IF(_xll.BDP($D174&amp;" Corp",S$1)="#N/A N/A","7.4",_xll.BDP($D174&amp;" Corp",S$1)))/100</f>
        <v>0.36829020106233656</v>
      </c>
      <c r="T174" s="48" cm="1">
        <f t="array" ref="T174">IF($D174="","",IF(_xll.BDP($D174&amp;" Corp",T$1)="#N/A N/A","",_xll.BDP($D174&amp;" Corp",T$1)))</f>
        <v>4181.854532364785</v>
      </c>
      <c r="U174" s="125" cm="1">
        <f t="array" ref="U174">IF($D174="","",IF(_xll.BDP($D174&amp;" Corp",U$1)="#N/A N/A",0,_xll.BDP($D174&amp;" Corp",U$1)))</f>
        <v>400</v>
      </c>
      <c r="V174" s="125">
        <f>IFERROR(VLOOKUP($L174,Documentation!$J$2:$K$15,2,0),IF(U174=0,0,4200))</f>
        <v>6500</v>
      </c>
      <c r="W174" s="122">
        <f t="shared" si="10"/>
        <v>0.46854497202030271</v>
      </c>
      <c r="X174" s="122">
        <f t="shared" si="11"/>
        <v>7.6138557953299184</v>
      </c>
    </row>
    <row r="175" spans="2:24" x14ac:dyDescent="0.3">
      <c r="B175" s="62">
        <v>171</v>
      </c>
      <c r="C175" s="22">
        <v>347694</v>
      </c>
      <c r="D175" s="23" t="s">
        <v>1857</v>
      </c>
      <c r="E175" s="23" t="s">
        <v>1858</v>
      </c>
      <c r="F175" s="46" t="s">
        <v>1859</v>
      </c>
      <c r="G175" s="47" t="s">
        <v>1856</v>
      </c>
      <c r="H175" s="93" t="str">
        <f>IF(IFERROR(VLOOKUP($E175,Portfolio!$D$4:$D$85,1,0),0)=0,"N","Y")</f>
        <v>N</v>
      </c>
      <c r="I175" s="65" cm="1">
        <f t="array" ref="I175">IF($D175="","",IF(_xll.BDP($D175&amp;" Corp",I$1)="#N/A N/A","0",_xll.BDP($D175&amp;" Corp",I$1)))/1000000</f>
        <v>148.5</v>
      </c>
      <c r="J175" s="101">
        <f>IFERROR(VLOOKUP($E175,Portfolio!$D$45:$O$85,10,0),0)</f>
        <v>0</v>
      </c>
      <c r="K175" s="16" t="str" cm="1">
        <f t="array" ref="K175">IF($D175="","",IF(_xll.BDP($D175&amp;" Corp",K$1)="#N/A N/A","NR",_xll.BDP($D175&amp;" Corp",K$1)))</f>
        <v>CCC-</v>
      </c>
      <c r="L175" s="16" t="str" cm="1">
        <f t="array" ref="L175">IF($D175="","",IF(_xll.BDP($D175&amp;" Corp",L$1)="#N/A N/A","NR",_xll.BDP($D175&amp;" Corp",L$1)))</f>
        <v>Caa2</v>
      </c>
      <c r="M175" s="16" t="s">
        <v>2348</v>
      </c>
      <c r="N175" s="16" t="s">
        <v>2368</v>
      </c>
      <c r="O175" s="61">
        <v>0</v>
      </c>
      <c r="P175" s="61">
        <f t="shared" si="9"/>
        <v>0</v>
      </c>
      <c r="Q175" s="27" cm="1">
        <f t="array" ref="Q175">IF($D175="","",IF(_xll.BDP($D175&amp;" Corp",Q$1)="#N/A N/A","",_xll.BDP($D175&amp;" Corp",Q$1)))</f>
        <v>44.5</v>
      </c>
      <c r="R175" s="27" cm="1">
        <f t="array" ref="R175">IF($D175="","",IF(_xll.BDP($D175&amp;" Corp",R$1)="#N/A N/A","",_xll.BDP($D175&amp;" Corp",R$1)))</f>
        <v>46</v>
      </c>
      <c r="S175" s="64" cm="1">
        <f t="array" ref="S175">IF($D175="","",IF(_xll.BDP($D175&amp;" Corp",S$1)="#N/A N/A","7.4",_xll.BDP($D175&amp;" Corp",S$1)))/100</f>
        <v>0.37739562592469156</v>
      </c>
      <c r="T175" s="48" cm="1">
        <f t="array" ref="T175">IF($D175="","",IF(_xll.BDP($D175&amp;" Corp",T$1)="#N/A N/A","",_xll.BDP($D175&amp;" Corp",T$1)))</f>
        <v>4105.0162368119063</v>
      </c>
      <c r="U175" s="125" cm="1">
        <f t="array" ref="U175">IF($D175="","",IF(_xll.BDP($D175&amp;" Corp",U$1)="#N/A N/A",0,_xll.BDP($D175&amp;" Corp",U$1)))</f>
        <v>550</v>
      </c>
      <c r="V175" s="125">
        <f>IFERROR(VLOOKUP($L175,Documentation!$J$2:$K$15,2,0),IF(U175=0,0,4200))</f>
        <v>6500</v>
      </c>
      <c r="W175" s="122">
        <f t="shared" si="10"/>
        <v>0</v>
      </c>
      <c r="X175" s="122">
        <f t="shared" si="11"/>
        <v>0</v>
      </c>
    </row>
    <row r="176" spans="2:24" x14ac:dyDescent="0.3">
      <c r="B176" s="62">
        <v>172</v>
      </c>
      <c r="C176" s="22">
        <v>438414</v>
      </c>
      <c r="D176" s="23" t="s">
        <v>1860</v>
      </c>
      <c r="E176" s="23" t="s">
        <v>1861</v>
      </c>
      <c r="F176" s="46" t="s">
        <v>1862</v>
      </c>
      <c r="G176" s="47" t="s">
        <v>1863</v>
      </c>
      <c r="H176" s="93" t="str">
        <f>IF(IFERROR(VLOOKUP($E176,Portfolio!$D$4:$D$85,1,0),0)=0,"N","Y")</f>
        <v>N</v>
      </c>
      <c r="I176" s="65" cm="1">
        <f t="array" ref="I176">IF($D176="","",IF(_xll.BDP($D176&amp;" Corp",I$1)="#N/A N/A","0",_xll.BDP($D176&amp;" Corp",I$1)))/1000000</f>
        <v>1620.9375</v>
      </c>
      <c r="J176" s="101">
        <f>IFERROR(VLOOKUP($E176,Portfolio!$D$45:$O$85,10,0),0)</f>
        <v>0</v>
      </c>
      <c r="K176" s="16" t="str" cm="1">
        <f t="array" ref="K176">IF($D176="","",IF(_xll.BDP($D176&amp;" Corp",K$1)="#N/A N/A","NR",_xll.BDP($D176&amp;" Corp",K$1)))</f>
        <v>B</v>
      </c>
      <c r="L176" s="16" t="str" cm="1">
        <f t="array" ref="L176">IF($D176="","",IF(_xll.BDP($D176&amp;" Corp",L$1)="#N/A N/A","NR",_xll.BDP($D176&amp;" Corp",L$1)))</f>
        <v>B3</v>
      </c>
      <c r="M176" s="16" t="s">
        <v>2352</v>
      </c>
      <c r="N176" s="16" t="s">
        <v>2367</v>
      </c>
      <c r="O176" s="61">
        <v>1.1400125790563913E-3</v>
      </c>
      <c r="P176" s="61">
        <f t="shared" si="9"/>
        <v>8.2470136147878206E-3</v>
      </c>
      <c r="Q176" s="27" cm="1">
        <f t="array" ref="Q176">IF($D176="","",IF(_xll.BDP($D176&amp;" Corp",Q$1)="#N/A N/A","",_xll.BDP($D176&amp;" Corp",Q$1)))</f>
        <v>100.625</v>
      </c>
      <c r="R176" s="27" cm="1">
        <f t="array" ref="R176">IF($D176="","",IF(_xll.BDP($D176&amp;" Corp",R$1)="#N/A N/A","",_xll.BDP($D176&amp;" Corp",R$1)))</f>
        <v>101.125</v>
      </c>
      <c r="S176" s="64" cm="1">
        <f t="array" ref="S176">IF($D176="","",IF(_xll.BDP($D176&amp;" Corp",S$1)="#N/A N/A","7.4",_xll.BDP($D176&amp;" Corp",S$1)))/100</f>
        <v>7.3443848872557282E-2</v>
      </c>
      <c r="T176" s="48" cm="1">
        <f t="array" ref="T176">IF($D176="","",IF(_xll.BDP($D176&amp;" Corp",T$1)="#N/A N/A","",_xll.BDP($D176&amp;" Corp",T$1)))</f>
        <v>291.96167728489638</v>
      </c>
      <c r="U176" s="125" cm="1">
        <f t="array" ref="U176">IF($D176="","",IF(_xll.BDP($D176&amp;" Corp",U$1)="#N/A N/A",0,_xll.BDP($D176&amp;" Corp",U$1)))</f>
        <v>325</v>
      </c>
      <c r="V176" s="125">
        <f>IFERROR(VLOOKUP($L176,Documentation!$J$2:$K$15,2,0),IF(U176=0,0,4200))</f>
        <v>3490</v>
      </c>
      <c r="W176" s="122">
        <f t="shared" si="10"/>
        <v>2.6802794248060415</v>
      </c>
      <c r="X176" s="122">
        <f t="shared" si="11"/>
        <v>28.782077515609494</v>
      </c>
    </row>
    <row r="177" spans="2:24" x14ac:dyDescent="0.3">
      <c r="B177" s="62">
        <v>173</v>
      </c>
      <c r="C177" s="22">
        <v>154950</v>
      </c>
      <c r="D177" s="23" t="s">
        <v>1864</v>
      </c>
      <c r="E177" s="23" t="s">
        <v>1865</v>
      </c>
      <c r="F177" s="46" t="s">
        <v>1866</v>
      </c>
      <c r="G177" s="47" t="s">
        <v>1867</v>
      </c>
      <c r="H177" s="93" t="str">
        <f>IF(IFERROR(VLOOKUP($E177,Portfolio!$D$4:$D$85,1,0),0)=0,"N","Y")</f>
        <v>N</v>
      </c>
      <c r="I177" s="65" cm="1">
        <f t="array" ref="I177">IF($D177="","",IF(_xll.BDP($D177&amp;" Corp",I$1)="#N/A N/A","0",_xll.BDP($D177&amp;" Corp",I$1)))/1000000</f>
        <v>624</v>
      </c>
      <c r="J177" s="101">
        <f>IFERROR(VLOOKUP($E177,Portfolio!$D$45:$O$85,10,0),0)</f>
        <v>0</v>
      </c>
      <c r="K177" s="16" t="str" cm="1">
        <f t="array" ref="K177">IF($D177="","",IF(_xll.BDP($D177&amp;" Corp",K$1)="#N/A N/A","NR",_xll.BDP($D177&amp;" Corp",K$1)))</f>
        <v>B-</v>
      </c>
      <c r="L177" s="16" t="str" cm="1">
        <f t="array" ref="L177">IF($D177="","",IF(_xll.BDP($D177&amp;" Corp",L$1)="#N/A N/A","NR",_xll.BDP($D177&amp;" Corp",L$1)))</f>
        <v>B2</v>
      </c>
      <c r="M177" s="16" t="s">
        <v>2350</v>
      </c>
      <c r="N177" s="16" t="s">
        <v>2361</v>
      </c>
      <c r="O177" s="61">
        <v>4.8630612728989769E-4</v>
      </c>
      <c r="P177" s="61">
        <f t="shared" si="9"/>
        <v>3.5180078942937173E-3</v>
      </c>
      <c r="Q177" s="27" cm="1">
        <f t="array" ref="Q177">IF($D177="","",IF(_xll.BDP($D177&amp;" Corp",Q$1)="#N/A N/A","",_xll.BDP($D177&amp;" Corp",Q$1)))</f>
        <v>100</v>
      </c>
      <c r="R177" s="27" cm="1">
        <f t="array" ref="R177">IF($D177="","",IF(_xll.BDP($D177&amp;" Corp",R$1)="#N/A N/A","",_xll.BDP($D177&amp;" Corp",R$1)))</f>
        <v>100.25</v>
      </c>
      <c r="S177" s="64" cm="1">
        <f t="array" ref="S177">IF($D177="","",IF(_xll.BDP($D177&amp;" Corp",S$1)="#N/A N/A","7.4",_xll.BDP($D177&amp;" Corp",S$1)))/100</f>
        <v>7.2905242443084717E-2</v>
      </c>
      <c r="T177" s="48" cm="1">
        <f t="array" ref="T177">IF($D177="","",IF(_xll.BDP($D177&amp;" Corp",T$1)="#N/A N/A","",_xll.BDP($D177&amp;" Corp",T$1)))</f>
        <v>294.98742066994311</v>
      </c>
      <c r="U177" s="125" cm="1">
        <f t="array" ref="U177">IF($D177="","",IF(_xll.BDP($D177&amp;" Corp",U$1)="#N/A N/A",0,_xll.BDP($D177&amp;" Corp",U$1)))</f>
        <v>300</v>
      </c>
      <c r="V177" s="125">
        <f>IFERROR(VLOOKUP($L177,Documentation!$J$2:$K$15,2,0),IF(U177=0,0,4200))</f>
        <v>2720</v>
      </c>
      <c r="W177" s="122">
        <f t="shared" si="10"/>
        <v>1.0554023682881153</v>
      </c>
      <c r="X177" s="122">
        <f t="shared" si="11"/>
        <v>9.5689814724789102</v>
      </c>
    </row>
    <row r="178" spans="2:24" x14ac:dyDescent="0.3">
      <c r="B178" s="62">
        <v>174</v>
      </c>
      <c r="C178" s="22">
        <v>445722</v>
      </c>
      <c r="D178" s="23" t="s">
        <v>1868</v>
      </c>
      <c r="E178" s="23" t="s">
        <v>1869</v>
      </c>
      <c r="F178" s="46" t="s">
        <v>1</v>
      </c>
      <c r="G178" s="47" t="s">
        <v>1870</v>
      </c>
      <c r="H178" s="93" t="str">
        <f>IF(IFERROR(VLOOKUP($E178,Portfolio!$D$4:$D$85,1,0),0)=0,"N","Y")</f>
        <v>Y</v>
      </c>
      <c r="I178" s="65" cm="1">
        <f t="array" ref="I178">IF($D178="","",IF(_xll.BDP($D178&amp;" Corp",I$1)="#N/A N/A","0",_xll.BDP($D178&amp;" Corp",I$1)))/1000000</f>
        <v>1820.4375</v>
      </c>
      <c r="J178" s="101">
        <f>IFERROR(VLOOKUP($E178,Portfolio!$D$45:$O$85,10,0),0)</f>
        <v>40.593833000000004</v>
      </c>
      <c r="K178" s="16" t="str" cm="1">
        <f t="array" ref="K178">IF($D178="","",IF(_xll.BDP($D178&amp;" Corp",K$1)="#N/A N/A","NR",_xll.BDP($D178&amp;" Corp",K$1)))</f>
        <v>B-</v>
      </c>
      <c r="L178" s="16" t="str" cm="1">
        <f t="array" ref="L178">IF($D178="","",IF(_xll.BDP($D178&amp;" Corp",L$1)="#N/A N/A","NR",_xll.BDP($D178&amp;" Corp",L$1)))</f>
        <v>B3</v>
      </c>
      <c r="M178" s="16" t="s">
        <v>2348</v>
      </c>
      <c r="N178" s="16" t="s">
        <v>2355</v>
      </c>
      <c r="O178" s="61">
        <v>1.2779454405952733E-3</v>
      </c>
      <c r="P178" s="61">
        <f t="shared" si="9"/>
        <v>9.2448396106898662E-3</v>
      </c>
      <c r="Q178" s="27" cm="1">
        <f t="array" ref="Q178">IF($D178="","",IF(_xll.BDP($D178&amp;" Corp",Q$1)="#N/A N/A","",_xll.BDP($D178&amp;" Corp",Q$1)))</f>
        <v>100</v>
      </c>
      <c r="R178" s="27" cm="1">
        <f t="array" ref="R178">IF($D178="","",IF(_xll.BDP($D178&amp;" Corp",R$1)="#N/A N/A","",_xll.BDP($D178&amp;" Corp",R$1)))</f>
        <v>100.375</v>
      </c>
      <c r="S178" s="64" cm="1">
        <f t="array" ref="S178">IF($D178="","",IF(_xll.BDP($D178&amp;" Corp",S$1)="#N/A N/A","7.4",_xll.BDP($D178&amp;" Corp",S$1)))/100</f>
        <v>7.4841175694018602E-2</v>
      </c>
      <c r="T178" s="48" cm="1">
        <f t="array" ref="T178">IF($D178="","",IF(_xll.BDP($D178&amp;" Corp",T$1)="#N/A N/A","",_xll.BDP($D178&amp;" Corp",T$1)))</f>
        <v>317.84527367538215</v>
      </c>
      <c r="U178" s="125" cm="1">
        <f t="array" ref="U178">IF($D178="","",IF(_xll.BDP($D178&amp;" Corp",U$1)="#N/A N/A",0,_xll.BDP($D178&amp;" Corp",U$1)))</f>
        <v>325</v>
      </c>
      <c r="V178" s="125">
        <f>IFERROR(VLOOKUP($L178,Documentation!$J$2:$K$15,2,0),IF(U178=0,0,4200))</f>
        <v>3490</v>
      </c>
      <c r="W178" s="122">
        <f t="shared" si="10"/>
        <v>3.0045728734742063</v>
      </c>
      <c r="X178" s="122">
        <f t="shared" si="11"/>
        <v>32.264490241307634</v>
      </c>
    </row>
    <row r="179" spans="2:24" x14ac:dyDescent="0.3">
      <c r="B179" s="62">
        <v>175</v>
      </c>
      <c r="C179" s="22">
        <v>209814</v>
      </c>
      <c r="D179" s="23" t="s">
        <v>1871</v>
      </c>
      <c r="E179" s="23" t="s">
        <v>1872</v>
      </c>
      <c r="F179" s="46" t="s">
        <v>1873</v>
      </c>
      <c r="G179" s="47" t="s">
        <v>1874</v>
      </c>
      <c r="H179" s="93" t="str">
        <f>IF(IFERROR(VLOOKUP($E179,Portfolio!$D$4:$D$85,1,0),0)=0,"N","Y")</f>
        <v>N</v>
      </c>
      <c r="I179" s="65" cm="1">
        <f t="array" ref="I179">IF($D179="","",IF(_xll.BDP($D179&amp;" Corp",I$1)="#N/A N/A","0",_xll.BDP($D179&amp;" Corp",I$1)))/1000000</f>
        <v>300</v>
      </c>
      <c r="J179" s="101">
        <f>IFERROR(VLOOKUP($E179,Portfolio!$D$45:$O$85,10,0),0)</f>
        <v>0</v>
      </c>
      <c r="K179" s="16" t="str" cm="1">
        <f t="array" ref="K179">IF($D179="","",IF(_xll.BDP($D179&amp;" Corp",K$1)="#N/A N/A","NR",_xll.BDP($D179&amp;" Corp",K$1)))</f>
        <v>B-</v>
      </c>
      <c r="L179" s="16" t="str" cm="1">
        <f t="array" ref="L179">IF($D179="","",IF(_xll.BDP($D179&amp;" Corp",L$1)="#N/A N/A","NR",_xll.BDP($D179&amp;" Corp",L$1)))</f>
        <v>B3</v>
      </c>
      <c r="M179" s="16" t="s">
        <v>2354</v>
      </c>
      <c r="N179" s="16" t="s">
        <v>2358</v>
      </c>
      <c r="O179" s="61">
        <v>2.010817682963822E-4</v>
      </c>
      <c r="P179" s="61">
        <f t="shared" si="9"/>
        <v>1.4546541953058959E-3</v>
      </c>
      <c r="Q179" s="27" cm="1">
        <f t="array" ref="Q179">IF($D179="","",IF(_xll.BDP($D179&amp;" Corp",Q$1)="#N/A N/A","",_xll.BDP($D179&amp;" Corp",Q$1)))</f>
        <v>99.75</v>
      </c>
      <c r="R179" s="27" cm="1">
        <f t="array" ref="R179">IF($D179="","",IF(_xll.BDP($D179&amp;" Corp",R$1)="#N/A N/A","",_xll.BDP($D179&amp;" Corp",R$1)))</f>
        <v>100.375</v>
      </c>
      <c r="S179" s="64" cm="1">
        <f t="array" ref="S179">IF($D179="","",IF(_xll.BDP($D179&amp;" Corp",S$1)="#N/A N/A","7.4",_xll.BDP($D179&amp;" Corp",S$1)))/100</f>
        <v>8.3965352969244123E-2</v>
      </c>
      <c r="T179" s="48" cm="1">
        <f t="array" ref="T179">IF($D179="","",IF(_xll.BDP($D179&amp;" Corp",T$1)="#N/A N/A","",_xll.BDP($D179&amp;" Corp",T$1)))</f>
        <v>422.8158708356321</v>
      </c>
      <c r="U179" s="125" cm="1">
        <f t="array" ref="U179">IF($D179="","",IF(_xll.BDP($D179&amp;" Corp",U$1)="#N/A N/A",0,_xll.BDP($D179&amp;" Corp",U$1)))</f>
        <v>425.00000000000006</v>
      </c>
      <c r="V179" s="125">
        <f>IFERROR(VLOOKUP($L179,Documentation!$J$2:$K$15,2,0),IF(U179=0,0,4200))</f>
        <v>3490</v>
      </c>
      <c r="W179" s="122">
        <f t="shared" si="10"/>
        <v>0.61822803300500584</v>
      </c>
      <c r="X179" s="122">
        <f t="shared" si="11"/>
        <v>5.0767431416175768</v>
      </c>
    </row>
    <row r="180" spans="2:24" x14ac:dyDescent="0.3">
      <c r="B180" s="62">
        <v>176</v>
      </c>
      <c r="C180" s="22">
        <v>112362</v>
      </c>
      <c r="D180" s="23" t="s">
        <v>1875</v>
      </c>
      <c r="E180" s="23" t="s">
        <v>1876</v>
      </c>
      <c r="F180" s="46" t="s">
        <v>1877</v>
      </c>
      <c r="G180" s="47" t="s">
        <v>1878</v>
      </c>
      <c r="H180" s="93" t="str">
        <f>IF(IFERROR(VLOOKUP($E180,Portfolio!$D$4:$D$85,1,0),0)=0,"N","Y")</f>
        <v>N</v>
      </c>
      <c r="I180" s="65" cm="1">
        <f t="array" ref="I180">IF($D180="","",IF(_xll.BDP($D180&amp;" Corp",I$1)="#N/A N/A","0",_xll.BDP($D180&amp;" Corp",I$1)))/1000000</f>
        <v>607.35693032000006</v>
      </c>
      <c r="J180" s="101">
        <f>IFERROR(VLOOKUP($E180,Portfolio!$D$45:$O$85,10,0),0)</f>
        <v>0</v>
      </c>
      <c r="K180" s="16" t="str" cm="1">
        <f t="array" ref="K180">IF($D180="","",IF(_xll.BDP($D180&amp;" Corp",K$1)="#N/A N/A","NR",_xll.BDP($D180&amp;" Corp",K$1)))</f>
        <v>CCC-</v>
      </c>
      <c r="L180" s="16" t="str" cm="1">
        <f t="array" ref="L180">IF($D180="","",IF(_xll.BDP($D180&amp;" Corp",L$1)="#N/A N/A","NR",_xll.BDP($D180&amp;" Corp",L$1)))</f>
        <v>Ca</v>
      </c>
      <c r="M180" s="16" t="s">
        <v>2348</v>
      </c>
      <c r="N180" s="16" t="s">
        <v>2374</v>
      </c>
      <c r="O180" s="61">
        <v>0</v>
      </c>
      <c r="P180" s="61">
        <f t="shared" si="9"/>
        <v>0</v>
      </c>
      <c r="Q180" s="27" cm="1">
        <f t="array" ref="Q180">IF($D180="","",IF(_xll.BDP($D180&amp;" Corp",Q$1)="#N/A N/A","",_xll.BDP($D180&amp;" Corp",Q$1)))</f>
        <v>78.5</v>
      </c>
      <c r="R180" s="27" cm="1">
        <f t="array" ref="R180">IF($D180="","",IF(_xll.BDP($D180&amp;" Corp",R$1)="#N/A N/A","",_xll.BDP($D180&amp;" Corp",R$1)))</f>
        <v>80.063999999999993</v>
      </c>
      <c r="S180" s="64" cm="1">
        <f t="array" ref="S180">IF($D180="","",IF(_xll.BDP($D180&amp;" Corp",S$1)="#N/A N/A","7.4",_xll.BDP($D180&amp;" Corp",S$1)))/100</f>
        <v>1.3287300528027117</v>
      </c>
      <c r="T180" s="48" cm="1">
        <f t="array" ref="T180">IF($D180="","",IF(_xll.BDP($D180&amp;" Corp",T$1)="#N/A N/A","",_xll.BDP($D180&amp;" Corp",T$1)))</f>
        <v>13358.057980544121</v>
      </c>
      <c r="U180" s="125" cm="1">
        <f t="array" ref="U180">IF($D180="","",IF(_xll.BDP($D180&amp;" Corp",U$1)="#N/A N/A",0,_xll.BDP($D180&amp;" Corp",U$1)))</f>
        <v>825</v>
      </c>
      <c r="V180" s="125">
        <f>IFERROR(VLOOKUP($L180,Documentation!$J$2:$K$15,2,0),IF(U180=0,0,4200))</f>
        <v>10000</v>
      </c>
      <c r="W180" s="122">
        <f t="shared" si="10"/>
        <v>0</v>
      </c>
      <c r="X180" s="122">
        <f t="shared" si="11"/>
        <v>0</v>
      </c>
    </row>
    <row r="181" spans="2:24" x14ac:dyDescent="0.3">
      <c r="B181" s="62">
        <v>177</v>
      </c>
      <c r="C181" s="22">
        <v>439962</v>
      </c>
      <c r="D181" s="23" t="s">
        <v>1879</v>
      </c>
      <c r="E181" s="23" t="s">
        <v>1880</v>
      </c>
      <c r="F181" s="46" t="s">
        <v>1</v>
      </c>
      <c r="G181" s="47" t="s">
        <v>62</v>
      </c>
      <c r="H181" s="93" t="str">
        <f>IF(IFERROR(VLOOKUP($E181,Portfolio!$D$4:$D$85,1,0),0)=0,"N","Y")</f>
        <v>Y</v>
      </c>
      <c r="I181" s="65" cm="1">
        <f t="array" ref="I181">IF($D181="","",IF(_xll.BDP($D181&amp;" Corp",I$1)="#N/A N/A","0",_xll.BDP($D181&amp;" Corp",I$1)))/1000000</f>
        <v>2800</v>
      </c>
      <c r="J181" s="101">
        <f>IFERROR(VLOOKUP($E181,Portfolio!$D$45:$O$85,10,0),0)</f>
        <v>82.379131000000001</v>
      </c>
      <c r="K181" s="16" t="str" cm="1">
        <f t="array" ref="K181">IF($D181="","",IF(_xll.BDP($D181&amp;" Corp",K$1)="#N/A N/A","NR",_xll.BDP($D181&amp;" Corp",K$1)))</f>
        <v>B-</v>
      </c>
      <c r="L181" s="16" t="str" cm="1">
        <f t="array" ref="L181">IF($D181="","",IF(_xll.BDP($D181&amp;" Corp",L$1)="#N/A N/A","NR",_xll.BDP($D181&amp;" Corp",L$1)))</f>
        <v>B3</v>
      </c>
      <c r="M181" s="16" t="s">
        <v>2352</v>
      </c>
      <c r="N181" s="16" t="s">
        <v>2385</v>
      </c>
      <c r="O181" s="61">
        <v>1.9599425272120784E-3</v>
      </c>
      <c r="P181" s="61">
        <f t="shared" si="9"/>
        <v>1.4178503819228572E-2</v>
      </c>
      <c r="Q181" s="27" cm="1">
        <f t="array" ref="Q181">IF($D181="","",IF(_xll.BDP($D181&amp;" Corp",Q$1)="#N/A N/A","",_xll.BDP($D181&amp;" Corp",Q$1)))</f>
        <v>100.375</v>
      </c>
      <c r="R181" s="27" cm="1">
        <f t="array" ref="R181">IF($D181="","",IF(_xll.BDP($D181&amp;" Corp",R$1)="#N/A N/A","",_xll.BDP($D181&amp;" Corp",R$1)))</f>
        <v>100.625</v>
      </c>
      <c r="S181" s="64" cm="1">
        <f t="array" ref="S181">IF($D181="","",IF(_xll.BDP($D181&amp;" Corp",S$1)="#N/A N/A","7.4",_xll.BDP($D181&amp;" Corp",S$1)))/100</f>
        <v>7.4408888118341565E-2</v>
      </c>
      <c r="T181" s="48" cm="1">
        <f t="array" ref="T181">IF($D181="","",IF(_xll.BDP($D181&amp;" Corp",T$1)="#N/A N/A","",_xll.BDP($D181&amp;" Corp",T$1)))</f>
        <v>306.04699059015513</v>
      </c>
      <c r="U181" s="125" cm="1">
        <f t="array" ref="U181">IF($D181="","",IF(_xll.BDP($D181&amp;" Corp",U$1)="#N/A N/A",0,_xll.BDP($D181&amp;" Corp",U$1)))</f>
        <v>325</v>
      </c>
      <c r="V181" s="125">
        <f>IFERROR(VLOOKUP($L181,Documentation!$J$2:$K$15,2,0),IF(U181=0,0,4200))</f>
        <v>3490</v>
      </c>
      <c r="W181" s="122">
        <f t="shared" si="10"/>
        <v>4.6080137412492856</v>
      </c>
      <c r="X181" s="122">
        <f t="shared" si="11"/>
        <v>49.482978329107716</v>
      </c>
    </row>
    <row r="182" spans="2:24" x14ac:dyDescent="0.3">
      <c r="B182" s="62">
        <v>178</v>
      </c>
      <c r="C182" s="22">
        <v>441834</v>
      </c>
      <c r="D182" s="23" t="s">
        <v>1881</v>
      </c>
      <c r="E182" s="23" t="s">
        <v>1882</v>
      </c>
      <c r="F182" s="46" t="s">
        <v>1</v>
      </c>
      <c r="G182" s="47" t="s">
        <v>62</v>
      </c>
      <c r="H182" s="93" t="str">
        <f>IF(IFERROR(VLOOKUP($E182,Portfolio!$D$4:$D$85,1,0),0)=0,"N","Y")</f>
        <v>Y</v>
      </c>
      <c r="I182" s="65" cm="1">
        <f t="array" ref="I182">IF($D182="","",IF(_xll.BDP($D182&amp;" Corp",I$1)="#N/A N/A","0",_xll.BDP($D182&amp;" Corp",I$1)))/1000000</f>
        <v>0</v>
      </c>
      <c r="J182" s="101">
        <f>IFERROR(VLOOKUP($E182,Portfolio!$D$45:$O$85,10,0),0)</f>
        <v>0</v>
      </c>
      <c r="K182" s="16" t="str" cm="1">
        <f t="array" ref="K182">IF($D182="","",IF(_xll.BDP($D182&amp;" Corp",K$1)="#N/A N/A","NR",_xll.BDP($D182&amp;" Corp",K$1)))</f>
        <v>B-</v>
      </c>
      <c r="L182" s="16" t="str" cm="1">
        <f t="array" ref="L182">IF($D182="","",IF(_xll.BDP($D182&amp;" Corp",L$1)="#N/A N/A","NR",_xll.BDP($D182&amp;" Corp",L$1)))</f>
        <v>B3</v>
      </c>
      <c r="M182" s="16" t="s">
        <v>2352</v>
      </c>
      <c r="N182" s="16" t="s">
        <v>2385</v>
      </c>
      <c r="O182" s="61">
        <v>0</v>
      </c>
      <c r="P182" s="61">
        <f t="shared" si="9"/>
        <v>0</v>
      </c>
      <c r="Q182" s="27" cm="1">
        <f t="array" ref="Q182">IF($D182="","",IF(_xll.BDP($D182&amp;" Corp",Q$1)="#N/A N/A","",_xll.BDP($D182&amp;" Corp",Q$1)))</f>
        <v>100.125</v>
      </c>
      <c r="R182" s="27" cm="1">
        <f t="array" ref="R182">IF($D182="","",IF(_xll.BDP($D182&amp;" Corp",R$1)="#N/A N/A","",_xll.BDP($D182&amp;" Corp",R$1)))</f>
        <v>100.875</v>
      </c>
      <c r="S182" s="64" cm="1">
        <f t="array" ref="S182">IF($D182="","",IF(_xll.BDP($D182&amp;" Corp",S$1)="#N/A N/A","7.4",_xll.BDP($D182&amp;" Corp",S$1)))/100</f>
        <v>7.39575638435781E-2</v>
      </c>
      <c r="T182" s="48" cm="1">
        <f t="array" ref="T182">IF($D182="","",IF(_xll.BDP($D182&amp;" Corp",T$1)="#N/A N/A","",_xll.BDP($D182&amp;" Corp",T$1)))</f>
        <v>306.57755807599426</v>
      </c>
      <c r="U182" s="125" cm="1">
        <f t="array" ref="U182">IF($D182="","",IF(_xll.BDP($D182&amp;" Corp",U$1)="#N/A N/A",0,_xll.BDP($D182&amp;" Corp",U$1)))</f>
        <v>325</v>
      </c>
      <c r="V182" s="125">
        <f>IFERROR(VLOOKUP($L182,Documentation!$J$2:$K$15,2,0),IF(U182=0,0,4200))</f>
        <v>3490</v>
      </c>
      <c r="W182" s="122">
        <f t="shared" si="10"/>
        <v>0</v>
      </c>
      <c r="X182" s="122">
        <f t="shared" si="11"/>
        <v>0</v>
      </c>
    </row>
    <row r="183" spans="2:24" x14ac:dyDescent="0.3">
      <c r="B183" s="62">
        <v>179</v>
      </c>
      <c r="C183" s="22">
        <v>19393</v>
      </c>
      <c r="D183" s="23" t="s">
        <v>1883</v>
      </c>
      <c r="E183" s="23" t="s">
        <v>1884</v>
      </c>
      <c r="F183" s="46" t="s">
        <v>1885</v>
      </c>
      <c r="G183" s="47" t="s">
        <v>64</v>
      </c>
      <c r="H183" s="93" t="str">
        <f>IF(IFERROR(VLOOKUP($E183,Portfolio!$D$4:$D$85,1,0),0)=0,"N","Y")</f>
        <v>N</v>
      </c>
      <c r="I183" s="65" cm="1">
        <f t="array" ref="I183">IF($D183="","",IF(_xll.BDP($D183&amp;" Corp",I$1)="#N/A N/A","0",_xll.BDP($D183&amp;" Corp",I$1)))/1000000</f>
        <v>0</v>
      </c>
      <c r="J183" s="101">
        <f>IFERROR(VLOOKUP($E183,Portfolio!$D$45:$O$85,10,0),0)</f>
        <v>0</v>
      </c>
      <c r="K183" s="16" t="str" cm="1">
        <f t="array" ref="K183">IF($D183="","",IF(_xll.BDP($D183&amp;" Corp",K$1)="#N/A N/A","NR",_xll.BDP($D183&amp;" Corp",K$1)))</f>
        <v>NR</v>
      </c>
      <c r="L183" s="16" t="str" cm="1">
        <f t="array" ref="L183">IF($D183="","",IF(_xll.BDP($D183&amp;" Corp",L$1)="#N/A N/A","NR",_xll.BDP($D183&amp;" Corp",L$1)))</f>
        <v>NR</v>
      </c>
      <c r="M183" s="16" t="s">
        <v>2348</v>
      </c>
      <c r="N183" s="16" t="s">
        <v>2368</v>
      </c>
      <c r="O183" s="61">
        <v>0</v>
      </c>
      <c r="P183" s="61">
        <f t="shared" si="9"/>
        <v>0</v>
      </c>
      <c r="Q183" s="27" t="str" cm="1">
        <f t="array" ref="Q183">IF($D183="","",IF(_xll.BDP($D183&amp;" Corp",Q$1)="#N/A N/A","",_xll.BDP($D183&amp;" Corp",Q$1)))</f>
        <v/>
      </c>
      <c r="R183" s="27" t="str" cm="1">
        <f t="array" ref="R183">IF($D183="","",IF(_xll.BDP($D183&amp;" Corp",R$1)="#N/A N/A","",_xll.BDP($D183&amp;" Corp",R$1)))</f>
        <v/>
      </c>
      <c r="S183" s="64" cm="1">
        <f t="array" ref="S183">IF($D183="","",IF(_xll.BDP($D183&amp;" Corp",S$1)="#N/A N/A","7.4",_xll.BDP($D183&amp;" Corp",S$1)))/100</f>
        <v>7.400000000000001E-2</v>
      </c>
      <c r="T183" s="48" t="str" cm="1">
        <f t="array" ref="T183">IF($D183="","",IF(_xll.BDP($D183&amp;" Corp",T$1)="#N/A N/A","",_xll.BDP($D183&amp;" Corp",T$1)))</f>
        <v/>
      </c>
      <c r="U183" s="125" cm="1">
        <f t="array" ref="U183">IF($D183="","",IF(_xll.BDP($D183&amp;" Corp",U$1)="#N/A N/A",0,_xll.BDP($D183&amp;" Corp",U$1)))</f>
        <v>725</v>
      </c>
      <c r="V183" s="125">
        <f>IFERROR(VLOOKUP($L183,Documentation!$J$2:$K$15,2,0),IF(U183=0,0,4200))</f>
        <v>4200</v>
      </c>
      <c r="W183" s="122">
        <f t="shared" si="10"/>
        <v>0</v>
      </c>
      <c r="X183" s="122">
        <f t="shared" si="11"/>
        <v>0</v>
      </c>
    </row>
    <row r="184" spans="2:24" x14ac:dyDescent="0.3">
      <c r="B184" s="62">
        <v>180</v>
      </c>
      <c r="C184" s="22">
        <v>378978</v>
      </c>
      <c r="D184" s="23" t="s">
        <v>1886</v>
      </c>
      <c r="E184" s="23" t="s">
        <v>1887</v>
      </c>
      <c r="F184" s="46" t="s">
        <v>1888</v>
      </c>
      <c r="G184" s="47" t="s">
        <v>64</v>
      </c>
      <c r="H184" s="93" t="str">
        <f>IF(IFERROR(VLOOKUP($E184,Portfolio!$D$4:$D$85,1,0),0)=0,"N","Y")</f>
        <v>Y</v>
      </c>
      <c r="I184" s="65" cm="1">
        <f t="array" ref="I184">IF($D184="","",IF(_xll.BDP($D184&amp;" Corp",I$1)="#N/A N/A","0",_xll.BDP($D184&amp;" Corp",I$1)))/1000000</f>
        <v>1497.23540024</v>
      </c>
      <c r="J184" s="101">
        <f>IFERROR(VLOOKUP($E184,Portfolio!$D$45:$O$85,10,0),0)</f>
        <v>0</v>
      </c>
      <c r="K184" s="16" t="str" cm="1">
        <f t="array" ref="K184">IF($D184="","",IF(_xll.BDP($D184&amp;" Corp",K$1)="#N/A N/A","NR",_xll.BDP($D184&amp;" Corp",K$1)))</f>
        <v>B-</v>
      </c>
      <c r="L184" s="16" t="str" cm="1">
        <f t="array" ref="L184">IF($D184="","",IF(_xll.BDP($D184&amp;" Corp",L$1)="#N/A N/A","NR",_xll.BDP($D184&amp;" Corp",L$1)))</f>
        <v>B3</v>
      </c>
      <c r="M184" s="16" t="s">
        <v>2348</v>
      </c>
      <c r="N184" s="16" t="s">
        <v>2368</v>
      </c>
      <c r="O184" s="61">
        <v>0</v>
      </c>
      <c r="P184" s="61">
        <f t="shared" si="9"/>
        <v>0</v>
      </c>
      <c r="Q184" s="27" cm="1">
        <f t="array" ref="Q184">IF($D184="","",IF(_xll.BDP($D184&amp;" Corp",Q$1)="#N/A N/A","",_xll.BDP($D184&amp;" Corp",Q$1)))</f>
        <v>98.875</v>
      </c>
      <c r="R184" s="27" cm="1">
        <f t="array" ref="R184">IF($D184="","",IF(_xll.BDP($D184&amp;" Corp",R$1)="#N/A N/A","",_xll.BDP($D184&amp;" Corp",R$1)))</f>
        <v>99.125</v>
      </c>
      <c r="S184" s="64" cm="1">
        <f t="array" ref="S184">IF($D184="","",IF(_xll.BDP($D184&amp;" Corp",S$1)="#N/A N/A","7.4",_xll.BDP($D184&amp;" Corp",S$1)))/100</f>
        <v>9.9097740603610873E-2</v>
      </c>
      <c r="T184" s="48" cm="1">
        <f t="array" ref="T184">IF($D184="","",IF(_xll.BDP($D184&amp;" Corp",T$1)="#N/A N/A","",_xll.BDP($D184&amp;" Corp",T$1)))</f>
        <v>551.07376492539049</v>
      </c>
      <c r="U184" s="125" cm="1">
        <f t="array" ref="U184">IF($D184="","",IF(_xll.BDP($D184&amp;" Corp",U$1)="#N/A N/A",0,_xll.BDP($D184&amp;" Corp",U$1)))</f>
        <v>350.00000000000006</v>
      </c>
      <c r="V184" s="125">
        <f>IFERROR(VLOOKUP($L184,Documentation!$J$2:$K$15,2,0),IF(U184=0,0,4200))</f>
        <v>3490</v>
      </c>
      <c r="W184" s="122">
        <f t="shared" si="10"/>
        <v>0</v>
      </c>
      <c r="X184" s="122">
        <f t="shared" si="11"/>
        <v>0</v>
      </c>
    </row>
    <row r="185" spans="2:24" x14ac:dyDescent="0.3">
      <c r="B185" s="62">
        <v>181</v>
      </c>
      <c r="C185" s="22">
        <v>446334</v>
      </c>
      <c r="D185" s="23" t="s">
        <v>1889</v>
      </c>
      <c r="E185" s="23" t="s">
        <v>1890</v>
      </c>
      <c r="F185" s="46" t="s">
        <v>1</v>
      </c>
      <c r="G185" s="47" t="s">
        <v>1891</v>
      </c>
      <c r="H185" s="93" t="str">
        <f>IF(IFERROR(VLOOKUP($E185,Portfolio!$D$4:$D$85,1,0),0)=0,"N","Y")</f>
        <v>N</v>
      </c>
      <c r="I185" s="65" cm="1">
        <f t="array" ref="I185">IF($D185="","",IF(_xll.BDP($D185&amp;" Corp",I$1)="#N/A N/A","0",_xll.BDP($D185&amp;" Corp",I$1)))/1000000</f>
        <v>870.625</v>
      </c>
      <c r="J185" s="101">
        <f>IFERROR(VLOOKUP($E185,Portfolio!$D$45:$O$85,10,0),0)</f>
        <v>0</v>
      </c>
      <c r="K185" s="16" t="str" cm="1">
        <f t="array" ref="K185">IF($D185="","",IF(_xll.BDP($D185&amp;" Corp",K$1)="#N/A N/A","NR",_xll.BDP($D185&amp;" Corp",K$1)))</f>
        <v>B+</v>
      </c>
      <c r="L185" s="16" t="str" cm="1">
        <f t="array" ref="L185">IF($D185="","",IF(_xll.BDP($D185&amp;" Corp",L$1)="#N/A N/A","NR",_xll.BDP($D185&amp;" Corp",L$1)))</f>
        <v>Ba3</v>
      </c>
      <c r="M185" s="16" t="s">
        <v>2348</v>
      </c>
      <c r="N185" s="16" t="s">
        <v>2381</v>
      </c>
      <c r="O185" s="61">
        <v>6.1036738496399645E-4</v>
      </c>
      <c r="P185" s="61">
        <f t="shared" si="9"/>
        <v>4.4154847291132593E-3</v>
      </c>
      <c r="Q185" s="27" cm="1">
        <f t="array" ref="Q185">IF($D185="","",IF(_xll.BDP($D185&amp;" Corp",Q$1)="#N/A N/A","",_xll.BDP($D185&amp;" Corp",Q$1)))</f>
        <v>100.75</v>
      </c>
      <c r="R185" s="27" cm="1">
        <f t="array" ref="R185">IF($D185="","",IF(_xll.BDP($D185&amp;" Corp",R$1)="#N/A N/A","",_xll.BDP($D185&amp;" Corp",R$1)))</f>
        <v>101</v>
      </c>
      <c r="S185" s="64" cm="1">
        <f t="array" ref="S185">IF($D185="","",IF(_xll.BDP($D185&amp;" Corp",S$1)="#N/A N/A","7.4",_xll.BDP($D185&amp;" Corp",S$1)))/100</f>
        <v>6.3617364503443241E-2</v>
      </c>
      <c r="T185" s="48" cm="1">
        <f t="array" ref="T185">IF($D185="","",IF(_xll.BDP($D185&amp;" Corp",T$1)="#N/A N/A","",_xll.BDP($D185&amp;" Corp",T$1)))</f>
        <v>192.43871691262723</v>
      </c>
      <c r="U185" s="125" cm="1">
        <f t="array" ref="U185">IF($D185="","",IF(_xll.BDP($D185&amp;" Corp",U$1)="#N/A N/A",0,_xll.BDP($D185&amp;" Corp",U$1)))</f>
        <v>225</v>
      </c>
      <c r="V185" s="125">
        <f>IFERROR(VLOOKUP($L185,Documentation!$J$2:$K$15,2,0),IF(U185=0,0,4200))</f>
        <v>1766</v>
      </c>
      <c r="W185" s="122">
        <f t="shared" si="10"/>
        <v>0.99348406405048328</v>
      </c>
      <c r="X185" s="122">
        <f t="shared" si="11"/>
        <v>7.7977460316140155</v>
      </c>
    </row>
    <row r="186" spans="2:24" x14ac:dyDescent="0.3">
      <c r="B186" s="62">
        <v>182</v>
      </c>
      <c r="C186" s="22">
        <v>139038</v>
      </c>
      <c r="D186" s="23" t="s">
        <v>1892</v>
      </c>
      <c r="E186" s="23" t="s">
        <v>1893</v>
      </c>
      <c r="F186" s="46" t="s">
        <v>1894</v>
      </c>
      <c r="G186" s="47" t="s">
        <v>1895</v>
      </c>
      <c r="H186" s="93" t="str">
        <f>IF(IFERROR(VLOOKUP($E186,Portfolio!$D$4:$D$85,1,0),0)=0,"N","Y")</f>
        <v>Y</v>
      </c>
      <c r="I186" s="65" cm="1">
        <f t="array" ref="I186">IF($D186="","",IF(_xll.BDP($D186&amp;" Corp",I$1)="#N/A N/A","0",_xll.BDP($D186&amp;" Corp",I$1)))/1000000</f>
        <v>399.03658906999999</v>
      </c>
      <c r="J186" s="101">
        <f>IFERROR(VLOOKUP($E186,Portfolio!$D$45:$O$85,10,0),0)</f>
        <v>0</v>
      </c>
      <c r="K186" s="16" t="str" cm="1">
        <f t="array" ref="K186">IF($D186="","",IF(_xll.BDP($D186&amp;" Corp",K$1)="#N/A N/A","NR",_xll.BDP($D186&amp;" Corp",K$1)))</f>
        <v>B</v>
      </c>
      <c r="L186" s="16" t="str" cm="1">
        <f t="array" ref="L186">IF($D186="","",IF(_xll.BDP($D186&amp;" Corp",L$1)="#N/A N/A","NR",_xll.BDP($D186&amp;" Corp",L$1)))</f>
        <v>B3</v>
      </c>
      <c r="M186" s="16" t="s">
        <v>2354</v>
      </c>
      <c r="N186" s="16" t="s">
        <v>2359</v>
      </c>
      <c r="O186" s="61">
        <v>2.7857533223674076E-4</v>
      </c>
      <c r="P186" s="61">
        <f t="shared" si="9"/>
        <v>2.0152536909742282E-3</v>
      </c>
      <c r="Q186" s="27" cm="1">
        <f t="array" ref="Q186">IF($D186="","",IF(_xll.BDP($D186&amp;" Corp",Q$1)="#N/A N/A","",_xll.BDP($D186&amp;" Corp",Q$1)))</f>
        <v>99.125</v>
      </c>
      <c r="R186" s="27" cm="1">
        <f t="array" ref="R186">IF($D186="","",IF(_xll.BDP($D186&amp;" Corp",R$1)="#N/A N/A","",_xll.BDP($D186&amp;" Corp",R$1)))</f>
        <v>99.875</v>
      </c>
      <c r="S186" s="64" cm="1">
        <f t="array" ref="S186">IF($D186="","",IF(_xll.BDP($D186&amp;" Corp",S$1)="#N/A N/A","7.4",_xll.BDP($D186&amp;" Corp",S$1)))/100</f>
        <v>8.9755194494500756E-2</v>
      </c>
      <c r="T186" s="48" cm="1">
        <f t="array" ref="T186">IF($D186="","",IF(_xll.BDP($D186&amp;" Corp",T$1)="#N/A N/A","",_xll.BDP($D186&amp;" Corp",T$1)))</f>
        <v>469.94377393725512</v>
      </c>
      <c r="U186" s="125" cm="1">
        <f t="array" ref="U186">IF($D186="","",IF(_xll.BDP($D186&amp;" Corp",U$1)="#N/A N/A",0,_xll.BDP($D186&amp;" Corp",U$1)))</f>
        <v>450</v>
      </c>
      <c r="V186" s="125">
        <f>IFERROR(VLOOKUP($L186,Documentation!$J$2:$K$15,2,0),IF(U186=0,0,4200))</f>
        <v>3490</v>
      </c>
      <c r="W186" s="122">
        <f t="shared" si="10"/>
        <v>0.90686416093840272</v>
      </c>
      <c r="X186" s="122">
        <f t="shared" si="11"/>
        <v>7.0332353815000568</v>
      </c>
    </row>
    <row r="187" spans="2:24" x14ac:dyDescent="0.3">
      <c r="B187" s="62">
        <v>183</v>
      </c>
      <c r="C187" s="22">
        <v>333006</v>
      </c>
      <c r="D187" s="23" t="s">
        <v>1896</v>
      </c>
      <c r="E187" s="23" t="s">
        <v>1897</v>
      </c>
      <c r="F187" s="46" t="s">
        <v>1898</v>
      </c>
      <c r="G187" s="47" t="s">
        <v>1895</v>
      </c>
      <c r="H187" s="93" t="str">
        <f>IF(IFERROR(VLOOKUP($E187,Portfolio!$D$4:$D$85,1,0),0)=0,"N","Y")</f>
        <v>N</v>
      </c>
      <c r="I187" s="65" cm="1">
        <f t="array" ref="I187">IF($D187="","",IF(_xll.BDP($D187&amp;" Corp",I$1)="#N/A N/A","0",_xll.BDP($D187&amp;" Corp",I$1)))/1000000</f>
        <v>0</v>
      </c>
      <c r="J187" s="101">
        <f>IFERROR(VLOOKUP($E187,Portfolio!$D$45:$O$85,10,0),0)</f>
        <v>0</v>
      </c>
      <c r="K187" s="16" t="str" cm="1">
        <f t="array" ref="K187">IF($D187="","",IF(_xll.BDP($D187&amp;" Corp",K$1)="#N/A N/A","NR",_xll.BDP($D187&amp;" Corp",K$1)))</f>
        <v>B</v>
      </c>
      <c r="L187" s="16" t="str" cm="1">
        <f t="array" ref="L187">IF($D187="","",IF(_xll.BDP($D187&amp;" Corp",L$1)="#N/A N/A","NR",_xll.BDP($D187&amp;" Corp",L$1)))</f>
        <v>B3</v>
      </c>
      <c r="M187" s="16" t="s">
        <v>2354</v>
      </c>
      <c r="N187" s="16" t="s">
        <v>2359</v>
      </c>
      <c r="O187" s="61">
        <v>0</v>
      </c>
      <c r="P187" s="61">
        <f t="shared" si="9"/>
        <v>0</v>
      </c>
      <c r="Q187" s="27" cm="1">
        <f t="array" ref="Q187">IF($D187="","",IF(_xll.BDP($D187&amp;" Corp",Q$1)="#N/A N/A","",_xll.BDP($D187&amp;" Corp",Q$1)))</f>
        <v>97.5</v>
      </c>
      <c r="R187" s="27" cm="1">
        <f t="array" ref="R187">IF($D187="","",IF(_xll.BDP($D187&amp;" Corp",R$1)="#N/A N/A","",_xll.BDP($D187&amp;" Corp",R$1)))</f>
        <v>98.5</v>
      </c>
      <c r="S187" s="64" cm="1">
        <f t="array" ref="S187">IF($D187="","",IF(_xll.BDP($D187&amp;" Corp",S$1)="#N/A N/A","7.4",_xll.BDP($D187&amp;" Corp",S$1)))/100</f>
        <v>0.10160774202086031</v>
      </c>
      <c r="T187" s="48" cm="1">
        <f t="array" ref="T187">IF($D187="","",IF(_xll.BDP($D187&amp;" Corp",T$1)="#N/A N/A","",_xll.BDP($D187&amp;" Corp",T$1)))</f>
        <v>605.13983844405413</v>
      </c>
      <c r="U187" s="125" cm="1">
        <f t="array" ref="U187">IF($D187="","",IF(_xll.BDP($D187&amp;" Corp",U$1)="#N/A N/A",0,_xll.BDP($D187&amp;" Corp",U$1)))</f>
        <v>525</v>
      </c>
      <c r="V187" s="125">
        <f>IFERROR(VLOOKUP($L187,Documentation!$J$2:$K$15,2,0),IF(U187=0,0,4200))</f>
        <v>3490</v>
      </c>
      <c r="W187" s="122">
        <f t="shared" si="10"/>
        <v>0</v>
      </c>
      <c r="X187" s="122">
        <f t="shared" si="11"/>
        <v>0</v>
      </c>
    </row>
    <row r="188" spans="2:24" x14ac:dyDescent="0.3">
      <c r="B188" s="62">
        <v>184</v>
      </c>
      <c r="C188" s="22">
        <v>368034</v>
      </c>
      <c r="D188" s="23" t="s">
        <v>1899</v>
      </c>
      <c r="E188" s="23" t="s">
        <v>1900</v>
      </c>
      <c r="F188" s="46" t="s">
        <v>1901</v>
      </c>
      <c r="G188" s="47" t="s">
        <v>1902</v>
      </c>
      <c r="H188" s="93" t="str">
        <f>IF(IFERROR(VLOOKUP($E188,Portfolio!$D$4:$D$85,1,0),0)=0,"N","Y")</f>
        <v>N</v>
      </c>
      <c r="I188" s="65" cm="1">
        <f t="array" ref="I188">IF($D188="","",IF(_xll.BDP($D188&amp;" Corp",I$1)="#N/A N/A","0",_xll.BDP($D188&amp;" Corp",I$1)))/1000000</f>
        <v>0</v>
      </c>
      <c r="J188" s="101">
        <f>IFERROR(VLOOKUP($E188,Portfolio!$D$45:$O$85,10,0),0)</f>
        <v>0</v>
      </c>
      <c r="K188" s="16" t="str" cm="1">
        <f t="array" ref="K188">IF($D188="","",IF(_xll.BDP($D188&amp;" Corp",K$1)="#N/A N/A","NR",_xll.BDP($D188&amp;" Corp",K$1)))</f>
        <v>NR</v>
      </c>
      <c r="L188" s="16" t="str" cm="1">
        <f t="array" ref="L188">IF($D188="","",IF(_xll.BDP($D188&amp;" Corp",L$1)="#N/A N/A","NR",_xll.BDP($D188&amp;" Corp",L$1)))</f>
        <v>NR</v>
      </c>
      <c r="M188" s="16" t="s">
        <v>2348</v>
      </c>
      <c r="N188" s="16" t="s">
        <v>2368</v>
      </c>
      <c r="O188" s="61">
        <v>2.5944227405995862E-4</v>
      </c>
      <c r="P188" s="61">
        <f t="shared" si="9"/>
        <v>1.8768424188748834E-3</v>
      </c>
      <c r="Q188" s="27" t="str" cm="1">
        <f t="array" ref="Q188">IF($D188="","",IF(_xll.BDP($D188&amp;" Corp",Q$1)="#N/A N/A","",_xll.BDP($D188&amp;" Corp",Q$1)))</f>
        <v/>
      </c>
      <c r="R188" s="27" t="str" cm="1">
        <f t="array" ref="R188">IF($D188="","",IF(_xll.BDP($D188&amp;" Corp",R$1)="#N/A N/A","",_xll.BDP($D188&amp;" Corp",R$1)))</f>
        <v/>
      </c>
      <c r="S188" s="64" cm="1">
        <f t="array" ref="S188">IF($D188="","",IF(_xll.BDP($D188&amp;" Corp",S$1)="#N/A N/A","7.4",_xll.BDP($D188&amp;" Corp",S$1)))/100</f>
        <v>7.400000000000001E-2</v>
      </c>
      <c r="T188" s="48" t="str" cm="1">
        <f t="array" ref="T188">IF($D188="","",IF(_xll.BDP($D188&amp;" Corp",T$1)="#N/A N/A","",_xll.BDP($D188&amp;" Corp",T$1)))</f>
        <v/>
      </c>
      <c r="U188" s="125" cm="1">
        <f t="array" ref="U188">IF($D188="","",IF(_xll.BDP($D188&amp;" Corp",U$1)="#N/A N/A",0,_xll.BDP($D188&amp;" Corp",U$1)))</f>
        <v>0</v>
      </c>
      <c r="V188" s="125">
        <f>IFERROR(VLOOKUP($L188,Documentation!$J$2:$K$15,2,0),IF(U188=0,0,4200))</f>
        <v>0</v>
      </c>
      <c r="W188" s="122">
        <f t="shared" si="10"/>
        <v>0</v>
      </c>
      <c r="X188" s="122">
        <f t="shared" si="11"/>
        <v>0</v>
      </c>
    </row>
    <row r="189" spans="2:24" x14ac:dyDescent="0.3">
      <c r="B189" s="62">
        <v>185</v>
      </c>
      <c r="C189" s="22">
        <v>175938</v>
      </c>
      <c r="D189" s="23" t="s">
        <v>1903</v>
      </c>
      <c r="E189" s="23" t="s">
        <v>1904</v>
      </c>
      <c r="F189" s="46" t="s">
        <v>1905</v>
      </c>
      <c r="G189" s="47" t="s">
        <v>1906</v>
      </c>
      <c r="H189" s="93" t="str">
        <f>IF(IFERROR(VLOOKUP($E189,Portfolio!$D$4:$D$85,1,0),0)=0,"N","Y")</f>
        <v>N</v>
      </c>
      <c r="I189" s="65" cm="1">
        <f t="array" ref="I189">IF($D189="","",IF(_xll.BDP($D189&amp;" Corp",I$1)="#N/A N/A","0",_xll.BDP($D189&amp;" Corp",I$1)))/1000000</f>
        <v>289.5</v>
      </c>
      <c r="J189" s="101">
        <f>IFERROR(VLOOKUP($E189,Portfolio!$D$45:$O$85,10,0),0)</f>
        <v>0</v>
      </c>
      <c r="K189" s="16" t="str" cm="1">
        <f t="array" ref="K189">IF($D189="","",IF(_xll.BDP($D189&amp;" Corp",K$1)="#N/A N/A","NR",_xll.BDP($D189&amp;" Corp",K$1)))</f>
        <v>B-</v>
      </c>
      <c r="L189" s="16" t="str" cm="1">
        <f t="array" ref="L189">IF($D189="","",IF(_xll.BDP($D189&amp;" Corp",L$1)="#N/A N/A","NR",_xll.BDP($D189&amp;" Corp",L$1)))</f>
        <v>B2</v>
      </c>
      <c r="M189" s="16" t="s">
        <v>2348</v>
      </c>
      <c r="N189" s="16" t="s">
        <v>2381</v>
      </c>
      <c r="O189" s="61">
        <v>2.1543019354960957E-4</v>
      </c>
      <c r="P189" s="61">
        <f t="shared" si="9"/>
        <v>1.5584527503289263E-3</v>
      </c>
      <c r="Q189" s="27" cm="1">
        <f t="array" ref="Q189">IF($D189="","",IF(_xll.BDP($D189&amp;" Corp",Q$1)="#N/A N/A","",_xll.BDP($D189&amp;" Corp",Q$1)))</f>
        <v>98.75</v>
      </c>
      <c r="R189" s="27" cm="1">
        <f t="array" ref="R189">IF($D189="","",IF(_xll.BDP($D189&amp;" Corp",R$1)="#N/A N/A","",_xll.BDP($D189&amp;" Corp",R$1)))</f>
        <v>100</v>
      </c>
      <c r="S189" s="64" cm="1">
        <f t="array" ref="S189">IF($D189="","",IF(_xll.BDP($D189&amp;" Corp",S$1)="#N/A N/A","7.4",_xll.BDP($D189&amp;" Corp",S$1)))/100</f>
        <v>8.7931633228436112E-2</v>
      </c>
      <c r="T189" s="48" cm="1">
        <f t="array" ref="T189">IF($D189="","",IF(_xll.BDP($D189&amp;" Corp",T$1)="#N/A N/A","",_xll.BDP($D189&amp;" Corp",T$1)))</f>
        <v>474.60908942595125</v>
      </c>
      <c r="U189" s="125" cm="1">
        <f t="array" ref="U189">IF($D189="","",IF(_xll.BDP($D189&amp;" Corp",U$1)="#N/A N/A",0,_xll.BDP($D189&amp;" Corp",U$1)))</f>
        <v>450</v>
      </c>
      <c r="V189" s="125">
        <f>IFERROR(VLOOKUP($L189,Documentation!$J$2:$K$15,2,0),IF(U189=0,0,4200))</f>
        <v>2720</v>
      </c>
      <c r="W189" s="122">
        <f t="shared" si="10"/>
        <v>0.70130373764801679</v>
      </c>
      <c r="X189" s="122">
        <f t="shared" si="11"/>
        <v>4.2389914808946791</v>
      </c>
    </row>
    <row r="190" spans="2:24" x14ac:dyDescent="0.3">
      <c r="B190" s="62">
        <v>186</v>
      </c>
      <c r="C190" s="22">
        <v>175974</v>
      </c>
      <c r="D190" s="23" t="s">
        <v>1907</v>
      </c>
      <c r="E190" s="23" t="s">
        <v>1908</v>
      </c>
      <c r="F190" s="46" t="s">
        <v>1909</v>
      </c>
      <c r="G190" s="47" t="s">
        <v>1906</v>
      </c>
      <c r="H190" s="93" t="str">
        <f>IF(IFERROR(VLOOKUP($E190,Portfolio!$D$4:$D$85,1,0),0)=0,"N","Y")</f>
        <v>N</v>
      </c>
      <c r="I190" s="65" cm="1">
        <f t="array" ref="I190">IF($D190="","",IF(_xll.BDP($D190&amp;" Corp",I$1)="#N/A N/A","0",_xll.BDP($D190&amp;" Corp",I$1)))/1000000</f>
        <v>100</v>
      </c>
      <c r="J190" s="101">
        <f>IFERROR(VLOOKUP($E190,Portfolio!$D$45:$O$85,10,0),0)</f>
        <v>0</v>
      </c>
      <c r="K190" s="16" t="str" cm="1">
        <f t="array" ref="K190">IF($D190="","",IF(_xll.BDP($D190&amp;" Corp",K$1)="#N/A N/A","NR",_xll.BDP($D190&amp;" Corp",K$1)))</f>
        <v>CCC</v>
      </c>
      <c r="L190" s="16" t="str" cm="1">
        <f t="array" ref="L190">IF($D190="","",IF(_xll.BDP($D190&amp;" Corp",L$1)="#N/A N/A","NR",_xll.BDP($D190&amp;" Corp",L$1)))</f>
        <v>Caa2</v>
      </c>
      <c r="M190" s="16" t="s">
        <v>2348</v>
      </c>
      <c r="N190" s="16" t="s">
        <v>2381</v>
      </c>
      <c r="O190" s="61">
        <v>0</v>
      </c>
      <c r="P190" s="61">
        <f t="shared" si="9"/>
        <v>0</v>
      </c>
      <c r="Q190" s="27" cm="1">
        <f t="array" ref="Q190">IF($D190="","",IF(_xll.BDP($D190&amp;" Corp",Q$1)="#N/A N/A","",_xll.BDP($D190&amp;" Corp",Q$1)))</f>
        <v>98.5</v>
      </c>
      <c r="R190" s="27" cm="1">
        <f t="array" ref="R190">IF($D190="","",IF(_xll.BDP($D190&amp;" Corp",R$1)="#N/A N/A","",_xll.BDP($D190&amp;" Corp",R$1)))</f>
        <v>99.5</v>
      </c>
      <c r="S190" s="64" cm="1">
        <f t="array" ref="S190">IF($D190="","",IF(_xll.BDP($D190&amp;" Corp",S$1)="#N/A N/A","7.4",_xll.BDP($D190&amp;" Corp",S$1)))/100</f>
        <v>0.13113307557068765</v>
      </c>
      <c r="T190" s="48" cm="1">
        <f t="array" ref="T190">IF($D190="","",IF(_xll.BDP($D190&amp;" Corp",T$1)="#N/A N/A","",_xll.BDP($D190&amp;" Corp",T$1)))</f>
        <v>840.54951364469514</v>
      </c>
      <c r="U190" s="125" cm="1">
        <f t="array" ref="U190">IF($D190="","",IF(_xll.BDP($D190&amp;" Corp",U$1)="#N/A N/A",0,_xll.BDP($D190&amp;" Corp",U$1)))</f>
        <v>800</v>
      </c>
      <c r="V190" s="125">
        <f>IFERROR(VLOOKUP($L190,Documentation!$J$2:$K$15,2,0),IF(U190=0,0,4200))</f>
        <v>6500</v>
      </c>
      <c r="W190" s="122">
        <f t="shared" si="10"/>
        <v>0</v>
      </c>
      <c r="X190" s="122">
        <f t="shared" si="11"/>
        <v>0</v>
      </c>
    </row>
    <row r="191" spans="2:24" x14ac:dyDescent="0.3">
      <c r="B191" s="62">
        <v>187</v>
      </c>
      <c r="C191" s="22">
        <v>269682</v>
      </c>
      <c r="D191" s="23" t="s">
        <v>1910</v>
      </c>
      <c r="E191" s="23" t="s">
        <v>1911</v>
      </c>
      <c r="F191" s="46" t="s">
        <v>1912</v>
      </c>
      <c r="G191" s="47" t="s">
        <v>1913</v>
      </c>
      <c r="H191" s="93" t="str">
        <f>IF(IFERROR(VLOOKUP($E191,Portfolio!$D$4:$D$85,1,0),0)=0,"N","Y")</f>
        <v>N</v>
      </c>
      <c r="I191" s="65" cm="1">
        <f t="array" ref="I191">IF($D191="","",IF(_xll.BDP($D191&amp;" Corp",I$1)="#N/A N/A","0",_xll.BDP($D191&amp;" Corp",I$1)))/1000000</f>
        <v>450</v>
      </c>
      <c r="J191" s="101">
        <f>IFERROR(VLOOKUP($E191,Portfolio!$D$45:$O$85,10,0),0)</f>
        <v>0</v>
      </c>
      <c r="K191" s="16" t="str" cm="1">
        <f t="array" ref="K191">IF($D191="","",IF(_xll.BDP($D191&amp;" Corp",K$1)="#N/A N/A","NR",_xll.BDP($D191&amp;" Corp",K$1)))</f>
        <v>CCC+</v>
      </c>
      <c r="L191" s="16" t="str" cm="1">
        <f t="array" ref="L191">IF($D191="","",IF(_xll.BDP($D191&amp;" Corp",L$1)="#N/A N/A","NR",_xll.BDP($D191&amp;" Corp",L$1)))</f>
        <v>Caa2</v>
      </c>
      <c r="M191" s="16" t="s">
        <v>2348</v>
      </c>
      <c r="N191" s="16" t="s">
        <v>2376</v>
      </c>
      <c r="O191" s="61">
        <v>1.8258429019379701E-4</v>
      </c>
      <c r="P191" s="61">
        <f t="shared" si="9"/>
        <v>1.3208408001260576E-3</v>
      </c>
      <c r="Q191" s="27" cm="1">
        <f t="array" ref="Q191">IF($D191="","",IF(_xll.BDP($D191&amp;" Corp",Q$1)="#N/A N/A","",_xll.BDP($D191&amp;" Corp",Q$1)))</f>
        <v>58.875</v>
      </c>
      <c r="R191" s="27" cm="1">
        <f t="array" ref="R191">IF($D191="","",IF(_xll.BDP($D191&amp;" Corp",R$1)="#N/A N/A","",_xll.BDP($D191&amp;" Corp",R$1)))</f>
        <v>61.375</v>
      </c>
      <c r="S191" s="64" cm="1">
        <f t="array" ref="S191">IF($D191="","",IF(_xll.BDP($D191&amp;" Corp",S$1)="#N/A N/A","7.4",_xll.BDP($D191&amp;" Corp",S$1)))/100</f>
        <v>0.25270632887259126</v>
      </c>
      <c r="T191" s="48" cm="1">
        <f t="array" ref="T191">IF($D191="","",IF(_xll.BDP($D191&amp;" Corp",T$1)="#N/A N/A","",_xll.BDP($D191&amp;" Corp",T$1)))</f>
        <v>2555.4792932279706</v>
      </c>
      <c r="U191" s="125" cm="1">
        <f t="array" ref="U191">IF($D191="","",IF(_xll.BDP($D191&amp;" Corp",U$1)="#N/A N/A",0,_xll.BDP($D191&amp;" Corp",U$1)))</f>
        <v>525</v>
      </c>
      <c r="V191" s="125">
        <f>IFERROR(VLOOKUP($L191,Documentation!$J$2:$K$15,2,0),IF(U191=0,0,4200))</f>
        <v>6500</v>
      </c>
      <c r="W191" s="122">
        <f t="shared" si="10"/>
        <v>0.69344142006618026</v>
      </c>
      <c r="X191" s="122">
        <f t="shared" si="11"/>
        <v>8.5854652008193746</v>
      </c>
    </row>
    <row r="192" spans="2:24" x14ac:dyDescent="0.3">
      <c r="B192" s="62">
        <v>188</v>
      </c>
      <c r="C192" s="22">
        <v>363318</v>
      </c>
      <c r="D192" s="23" t="s">
        <v>1914</v>
      </c>
      <c r="E192" s="23" t="s">
        <v>1915</v>
      </c>
      <c r="F192" s="46" t="s">
        <v>1916</v>
      </c>
      <c r="G192" s="47" t="s">
        <v>1917</v>
      </c>
      <c r="H192" s="93" t="str">
        <f>IF(IFERROR(VLOOKUP($E192,Portfolio!$D$4:$D$85,1,0),0)=0,"N","Y")</f>
        <v>N</v>
      </c>
      <c r="I192" s="65" cm="1">
        <f t="array" ref="I192">IF($D192="","",IF(_xll.BDP($D192&amp;" Corp",I$1)="#N/A N/A","0",_xll.BDP($D192&amp;" Corp",I$1)))/1000000</f>
        <v>250</v>
      </c>
      <c r="J192" s="101">
        <f>IFERROR(VLOOKUP($E192,Portfolio!$D$45:$O$85,10,0),0)</f>
        <v>0</v>
      </c>
      <c r="K192" s="16" t="str" cm="1">
        <f t="array" ref="K192">IF($D192="","",IF(_xll.BDP($D192&amp;" Corp",K$1)="#N/A N/A","NR",_xll.BDP($D192&amp;" Corp",K$1)))</f>
        <v>NR</v>
      </c>
      <c r="L192" s="16" t="str" cm="1">
        <f t="array" ref="L192">IF($D192="","",IF(_xll.BDP($D192&amp;" Corp",L$1)="#N/A N/A","NR",_xll.BDP($D192&amp;" Corp",L$1)))</f>
        <v>B2</v>
      </c>
      <c r="M192" s="16" t="s">
        <v>2356</v>
      </c>
      <c r="N192" s="16" t="s">
        <v>2349</v>
      </c>
      <c r="O192" s="61">
        <v>1.741906145418892E-4</v>
      </c>
      <c r="P192" s="61">
        <f t="shared" si="9"/>
        <v>1.2601197531384063E-3</v>
      </c>
      <c r="Q192" s="27" cm="1">
        <f t="array" ref="Q192">IF($D192="","",IF(_xll.BDP($D192&amp;" Corp",Q$1)="#N/A N/A","",_xll.BDP($D192&amp;" Corp",Q$1)))</f>
        <v>100.25</v>
      </c>
      <c r="R192" s="27" cm="1">
        <f t="array" ref="R192">IF($D192="","",IF(_xll.BDP($D192&amp;" Corp",R$1)="#N/A N/A","",_xll.BDP($D192&amp;" Corp",R$1)))</f>
        <v>100.75</v>
      </c>
      <c r="S192" s="64" cm="1">
        <f t="array" ref="S192">IF($D192="","",IF(_xll.BDP($D192&amp;" Corp",S$1)="#N/A N/A","7.4",_xll.BDP($D192&amp;" Corp",S$1)))/100</f>
        <v>8.2435840042307973E-2</v>
      </c>
      <c r="T192" s="48" cm="1">
        <f t="array" ref="T192">IF($D192="","",IF(_xll.BDP($D192&amp;" Corp",T$1)="#N/A N/A","",_xll.BDP($D192&amp;" Corp",T$1)))</f>
        <v>405.14241845086218</v>
      </c>
      <c r="U192" s="125" cm="1">
        <f t="array" ref="U192">IF($D192="","",IF(_xll.BDP($D192&amp;" Corp",U$1)="#N/A N/A",0,_xll.BDP($D192&amp;" Corp",U$1)))</f>
        <v>425.00000000000006</v>
      </c>
      <c r="V192" s="125">
        <f>IFERROR(VLOOKUP($L192,Documentation!$J$2:$K$15,2,0),IF(U192=0,0,4200))</f>
        <v>2720</v>
      </c>
      <c r="W192" s="122">
        <f t="shared" si="10"/>
        <v>0.53555089508382281</v>
      </c>
      <c r="X192" s="122">
        <f t="shared" si="11"/>
        <v>3.4275257285364651</v>
      </c>
    </row>
    <row r="193" spans="2:24" x14ac:dyDescent="0.3">
      <c r="B193" s="62">
        <v>189</v>
      </c>
      <c r="C193" s="22">
        <v>446730</v>
      </c>
      <c r="D193" s="23" t="s">
        <v>1918</v>
      </c>
      <c r="E193" s="23" t="s">
        <v>1919</v>
      </c>
      <c r="F193" s="46" t="s">
        <v>1</v>
      </c>
      <c r="G193" s="47" t="s">
        <v>66</v>
      </c>
      <c r="H193" s="93" t="str">
        <f>IF(IFERROR(VLOOKUP($E193,Portfolio!$D$4:$D$85,1,0),0)=0,"N","Y")</f>
        <v>Y</v>
      </c>
      <c r="I193" s="65" cm="1">
        <f t="array" ref="I193">IF($D193="","",IF(_xll.BDP($D193&amp;" Corp",I$1)="#N/A N/A","0",_xll.BDP($D193&amp;" Corp",I$1)))/1000000</f>
        <v>1050</v>
      </c>
      <c r="J193" s="101">
        <f>IFERROR(VLOOKUP($E193,Portfolio!$D$45:$O$85,10,0),0)</f>
        <v>24.355447999999996</v>
      </c>
      <c r="K193" s="16" t="str" cm="1">
        <f t="array" ref="K193">IF($D193="","",IF(_xll.BDP($D193&amp;" Corp",K$1)="#N/A N/A","NR",_xll.BDP($D193&amp;" Corp",K$1)))</f>
        <v>BB</v>
      </c>
      <c r="L193" s="16" t="str" cm="1">
        <f t="array" ref="L193">IF($D193="","",IF(_xll.BDP($D193&amp;" Corp",L$1)="#N/A N/A","NR",_xll.BDP($D193&amp;" Corp",L$1)))</f>
        <v>Ba1</v>
      </c>
      <c r="M193" s="16" t="s">
        <v>2348</v>
      </c>
      <c r="N193" s="16" t="s">
        <v>2377</v>
      </c>
      <c r="O193" s="61">
        <v>7.3296781280655639E-4</v>
      </c>
      <c r="P193" s="61">
        <f t="shared" si="9"/>
        <v>5.3023937125503528E-3</v>
      </c>
      <c r="Q193" s="27" cm="1">
        <f t="array" ref="Q193">IF($D193="","",IF(_xll.BDP($D193&amp;" Corp",Q$1)="#N/A N/A","",_xll.BDP($D193&amp;" Corp",Q$1)))</f>
        <v>100.375</v>
      </c>
      <c r="R193" s="27" cm="1">
        <f t="array" ref="R193">IF($D193="","",IF(_xll.BDP($D193&amp;" Corp",R$1)="#N/A N/A","",_xll.BDP($D193&amp;" Corp",R$1)))</f>
        <v>100.625</v>
      </c>
      <c r="S193" s="64" cm="1">
        <f t="array" ref="S193">IF($D193="","",IF(_xll.BDP($D193&amp;" Corp",S$1)="#N/A N/A","7.4",_xll.BDP($D193&amp;" Corp",S$1)))/100</f>
        <v>6.1962045496329665E-2</v>
      </c>
      <c r="T193" s="48" cm="1">
        <f t="array" ref="T193">IF($D193="","",IF(_xll.BDP($D193&amp;" Corp",T$1)="#N/A N/A","",_xll.BDP($D193&amp;" Corp",T$1)))</f>
        <v>181.42061438968778</v>
      </c>
      <c r="U193" s="125" cm="1">
        <f t="array" ref="U193">IF($D193="","",IF(_xll.BDP($D193&amp;" Corp",U$1)="#N/A N/A",0,_xll.BDP($D193&amp;" Corp",U$1)))</f>
        <v>200</v>
      </c>
      <c r="V193" s="125">
        <f>IFERROR(VLOOKUP($L193,Documentation!$J$2:$K$15,2,0),IF(U193=0,0,4200))</f>
        <v>940</v>
      </c>
      <c r="W193" s="122">
        <f t="shared" si="10"/>
        <v>1.0604787425100706</v>
      </c>
      <c r="X193" s="122">
        <f t="shared" si="11"/>
        <v>4.9842500897973316</v>
      </c>
    </row>
    <row r="194" spans="2:24" x14ac:dyDescent="0.3">
      <c r="B194" s="62">
        <v>190</v>
      </c>
      <c r="C194" s="22">
        <v>438738</v>
      </c>
      <c r="D194" s="23" t="s">
        <v>1920</v>
      </c>
      <c r="E194" s="23" t="s">
        <v>1921</v>
      </c>
      <c r="F194" s="46" t="s">
        <v>1922</v>
      </c>
      <c r="G194" s="47" t="s">
        <v>1923</v>
      </c>
      <c r="H194" s="93" t="str">
        <f>IF(IFERROR(VLOOKUP($E194,Portfolio!$D$4:$D$85,1,0),0)=0,"N","Y")</f>
        <v>Y</v>
      </c>
      <c r="I194" s="65" cm="1">
        <f t="array" ref="I194">IF($D194="","",IF(_xll.BDP($D194&amp;" Corp",I$1)="#N/A N/A","0",_xll.BDP($D194&amp;" Corp",I$1)))/1000000</f>
        <v>844.43789331247501</v>
      </c>
      <c r="J194" s="101">
        <f>IFERROR(VLOOKUP($E194,Portfolio!$D$45:$O$85,10,0),0)</f>
        <v>0</v>
      </c>
      <c r="K194" s="16" t="str" cm="1">
        <f t="array" ref="K194">IF($D194="","",IF(_xll.BDP($D194&amp;" Corp",K$1)="#N/A N/A","NR",_xll.BDP($D194&amp;" Corp",K$1)))</f>
        <v>B-</v>
      </c>
      <c r="L194" s="16" t="str" cm="1">
        <f t="array" ref="L194">IF($D194="","",IF(_xll.BDP($D194&amp;" Corp",L$1)="#N/A N/A","NR",_xll.BDP($D194&amp;" Corp",L$1)))</f>
        <v>B3</v>
      </c>
      <c r="M194" s="16" t="s">
        <v>2350</v>
      </c>
      <c r="N194" s="16" t="s">
        <v>2360</v>
      </c>
      <c r="O194" s="61">
        <v>5.9279461976135281E-4</v>
      </c>
      <c r="P194" s="61">
        <f t="shared" si="9"/>
        <v>4.2883608389579176E-3</v>
      </c>
      <c r="Q194" s="27" cm="1">
        <f t="array" ref="Q194">IF($D194="","",IF(_xll.BDP($D194&amp;" Corp",Q$1)="#N/A N/A","",_xll.BDP($D194&amp;" Corp",Q$1)))</f>
        <v>100.375</v>
      </c>
      <c r="R194" s="27" cm="1">
        <f t="array" ref="R194">IF($D194="","",IF(_xll.BDP($D194&amp;" Corp",R$1)="#N/A N/A","",_xll.BDP($D194&amp;" Corp",R$1)))</f>
        <v>100.875</v>
      </c>
      <c r="S194" s="64" cm="1">
        <f t="array" ref="S194">IF($D194="","",IF(_xll.BDP($D194&amp;" Corp",S$1)="#N/A N/A","7.4",_xll.BDP($D194&amp;" Corp",S$1)))/100</f>
        <v>7.3000260395929217E-2</v>
      </c>
      <c r="T194" s="48" cm="1">
        <f t="array" ref="T194">IF($D194="","",IF(_xll.BDP($D194&amp;" Corp",T$1)="#N/A N/A","",_xll.BDP($D194&amp;" Corp",T$1)))</f>
        <v>301.34472894108296</v>
      </c>
      <c r="U194" s="125" cm="1">
        <f t="array" ref="U194">IF($D194="","",IF(_xll.BDP($D194&amp;" Corp",U$1)="#N/A N/A",0,_xll.BDP($D194&amp;" Corp",U$1)))</f>
        <v>325</v>
      </c>
      <c r="V194" s="125">
        <f>IFERROR(VLOOKUP($L194,Documentation!$J$2:$K$15,2,0),IF(U194=0,0,4200))</f>
        <v>3490</v>
      </c>
      <c r="W194" s="122">
        <f t="shared" si="10"/>
        <v>1.3937172726613232</v>
      </c>
      <c r="X194" s="122">
        <f t="shared" si="11"/>
        <v>14.966379327963132</v>
      </c>
    </row>
    <row r="195" spans="2:24" x14ac:dyDescent="0.3">
      <c r="B195" s="62">
        <v>191</v>
      </c>
      <c r="C195" s="22">
        <v>439746</v>
      </c>
      <c r="D195" s="23" t="s">
        <v>1924</v>
      </c>
      <c r="E195" s="23" t="s">
        <v>1925</v>
      </c>
      <c r="F195" s="46" t="s">
        <v>1926</v>
      </c>
      <c r="G195" s="47" t="s">
        <v>1927</v>
      </c>
      <c r="H195" s="93" t="str">
        <f>IF(IFERROR(VLOOKUP($E195,Portfolio!$D$4:$D$85,1,0),0)=0,"N","Y")</f>
        <v>N</v>
      </c>
      <c r="I195" s="65" cm="1">
        <f t="array" ref="I195">IF($D195="","",IF(_xll.BDP($D195&amp;" Corp",I$1)="#N/A N/A","0",_xll.BDP($D195&amp;" Corp",I$1)))/1000000</f>
        <v>1085</v>
      </c>
      <c r="J195" s="101">
        <f>IFERROR(VLOOKUP($E195,Portfolio!$D$45:$O$85,10,0),0)</f>
        <v>0</v>
      </c>
      <c r="K195" s="16" t="str" cm="1">
        <f t="array" ref="K195">IF($D195="","",IF(_xll.BDP($D195&amp;" Corp",K$1)="#N/A N/A","NR",_xll.BDP($D195&amp;" Corp",K$1)))</f>
        <v>B-</v>
      </c>
      <c r="L195" s="16" t="str" cm="1">
        <f t="array" ref="L195">IF($D195="","",IF(_xll.BDP($D195&amp;" Corp",L$1)="#N/A N/A","NR",_xll.BDP($D195&amp;" Corp",L$1)))</f>
        <v>B3</v>
      </c>
      <c r="M195" s="16" t="s">
        <v>2356</v>
      </c>
      <c r="N195" s="16" t="s">
        <v>2349</v>
      </c>
      <c r="O195" s="61">
        <v>7.6401079706465611E-4</v>
      </c>
      <c r="P195" s="61">
        <f t="shared" si="9"/>
        <v>5.526963088821708E-3</v>
      </c>
      <c r="Q195" s="27" cm="1">
        <f t="array" ref="Q195">IF($D195="","",IF(_xll.BDP($D195&amp;" Corp",Q$1)="#N/A N/A","",_xll.BDP($D195&amp;" Corp",Q$1)))</f>
        <v>101.375</v>
      </c>
      <c r="R195" s="27" cm="1">
        <f t="array" ref="R195">IF($D195="","",IF(_xll.BDP($D195&amp;" Corp",R$1)="#N/A N/A","",_xll.BDP($D195&amp;" Corp",R$1)))</f>
        <v>101.625</v>
      </c>
      <c r="S195" s="64" cm="1">
        <f t="array" ref="S195">IF($D195="","",IF(_xll.BDP($D195&amp;" Corp",S$1)="#N/A N/A","7.4",_xll.BDP($D195&amp;" Corp",S$1)))/100</f>
        <v>7.5993978651240468E-2</v>
      </c>
      <c r="T195" s="48" cm="1">
        <f t="array" ref="T195">IF($D195="","",IF(_xll.BDP($D195&amp;" Corp",T$1)="#N/A N/A","",_xll.BDP($D195&amp;" Corp",T$1)))</f>
        <v>318.95584092101456</v>
      </c>
      <c r="U195" s="125" cm="1">
        <f t="array" ref="U195">IF($D195="","",IF(_xll.BDP($D195&amp;" Corp",U$1)="#N/A N/A",0,_xll.BDP($D195&amp;" Corp",U$1)))</f>
        <v>375</v>
      </c>
      <c r="V195" s="125">
        <f>IFERROR(VLOOKUP($L195,Documentation!$J$2:$K$15,2,0),IF(U195=0,0,4200))</f>
        <v>3490</v>
      </c>
      <c r="W195" s="122">
        <f t="shared" si="10"/>
        <v>2.0726111583081406</v>
      </c>
      <c r="X195" s="122">
        <f t="shared" si="11"/>
        <v>19.28910117998776</v>
      </c>
    </row>
    <row r="196" spans="2:24" x14ac:dyDescent="0.3">
      <c r="B196" s="62">
        <v>192</v>
      </c>
      <c r="C196" s="22">
        <v>20972</v>
      </c>
      <c r="D196" s="23" t="s">
        <v>1928</v>
      </c>
      <c r="E196" s="23" t="s">
        <v>1929</v>
      </c>
      <c r="F196" s="46" t="s">
        <v>1930</v>
      </c>
      <c r="G196" s="47" t="s">
        <v>1931</v>
      </c>
      <c r="H196" s="93" t="str">
        <f>IF(IFERROR(VLOOKUP($E196,Portfolio!$D$4:$D$85,1,0),0)=0,"N","Y")</f>
        <v>N</v>
      </c>
      <c r="I196" s="65" cm="1">
        <f t="array" ref="I196">IF($D196="","",IF(_xll.BDP($D196&amp;" Corp",I$1)="#N/A N/A","0",_xll.BDP($D196&amp;" Corp",I$1)))/1000000</f>
        <v>305</v>
      </c>
      <c r="J196" s="101">
        <f>IFERROR(VLOOKUP($E196,Portfolio!$D$45:$O$85,10,0),0)</f>
        <v>0</v>
      </c>
      <c r="K196" s="16" t="str" cm="1">
        <f t="array" ref="K196">IF($D196="","",IF(_xll.BDP($D196&amp;" Corp",K$1)="#N/A N/A","NR",_xll.BDP($D196&amp;" Corp",K$1)))</f>
        <v>NR</v>
      </c>
      <c r="L196" s="16" t="str" cm="1">
        <f t="array" ref="L196">IF($D196="","",IF(_xll.BDP($D196&amp;" Corp",L$1)="#N/A N/A","NR",_xll.BDP($D196&amp;" Corp",L$1)))</f>
        <v>NR</v>
      </c>
      <c r="M196" s="16" t="s">
        <v>2348</v>
      </c>
      <c r="N196" s="16" t="s">
        <v>2366</v>
      </c>
      <c r="O196" s="61">
        <v>0</v>
      </c>
      <c r="P196" s="61">
        <f t="shared" si="9"/>
        <v>0</v>
      </c>
      <c r="Q196" s="27" cm="1">
        <f t="array" ref="Q196">IF($D196="","",IF(_xll.BDP($D196&amp;" Corp",Q$1)="#N/A N/A","",_xll.BDP($D196&amp;" Corp",Q$1)))</f>
        <v>99.25</v>
      </c>
      <c r="R196" s="27" cm="1">
        <f t="array" ref="R196">IF($D196="","",IF(_xll.BDP($D196&amp;" Corp",R$1)="#N/A N/A","",_xll.BDP($D196&amp;" Corp",R$1)))</f>
        <v>101.25</v>
      </c>
      <c r="S196" s="64" cm="1">
        <f t="array" ref="S196">IF($D196="","",IF(_xll.BDP($D196&amp;" Corp",S$1)="#N/A N/A","7.4",_xll.BDP($D196&amp;" Corp",S$1)))/100</f>
        <v>7.5618795584887266E-2</v>
      </c>
      <c r="T196" s="48" cm="1">
        <f t="array" ref="T196">IF($D196="","",IF(_xll.BDP($D196&amp;" Corp",T$1)="#N/A N/A","",_xll.BDP($D196&amp;" Corp",T$1)))</f>
        <v>411.76079580855367</v>
      </c>
      <c r="U196" s="125" cm="1">
        <f t="array" ref="U196">IF($D196="","",IF(_xll.BDP($D196&amp;" Corp",U$1)="#N/A N/A",0,_xll.BDP($D196&amp;" Corp",U$1)))</f>
        <v>450</v>
      </c>
      <c r="V196" s="125">
        <f>IFERROR(VLOOKUP($L196,Documentation!$J$2:$K$15,2,0),IF(U196=0,0,4200))</f>
        <v>4200</v>
      </c>
      <c r="W196" s="122">
        <f t="shared" si="10"/>
        <v>0</v>
      </c>
      <c r="X196" s="122">
        <f t="shared" si="11"/>
        <v>0</v>
      </c>
    </row>
    <row r="197" spans="2:24" x14ac:dyDescent="0.3">
      <c r="B197" s="62">
        <v>193</v>
      </c>
      <c r="C197" s="22">
        <v>299958</v>
      </c>
      <c r="D197" s="23" t="s">
        <v>1928</v>
      </c>
      <c r="E197" s="23" t="s">
        <v>1932</v>
      </c>
      <c r="F197" s="46" t="s">
        <v>1933</v>
      </c>
      <c r="G197" s="47" t="s">
        <v>1931</v>
      </c>
      <c r="H197" s="93" t="str">
        <f>IF(IFERROR(VLOOKUP($E197,Portfolio!$D$4:$D$85,1,0),0)=0,"N","Y")</f>
        <v>N</v>
      </c>
      <c r="I197" s="65" cm="1">
        <f t="array" ref="I197">IF($D197="","",IF(_xll.BDP($D197&amp;" Corp",I$1)="#N/A N/A","0",_xll.BDP($D197&amp;" Corp",I$1)))/1000000</f>
        <v>305</v>
      </c>
      <c r="J197" s="101">
        <f>IFERROR(VLOOKUP($E197,Portfolio!$D$45:$O$85,10,0),0)</f>
        <v>0</v>
      </c>
      <c r="K197" s="16" t="str" cm="1">
        <f t="array" ref="K197">IF($D197="","",IF(_xll.BDP($D197&amp;" Corp",K$1)="#N/A N/A","NR",_xll.BDP($D197&amp;" Corp",K$1)))</f>
        <v>NR</v>
      </c>
      <c r="L197" s="16" t="str" cm="1">
        <f t="array" ref="L197">IF($D197="","",IF(_xll.BDP($D197&amp;" Corp",L$1)="#N/A N/A","NR",_xll.BDP($D197&amp;" Corp",L$1)))</f>
        <v>NR</v>
      </c>
      <c r="M197" s="16" t="s">
        <v>2348</v>
      </c>
      <c r="N197" s="16" t="s">
        <v>2366</v>
      </c>
      <c r="O197" s="61">
        <v>1.8896279007103877E-4</v>
      </c>
      <c r="P197" s="61">
        <f t="shared" si="9"/>
        <v>1.366983778103613E-3</v>
      </c>
      <c r="Q197" s="27" cm="1">
        <f t="array" ref="Q197">IF($D197="","",IF(_xll.BDP($D197&amp;" Corp",Q$1)="#N/A N/A","",_xll.BDP($D197&amp;" Corp",Q$1)))</f>
        <v>99.25</v>
      </c>
      <c r="R197" s="27" cm="1">
        <f t="array" ref="R197">IF($D197="","",IF(_xll.BDP($D197&amp;" Corp",R$1)="#N/A N/A","",_xll.BDP($D197&amp;" Corp",R$1)))</f>
        <v>101.25</v>
      </c>
      <c r="S197" s="64" cm="1">
        <f t="array" ref="S197">IF($D197="","",IF(_xll.BDP($D197&amp;" Corp",S$1)="#N/A N/A","7.4",_xll.BDP($D197&amp;" Corp",S$1)))/100</f>
        <v>7.5618795584887266E-2</v>
      </c>
      <c r="T197" s="48" cm="1">
        <f t="array" ref="T197">IF($D197="","",IF(_xll.BDP($D197&amp;" Corp",T$1)="#N/A N/A","",_xll.BDP($D197&amp;" Corp",T$1)))</f>
        <v>411.76079580855367</v>
      </c>
      <c r="U197" s="125" cm="1">
        <f t="array" ref="U197">IF($D197="","",IF(_xll.BDP($D197&amp;" Corp",U$1)="#N/A N/A",0,_xll.BDP($D197&amp;" Corp",U$1)))</f>
        <v>450</v>
      </c>
      <c r="V197" s="125">
        <f>IFERROR(VLOOKUP($L197,Documentation!$J$2:$K$15,2,0),IF(U197=0,0,4200))</f>
        <v>4200</v>
      </c>
      <c r="W197" s="122">
        <f t="shared" si="10"/>
        <v>0.61514270014662586</v>
      </c>
      <c r="X197" s="122">
        <f t="shared" si="11"/>
        <v>5.741331868035175</v>
      </c>
    </row>
    <row r="198" spans="2:24" x14ac:dyDescent="0.3">
      <c r="B198" s="62">
        <v>194</v>
      </c>
      <c r="C198" s="22">
        <v>316518</v>
      </c>
      <c r="D198" s="23" t="s">
        <v>1934</v>
      </c>
      <c r="E198" s="23" t="s">
        <v>1935</v>
      </c>
      <c r="F198" s="46" t="s">
        <v>1936</v>
      </c>
      <c r="G198" s="47" t="s">
        <v>1937</v>
      </c>
      <c r="H198" s="93" t="str">
        <f>IF(IFERROR(VLOOKUP($E198,Portfolio!$D$4:$D$85,1,0),0)=0,"N","Y")</f>
        <v>N</v>
      </c>
      <c r="I198" s="65" cm="1">
        <f t="array" ref="I198">IF($D198="","",IF(_xll.BDP($D198&amp;" Corp",I$1)="#N/A N/A","0",_xll.BDP($D198&amp;" Corp",I$1)))/1000000</f>
        <v>0</v>
      </c>
      <c r="J198" s="101">
        <f>IFERROR(VLOOKUP($E198,Portfolio!$D$45:$O$85,10,0),0)</f>
        <v>0</v>
      </c>
      <c r="K198" s="16" t="str" cm="1">
        <f t="array" ref="K198">IF($D198="","",IF(_xll.BDP($D198&amp;" Corp",K$1)="#N/A N/A","NR",_xll.BDP($D198&amp;" Corp",K$1)))</f>
        <v>NR</v>
      </c>
      <c r="L198" s="16" t="str" cm="1">
        <f t="array" ref="L198">IF($D198="","",IF(_xll.BDP($D198&amp;" Corp",L$1)="#N/A N/A","NR",_xll.BDP($D198&amp;" Corp",L$1)))</f>
        <v>NR</v>
      </c>
      <c r="M198" s="16" t="s">
        <v>2348</v>
      </c>
      <c r="N198" s="16" t="s">
        <v>2366</v>
      </c>
      <c r="O198" s="61">
        <v>0</v>
      </c>
      <c r="P198" s="61">
        <f t="shared" ref="P198:P261" si="12">O198/$O$265</f>
        <v>0</v>
      </c>
      <c r="Q198" s="27" cm="1">
        <f t="array" ref="Q198">IF($D198="","",IF(_xll.BDP($D198&amp;" Corp",Q$1)="#N/A N/A","",_xll.BDP($D198&amp;" Corp",Q$1)))</f>
        <v>101.125</v>
      </c>
      <c r="R198" s="27" cm="1">
        <f t="array" ref="R198">IF($D198="","",IF(_xll.BDP($D198&amp;" Corp",R$1)="#N/A N/A","",_xll.BDP($D198&amp;" Corp",R$1)))</f>
        <v>101.875</v>
      </c>
      <c r="S198" s="64" cm="1">
        <f t="array" ref="S198">IF($D198="","",IF(_xll.BDP($D198&amp;" Corp",S$1)="#N/A N/A","7.4",_xll.BDP($D198&amp;" Corp",S$1)))/100</f>
        <v>9.4794217264279723E-2</v>
      </c>
      <c r="T198" s="48" cm="1">
        <f t="array" ref="T198">IF($D198="","",IF(_xll.BDP($D198&amp;" Corp",T$1)="#N/A N/A","",_xll.BDP($D198&amp;" Corp",T$1)))</f>
        <v>516.30583024209739</v>
      </c>
      <c r="U198" s="125" cm="1">
        <f t="array" ref="U198">IF($D198="","",IF(_xll.BDP($D198&amp;" Corp",U$1)="#N/A N/A",0,_xll.BDP($D198&amp;" Corp",U$1)))</f>
        <v>575</v>
      </c>
      <c r="V198" s="125">
        <f>IFERROR(VLOOKUP($L198,Documentation!$J$2:$K$15,2,0),IF(U198=0,0,4200))</f>
        <v>4200</v>
      </c>
      <c r="W198" s="122">
        <f t="shared" ref="W198:W261" si="13">IFERROR(U198*P198,0)</f>
        <v>0</v>
      </c>
      <c r="X198" s="122">
        <f t="shared" ref="X198:X261" si="14">IFERROR(V198*P198,0)</f>
        <v>0</v>
      </c>
    </row>
    <row r="199" spans="2:24" x14ac:dyDescent="0.3">
      <c r="B199" s="62">
        <v>195</v>
      </c>
      <c r="C199" s="22">
        <v>280878</v>
      </c>
      <c r="D199" s="23" t="s">
        <v>1938</v>
      </c>
      <c r="E199" s="23" t="s">
        <v>1939</v>
      </c>
      <c r="F199" s="46" t="s">
        <v>1940</v>
      </c>
      <c r="G199" s="47" t="s">
        <v>1937</v>
      </c>
      <c r="H199" s="93" t="str">
        <f>IF(IFERROR(VLOOKUP($E199,Portfolio!$D$4:$D$85,1,0),0)=0,"N","Y")</f>
        <v>N</v>
      </c>
      <c r="I199" s="65" cm="1">
        <f t="array" ref="I199">IF($D199="","",IF(_xll.BDP($D199&amp;" Corp",I$1)="#N/A N/A","0",_xll.BDP($D199&amp;" Corp",I$1)))/1000000</f>
        <v>1115</v>
      </c>
      <c r="J199" s="101">
        <f>IFERROR(VLOOKUP($E199,Portfolio!$D$45:$O$85,10,0),0)</f>
        <v>0</v>
      </c>
      <c r="K199" s="16" t="str" cm="1">
        <f t="array" ref="K199">IF($D199="","",IF(_xll.BDP($D199&amp;" Corp",K$1)="#N/A N/A","NR",_xll.BDP($D199&amp;" Corp",K$1)))</f>
        <v>NR</v>
      </c>
      <c r="L199" s="16" t="str" cm="1">
        <f t="array" ref="L199">IF($D199="","",IF(_xll.BDP($D199&amp;" Corp",L$1)="#N/A N/A","NR",_xll.BDP($D199&amp;" Corp",L$1)))</f>
        <v>NR</v>
      </c>
      <c r="M199" s="16" t="s">
        <v>2348</v>
      </c>
      <c r="N199" s="16" t="s">
        <v>2366</v>
      </c>
      <c r="O199" s="61">
        <v>2.0017942770269079E-4</v>
      </c>
      <c r="P199" s="61">
        <f t="shared" si="12"/>
        <v>1.4481265347361255E-3</v>
      </c>
      <c r="Q199" s="27" cm="1">
        <f t="array" ref="Q199">IF($D199="","",IF(_xll.BDP($D199&amp;" Corp",Q$1)="#N/A N/A","",_xll.BDP($D199&amp;" Corp",Q$1)))</f>
        <v>99.375</v>
      </c>
      <c r="R199" s="27" cm="1">
        <f t="array" ref="R199">IF($D199="","",IF(_xll.BDP($D199&amp;" Corp",R$1)="#N/A N/A","",_xll.BDP($D199&amp;" Corp",R$1)))</f>
        <v>100.25</v>
      </c>
      <c r="S199" s="64" cm="1">
        <f t="array" ref="S199">IF($D199="","",IF(_xll.BDP($D199&amp;" Corp",S$1)="#N/A N/A","7.4",_xll.BDP($D199&amp;" Corp",S$1)))/100</f>
        <v>9.9837157176807523E-2</v>
      </c>
      <c r="T199" s="48" cm="1">
        <f t="array" ref="T199">IF($D199="","",IF(_xll.BDP($D199&amp;" Corp",T$1)="#N/A N/A","",_xll.BDP($D199&amp;" Corp",T$1)))</f>
        <v>582.208990963161</v>
      </c>
      <c r="U199" s="125" cm="1">
        <f t="array" ref="U199">IF($D199="","",IF(_xll.BDP($D199&amp;" Corp",U$1)="#N/A N/A",0,_xll.BDP($D199&amp;" Corp",U$1)))</f>
        <v>575</v>
      </c>
      <c r="V199" s="125">
        <f>IFERROR(VLOOKUP($L199,Documentation!$J$2:$K$15,2,0),IF(U199=0,0,4200))</f>
        <v>4200</v>
      </c>
      <c r="W199" s="122">
        <f t="shared" si="13"/>
        <v>0.83267275747327218</v>
      </c>
      <c r="X199" s="122">
        <f t="shared" si="14"/>
        <v>6.0821314458917275</v>
      </c>
    </row>
    <row r="200" spans="2:24" x14ac:dyDescent="0.3">
      <c r="B200" s="62">
        <v>196</v>
      </c>
      <c r="C200" s="22">
        <v>416094</v>
      </c>
      <c r="D200" s="23" t="s">
        <v>1941</v>
      </c>
      <c r="E200" s="23" t="s">
        <v>1942</v>
      </c>
      <c r="F200" s="46" t="s">
        <v>1943</v>
      </c>
      <c r="G200" s="47" t="s">
        <v>1944</v>
      </c>
      <c r="H200" s="93" t="str">
        <f>IF(IFERROR(VLOOKUP($E200,Portfolio!$D$4:$D$85,1,0),0)=0,"N","Y")</f>
        <v>Y</v>
      </c>
      <c r="I200" s="65" cm="1">
        <f t="array" ref="I200">IF($D200="","",IF(_xll.BDP($D200&amp;" Corp",I$1)="#N/A N/A","0",_xll.BDP($D200&amp;" Corp",I$1)))/1000000</f>
        <v>552.50634373000003</v>
      </c>
      <c r="J200" s="101">
        <f>IFERROR(VLOOKUP($E200,Portfolio!$D$45:$O$85,10,0),0)</f>
        <v>0</v>
      </c>
      <c r="K200" s="16" t="str" cm="1">
        <f t="array" ref="K200">IF($D200="","",IF(_xll.BDP($D200&amp;" Corp",K$1)="#N/A N/A","NR",_xll.BDP($D200&amp;" Corp",K$1)))</f>
        <v>NR</v>
      </c>
      <c r="L200" s="16" t="str" cm="1">
        <f t="array" ref="L200">IF($D200="","",IF(_xll.BDP($D200&amp;" Corp",L$1)="#N/A N/A","NR",_xll.BDP($D200&amp;" Corp",L$1)))</f>
        <v>Caa2</v>
      </c>
      <c r="M200" s="16" t="s">
        <v>2348</v>
      </c>
      <c r="N200" s="16" t="s">
        <v>2366</v>
      </c>
      <c r="O200" s="61">
        <v>0</v>
      </c>
      <c r="P200" s="61">
        <f t="shared" si="12"/>
        <v>0</v>
      </c>
      <c r="Q200" s="27" cm="1">
        <f t="array" ref="Q200">IF($D200="","",IF(_xll.BDP($D200&amp;" Corp",Q$1)="#N/A N/A","",_xll.BDP($D200&amp;" Corp",Q$1)))</f>
        <v>42</v>
      </c>
      <c r="R200" s="27" cm="1">
        <f t="array" ref="R200">IF($D200="","",IF(_xll.BDP($D200&amp;" Corp",R$1)="#N/A N/A","",_xll.BDP($D200&amp;" Corp",R$1)))</f>
        <v>45.25</v>
      </c>
      <c r="S200" s="64" cm="1">
        <f t="array" ref="S200">IF($D200="","",IF(_xll.BDP($D200&amp;" Corp",S$1)="#N/A N/A","7.4",_xll.BDP($D200&amp;" Corp",S$1)))/100</f>
        <v>0.40972829912789166</v>
      </c>
      <c r="T200" s="48" cm="1">
        <f t="array" ref="T200">IF($D200="","",IF(_xll.BDP($D200&amp;" Corp",T$1)="#N/A N/A","",_xll.BDP($D200&amp;" Corp",T$1)))</f>
        <v>4255.8655272293681</v>
      </c>
      <c r="U200" s="125" cm="1">
        <f t="array" ref="U200">IF($D200="","",IF(_xll.BDP($D200&amp;" Corp",U$1)="#N/A N/A",0,_xll.BDP($D200&amp;" Corp",U$1)))</f>
        <v>725</v>
      </c>
      <c r="V200" s="125">
        <f>IFERROR(VLOOKUP($L200,Documentation!$J$2:$K$15,2,0),IF(U200=0,0,4200))</f>
        <v>6500</v>
      </c>
      <c r="W200" s="122">
        <f t="shared" si="13"/>
        <v>0</v>
      </c>
      <c r="X200" s="122">
        <f t="shared" si="14"/>
        <v>0</v>
      </c>
    </row>
    <row r="201" spans="2:24" x14ac:dyDescent="0.3">
      <c r="B201" s="62">
        <v>197</v>
      </c>
      <c r="C201" s="22">
        <v>395934</v>
      </c>
      <c r="D201" s="23" t="s">
        <v>1945</v>
      </c>
      <c r="E201" s="23" t="s">
        <v>1946</v>
      </c>
      <c r="F201" s="46" t="s">
        <v>1947</v>
      </c>
      <c r="G201" s="47" t="s">
        <v>67</v>
      </c>
      <c r="H201" s="93" t="str">
        <f>IF(IFERROR(VLOOKUP($E201,Portfolio!$D$4:$D$85,1,0),0)=0,"N","Y")</f>
        <v>Y</v>
      </c>
      <c r="I201" s="65" cm="1">
        <f t="array" ref="I201">IF($D201="","",IF(_xll.BDP($D201&amp;" Corp",I$1)="#N/A N/A","0",_xll.BDP($D201&amp;" Corp",I$1)))/1000000</f>
        <v>1505.5766249999999</v>
      </c>
      <c r="J201" s="101">
        <f>IFERROR(VLOOKUP($E201,Portfolio!$D$45:$O$85,10,0),0)</f>
        <v>0</v>
      </c>
      <c r="K201" s="16" t="str" cm="1">
        <f t="array" ref="K201">IF($D201="","",IF(_xll.BDP($D201&amp;" Corp",K$1)="#N/A N/A","NR",_xll.BDP($D201&amp;" Corp",K$1)))</f>
        <v>BB-</v>
      </c>
      <c r="L201" s="16" t="str" cm="1">
        <f t="array" ref="L201">IF($D201="","",IF(_xll.BDP($D201&amp;" Corp",L$1)="#N/A N/A","NR",_xll.BDP($D201&amp;" Corp",L$1)))</f>
        <v>B1</v>
      </c>
      <c r="M201" s="16" t="s">
        <v>2356</v>
      </c>
      <c r="N201" s="16" t="s">
        <v>2351</v>
      </c>
      <c r="O201" s="61">
        <v>1.050344670874485E-3</v>
      </c>
      <c r="P201" s="61">
        <f t="shared" si="12"/>
        <v>7.5983431762582593E-3</v>
      </c>
      <c r="Q201" s="27" cm="1">
        <f t="array" ref="Q201">IF($D201="","",IF(_xll.BDP($D201&amp;" Corp",Q$1)="#N/A N/A","",_xll.BDP($D201&amp;" Corp",Q$1)))</f>
        <v>100.25</v>
      </c>
      <c r="R201" s="27" cm="1">
        <f t="array" ref="R201">IF($D201="","",IF(_xll.BDP($D201&amp;" Corp",R$1)="#N/A N/A","",_xll.BDP($D201&amp;" Corp",R$1)))</f>
        <v>100.75</v>
      </c>
      <c r="S201" s="64" cm="1">
        <f t="array" ref="S201">IF($D201="","",IF(_xll.BDP($D201&amp;" Corp",S$1)="#N/A N/A","7.4",_xll.BDP($D201&amp;" Corp",S$1)))/100</f>
        <v>7.4090164853259921E-2</v>
      </c>
      <c r="T201" s="48" cm="1">
        <f t="array" ref="T201">IF($D201="","",IF(_xll.BDP($D201&amp;" Corp",T$1)="#N/A N/A","",_xll.BDP($D201&amp;" Corp",T$1)))</f>
        <v>306.05889987757803</v>
      </c>
      <c r="U201" s="125" cm="1">
        <f t="array" ref="U201">IF($D201="","",IF(_xll.BDP($D201&amp;" Corp",U$1)="#N/A N/A",0,_xll.BDP($D201&amp;" Corp",U$1)))</f>
        <v>325</v>
      </c>
      <c r="V201" s="125">
        <f>IFERROR(VLOOKUP($L201,Documentation!$J$2:$K$15,2,0),IF(U201=0,0,4200))</f>
        <v>2220</v>
      </c>
      <c r="W201" s="122">
        <f t="shared" si="13"/>
        <v>2.4694615322839342</v>
      </c>
      <c r="X201" s="122">
        <f t="shared" si="14"/>
        <v>16.868321851293334</v>
      </c>
    </row>
    <row r="202" spans="2:24" x14ac:dyDescent="0.3">
      <c r="B202" s="62">
        <v>198</v>
      </c>
      <c r="C202" s="22">
        <v>405942</v>
      </c>
      <c r="D202" s="23" t="s">
        <v>1948</v>
      </c>
      <c r="E202" s="23" t="s">
        <v>1949</v>
      </c>
      <c r="F202" s="46" t="s">
        <v>1950</v>
      </c>
      <c r="G202" s="47" t="s">
        <v>1951</v>
      </c>
      <c r="H202" s="93" t="str">
        <f>IF(IFERROR(VLOOKUP($E202,Portfolio!$D$4:$D$85,1,0),0)=0,"N","Y")</f>
        <v>N</v>
      </c>
      <c r="I202" s="65" cm="1">
        <f t="array" ref="I202">IF($D202="","",IF(_xll.BDP($D202&amp;" Corp",I$1)="#N/A N/A","0",_xll.BDP($D202&amp;" Corp",I$1)))/1000000</f>
        <v>726.74436645900005</v>
      </c>
      <c r="J202" s="101">
        <f>IFERROR(VLOOKUP($E202,Portfolio!$D$45:$O$85,10,0),0)</f>
        <v>0</v>
      </c>
      <c r="K202" s="16" t="str" cm="1">
        <f t="array" ref="K202">IF($D202="","",IF(_xll.BDP($D202&amp;" Corp",K$1)="#N/A N/A","NR",_xll.BDP($D202&amp;" Corp",K$1)))</f>
        <v>CCC+</v>
      </c>
      <c r="L202" s="16" t="str" cm="1">
        <f t="array" ref="L202">IF($D202="","",IF(_xll.BDP($D202&amp;" Corp",L$1)="#N/A N/A","NR",_xll.BDP($D202&amp;" Corp",L$1)))</f>
        <v>Ca</v>
      </c>
      <c r="M202" s="16" t="s">
        <v>2348</v>
      </c>
      <c r="N202" s="16" t="s">
        <v>2368</v>
      </c>
      <c r="O202" s="61">
        <v>0</v>
      </c>
      <c r="P202" s="61">
        <f t="shared" si="12"/>
        <v>0</v>
      </c>
      <c r="Q202" s="27" t="str" cm="1">
        <f t="array" ref="Q202">IF($D202="","",IF(_xll.BDP($D202&amp;" Corp",Q$1)="#N/A N/A","",_xll.BDP($D202&amp;" Corp",Q$1)))</f>
        <v/>
      </c>
      <c r="R202" s="27" t="str" cm="1">
        <f t="array" ref="R202">IF($D202="","",IF(_xll.BDP($D202&amp;" Corp",R$1)="#N/A N/A","",_xll.BDP($D202&amp;" Corp",R$1)))</f>
        <v/>
      </c>
      <c r="S202" s="64" cm="1">
        <f t="array" ref="S202">IF($D202="","",IF(_xll.BDP($D202&amp;" Corp",S$1)="#N/A N/A","7.4",_xll.BDP($D202&amp;" Corp",S$1)))/100</f>
        <v>7.400000000000001E-2</v>
      </c>
      <c r="T202" s="48" t="str" cm="1">
        <f t="array" ref="T202">IF($D202="","",IF(_xll.BDP($D202&amp;" Corp",T$1)="#N/A N/A","",_xll.BDP($D202&amp;" Corp",T$1)))</f>
        <v/>
      </c>
      <c r="U202" s="125" cm="1">
        <f t="array" ref="U202">IF($D202="","",IF(_xll.BDP($D202&amp;" Corp",U$1)="#N/A N/A",0,_xll.BDP($D202&amp;" Corp",U$1)))</f>
        <v>350.00000000000006</v>
      </c>
      <c r="V202" s="125">
        <f>IFERROR(VLOOKUP($L202,Documentation!$J$2:$K$15,2,0),IF(U202=0,0,4200))</f>
        <v>10000</v>
      </c>
      <c r="W202" s="122">
        <f t="shared" si="13"/>
        <v>0</v>
      </c>
      <c r="X202" s="122">
        <f t="shared" si="14"/>
        <v>0</v>
      </c>
    </row>
    <row r="203" spans="2:24" x14ac:dyDescent="0.3">
      <c r="B203" s="62">
        <v>199</v>
      </c>
      <c r="C203" s="22">
        <v>439926</v>
      </c>
      <c r="D203" s="23" t="s">
        <v>1952</v>
      </c>
      <c r="E203" s="23" t="s">
        <v>1953</v>
      </c>
      <c r="F203" s="46" t="s">
        <v>1</v>
      </c>
      <c r="G203" s="47" t="s">
        <v>1954</v>
      </c>
      <c r="H203" s="93" t="str">
        <f>IF(IFERROR(VLOOKUP($E203,Portfolio!$D$4:$D$85,1,0),0)=0,"N","Y")</f>
        <v>N</v>
      </c>
      <c r="I203" s="65" cm="1">
        <f t="array" ref="I203">IF($D203="","",IF(_xll.BDP($D203&amp;" Corp",I$1)="#N/A N/A","0",_xll.BDP($D203&amp;" Corp",I$1)))/1000000</f>
        <v>2900</v>
      </c>
      <c r="J203" s="101">
        <f>IFERROR(VLOOKUP($E203,Portfolio!$D$45:$O$85,10,0),0)</f>
        <v>0</v>
      </c>
      <c r="K203" s="16" t="str" cm="1">
        <f t="array" ref="K203">IF($D203="","",IF(_xll.BDP($D203&amp;" Corp",K$1)="#N/A N/A","NR",_xll.BDP($D203&amp;" Corp",K$1)))</f>
        <v>(P)B</v>
      </c>
      <c r="L203" s="16" t="str" cm="1">
        <f t="array" ref="L203">IF($D203="","",IF(_xll.BDP($D203&amp;" Corp",L$1)="#N/A N/A","NR",_xll.BDP($D203&amp;" Corp",L$1)))</f>
        <v>B2</v>
      </c>
      <c r="M203" s="16" t="s">
        <v>2348</v>
      </c>
      <c r="N203" s="16" t="s">
        <v>2384</v>
      </c>
      <c r="O203" s="61">
        <v>2.0384418915715932E-3</v>
      </c>
      <c r="P203" s="61">
        <f t="shared" si="12"/>
        <v>1.4746379418602188E-2</v>
      </c>
      <c r="Q203" s="27" cm="1">
        <f t="array" ref="Q203">IF($D203="","",IF(_xll.BDP($D203&amp;" Corp",Q$1)="#N/A N/A","",_xll.BDP($D203&amp;" Corp",Q$1)))</f>
        <v>100.75</v>
      </c>
      <c r="R203" s="27" cm="1">
        <f t="array" ref="R203">IF($D203="","",IF(_xll.BDP($D203&amp;" Corp",R$1)="#N/A N/A","",_xll.BDP($D203&amp;" Corp",R$1)))</f>
        <v>101</v>
      </c>
      <c r="S203" s="64" cm="1">
        <f t="array" ref="S203">IF($D203="","",IF(_xll.BDP($D203&amp;" Corp",S$1)="#N/A N/A","7.4",_xll.BDP($D203&amp;" Corp",S$1)))/100</f>
        <v>7.3760253144428134E-2</v>
      </c>
      <c r="T203" s="48" cm="1">
        <f t="array" ref="T203">IF($D203="","",IF(_xll.BDP($D203&amp;" Corp",T$1)="#N/A N/A","",_xll.BDP($D203&amp;" Corp",T$1)))</f>
        <v>292.42908713033796</v>
      </c>
      <c r="U203" s="125" cm="1">
        <f t="array" ref="U203">IF($D203="","",IF(_xll.BDP($D203&amp;" Corp",U$1)="#N/A N/A",0,_xll.BDP($D203&amp;" Corp",U$1)))</f>
        <v>325</v>
      </c>
      <c r="V203" s="125">
        <f>IFERROR(VLOOKUP($L203,Documentation!$J$2:$K$15,2,0),IF(U203=0,0,4200))</f>
        <v>2720</v>
      </c>
      <c r="W203" s="122">
        <f t="shared" si="13"/>
        <v>4.7925733110457109</v>
      </c>
      <c r="X203" s="122">
        <f t="shared" si="14"/>
        <v>40.110152018597951</v>
      </c>
    </row>
    <row r="204" spans="2:24" x14ac:dyDescent="0.3">
      <c r="B204" s="62">
        <v>200</v>
      </c>
      <c r="C204" s="22">
        <v>226770</v>
      </c>
      <c r="D204" s="23" t="s">
        <v>1955</v>
      </c>
      <c r="E204" s="23" t="s">
        <v>1956</v>
      </c>
      <c r="F204" s="46" t="s">
        <v>1957</v>
      </c>
      <c r="G204" s="47" t="s">
        <v>1958</v>
      </c>
      <c r="H204" s="93" t="str">
        <f>IF(IFERROR(VLOOKUP($E204,Portfolio!$D$4:$D$85,1,0),0)=0,"N","Y")</f>
        <v>N</v>
      </c>
      <c r="I204" s="65" cm="1">
        <f t="array" ref="I204">IF($D204="","",IF(_xll.BDP($D204&amp;" Corp",I$1)="#N/A N/A","0",_xll.BDP($D204&amp;" Corp",I$1)))/1000000</f>
        <v>721</v>
      </c>
      <c r="J204" s="101">
        <f>IFERROR(VLOOKUP($E204,Portfolio!$D$45:$O$85,10,0),0)</f>
        <v>0</v>
      </c>
      <c r="K204" s="16" t="str" cm="1">
        <f t="array" ref="K204">IF($D204="","",IF(_xll.BDP($D204&amp;" Corp",K$1)="#N/A N/A","NR",_xll.BDP($D204&amp;" Corp",K$1)))</f>
        <v>NR</v>
      </c>
      <c r="L204" s="16" t="str" cm="1">
        <f t="array" ref="L204">IF($D204="","",IF(_xll.BDP($D204&amp;" Corp",L$1)="#N/A N/A","NR",_xll.BDP($D204&amp;" Corp",L$1)))</f>
        <v>NR</v>
      </c>
      <c r="M204" s="16" t="s">
        <v>2348</v>
      </c>
      <c r="N204" s="16" t="s">
        <v>2355</v>
      </c>
      <c r="O204" s="61">
        <v>4.4924639121360973E-4</v>
      </c>
      <c r="P204" s="61">
        <f t="shared" si="12"/>
        <v>3.249912477105806E-3</v>
      </c>
      <c r="Q204" s="27" cm="1">
        <f t="array" ref="Q204">IF($D204="","",IF(_xll.BDP($D204&amp;" Corp",Q$1)="#N/A N/A","",_xll.BDP($D204&amp;" Corp",Q$1)))</f>
        <v>97.125</v>
      </c>
      <c r="R204" s="27" cm="1">
        <f t="array" ref="R204">IF($D204="","",IF(_xll.BDP($D204&amp;" Corp",R$1)="#N/A N/A","",_xll.BDP($D204&amp;" Corp",R$1)))</f>
        <v>97.875</v>
      </c>
      <c r="S204" s="64" cm="1">
        <f t="array" ref="S204">IF($D204="","",IF(_xll.BDP($D204&amp;" Corp",S$1)="#N/A N/A","7.4",_xll.BDP($D204&amp;" Corp",S$1)))/100</f>
        <v>0.11466708523221314</v>
      </c>
      <c r="T204" s="48" cm="1">
        <f t="array" ref="T204">IF($D204="","",IF(_xll.BDP($D204&amp;" Corp",T$1)="#N/A N/A","",_xll.BDP($D204&amp;" Corp",T$1)))</f>
        <v>674.11863286343214</v>
      </c>
      <c r="U204" s="125" cm="1">
        <f t="array" ref="U204">IF($D204="","",IF(_xll.BDP($D204&amp;" Corp",U$1)="#N/A N/A",0,_xll.BDP($D204&amp;" Corp",U$1)))</f>
        <v>575</v>
      </c>
      <c r="V204" s="125">
        <f>IFERROR(VLOOKUP($L204,Documentation!$J$2:$K$15,2,0),IF(U204=0,0,4200))</f>
        <v>4200</v>
      </c>
      <c r="W204" s="122">
        <f t="shared" si="13"/>
        <v>1.8686996743358384</v>
      </c>
      <c r="X204" s="122">
        <f t="shared" si="14"/>
        <v>13.649632403844386</v>
      </c>
    </row>
    <row r="205" spans="2:24" x14ac:dyDescent="0.3">
      <c r="B205" s="62">
        <v>201</v>
      </c>
      <c r="C205" s="22">
        <v>389166</v>
      </c>
      <c r="D205" s="23" t="s">
        <v>1959</v>
      </c>
      <c r="E205" s="23" t="s">
        <v>1960</v>
      </c>
      <c r="F205" s="46" t="s">
        <v>1961</v>
      </c>
      <c r="G205" s="47" t="s">
        <v>1962</v>
      </c>
      <c r="H205" s="93" t="str">
        <f>IF(IFERROR(VLOOKUP($E205,Portfolio!$D$4:$D$85,1,0),0)=0,"N","Y")</f>
        <v>N</v>
      </c>
      <c r="I205" s="65" cm="1">
        <f t="array" ref="I205">IF($D205="","",IF(_xll.BDP($D205&amp;" Corp",I$1)="#N/A N/A","0",_xll.BDP($D205&amp;" Corp",I$1)))/1000000</f>
        <v>790.03</v>
      </c>
      <c r="J205" s="101">
        <f>IFERROR(VLOOKUP($E205,Portfolio!$D$45:$O$85,10,0),0)</f>
        <v>0</v>
      </c>
      <c r="K205" s="16" t="str" cm="1">
        <f t="array" ref="K205">IF($D205="","",IF(_xll.BDP($D205&amp;" Corp",K$1)="#N/A N/A","NR",_xll.BDP($D205&amp;" Corp",K$1)))</f>
        <v>B-</v>
      </c>
      <c r="L205" s="16" t="str" cm="1">
        <f t="array" ref="L205">IF($D205="","",IF(_xll.BDP($D205&amp;" Corp",L$1)="#N/A N/A","NR",_xll.BDP($D205&amp;" Corp",L$1)))</f>
        <v>B3</v>
      </c>
      <c r="M205" s="16" t="s">
        <v>2348</v>
      </c>
      <c r="N205" s="16" t="s">
        <v>2371</v>
      </c>
      <c r="O205" s="61">
        <v>4.9318262605011192E-4</v>
      </c>
      <c r="P205" s="61">
        <f t="shared" si="12"/>
        <v>3.5677534672280955E-3</v>
      </c>
      <c r="Q205" s="27" cm="1">
        <f t="array" ref="Q205">IF($D205="","",IF(_xll.BDP($D205&amp;" Corp",Q$1)="#N/A N/A","",_xll.BDP($D205&amp;" Corp",Q$1)))</f>
        <v>82.125</v>
      </c>
      <c r="R205" s="27" cm="1">
        <f t="array" ref="R205">IF($D205="","",IF(_xll.BDP($D205&amp;" Corp",R$1)="#N/A N/A","",_xll.BDP($D205&amp;" Corp",R$1)))</f>
        <v>85.625</v>
      </c>
      <c r="S205" s="64" cm="1">
        <f t="array" ref="S205">IF($D205="","",IF(_xll.BDP($D205&amp;" Corp",S$1)="#N/A N/A","7.4",_xll.BDP($D205&amp;" Corp",S$1)))/100</f>
        <v>0.13479962875135243</v>
      </c>
      <c r="T205" s="48" cm="1">
        <f t="array" ref="T205">IF($D205="","",IF(_xll.BDP($D205&amp;" Corp",T$1)="#N/A N/A","",_xll.BDP($D205&amp;" Corp",T$1)))</f>
        <v>1115.8636718682947</v>
      </c>
      <c r="U205" s="125" cm="1">
        <f t="array" ref="U205">IF($D205="","",IF(_xll.BDP($D205&amp;" Corp",U$1)="#N/A N/A",0,_xll.BDP($D205&amp;" Corp",U$1)))</f>
        <v>425.00000000000006</v>
      </c>
      <c r="V205" s="125">
        <f>IFERROR(VLOOKUP($L205,Documentation!$J$2:$K$15,2,0),IF(U205=0,0,4200))</f>
        <v>3490</v>
      </c>
      <c r="W205" s="122">
        <f t="shared" si="13"/>
        <v>1.5162952235719409</v>
      </c>
      <c r="X205" s="122">
        <f t="shared" si="14"/>
        <v>12.451459600626054</v>
      </c>
    </row>
    <row r="206" spans="2:24" x14ac:dyDescent="0.3">
      <c r="B206" s="62">
        <v>202</v>
      </c>
      <c r="C206" s="22">
        <v>402450</v>
      </c>
      <c r="D206" s="23" t="s">
        <v>1963</v>
      </c>
      <c r="E206" s="23" t="s">
        <v>1964</v>
      </c>
      <c r="F206" s="46" t="s">
        <v>1965</v>
      </c>
      <c r="G206" s="47" t="s">
        <v>1966</v>
      </c>
      <c r="H206" s="93" t="str">
        <f>IF(IFERROR(VLOOKUP($E206,Portfolio!$D$4:$D$85,1,0),0)=0,"N","Y")</f>
        <v>Y</v>
      </c>
      <c r="I206" s="65" cm="1">
        <f t="array" ref="I206">IF($D206="","",IF(_xll.BDP($D206&amp;" Corp",I$1)="#N/A N/A","0",_xll.BDP($D206&amp;" Corp",I$1)))/1000000</f>
        <v>1389.5</v>
      </c>
      <c r="J206" s="101">
        <f>IFERROR(VLOOKUP($E206,Portfolio!$D$45:$O$85,10,0),0)</f>
        <v>3.7250000000000001</v>
      </c>
      <c r="K206" s="16" t="str" cm="1">
        <f t="array" ref="K206">IF($D206="","",IF(_xll.BDP($D206&amp;" Corp",K$1)="#N/A N/A","NR",_xll.BDP($D206&amp;" Corp",K$1)))</f>
        <v>B</v>
      </c>
      <c r="L206" s="16" t="str" cm="1">
        <f t="array" ref="L206">IF($D206="","",IF(_xll.BDP($D206&amp;" Corp",L$1)="#N/A N/A","NR",_xll.BDP($D206&amp;" Corp",L$1)))</f>
        <v>Ba3</v>
      </c>
      <c r="M206" s="16" t="s">
        <v>2348</v>
      </c>
      <c r="N206" s="16" t="s">
        <v>2378</v>
      </c>
      <c r="O206" s="61">
        <v>9.7697256616220414E-4</v>
      </c>
      <c r="P206" s="61">
        <f t="shared" si="12"/>
        <v>7.0675589045542837E-3</v>
      </c>
      <c r="Q206" s="27" cm="1">
        <f t="array" ref="Q206">IF($D206="","",IF(_xll.BDP($D206&amp;" Corp",Q$1)="#N/A N/A","",_xll.BDP($D206&amp;" Corp",Q$1)))</f>
        <v>100.5</v>
      </c>
      <c r="R206" s="27" cm="1">
        <f t="array" ref="R206">IF($D206="","",IF(_xll.BDP($D206&amp;" Corp",R$1)="#N/A N/A","",_xll.BDP($D206&amp;" Corp",R$1)))</f>
        <v>100.625</v>
      </c>
      <c r="S206" s="64" cm="1">
        <f t="array" ref="S206">IF($D206="","",IF(_xll.BDP($D206&amp;" Corp",S$1)="#N/A N/A","7.4",_xll.BDP($D206&amp;" Corp",S$1)))/100</f>
        <v>6.9288132013753057E-2</v>
      </c>
      <c r="T206" s="48" cm="1">
        <f t="array" ref="T206">IF($D206="","",IF(_xll.BDP($D206&amp;" Corp",T$1)="#N/A N/A","",_xll.BDP($D206&amp;" Corp",T$1)))</f>
        <v>253.85150351187588</v>
      </c>
      <c r="U206" s="125" cm="1">
        <f t="array" ref="U206">IF($D206="","",IF(_xll.BDP($D206&amp;" Corp",U$1)="#N/A N/A",0,_xll.BDP($D206&amp;" Corp",U$1)))</f>
        <v>275</v>
      </c>
      <c r="V206" s="125">
        <f>IFERROR(VLOOKUP($L206,Documentation!$J$2:$K$15,2,0),IF(U206=0,0,4200))</f>
        <v>1766</v>
      </c>
      <c r="W206" s="122">
        <f t="shared" si="13"/>
        <v>1.9435786987524279</v>
      </c>
      <c r="X206" s="122">
        <f t="shared" si="14"/>
        <v>12.481309025442865</v>
      </c>
    </row>
    <row r="207" spans="2:24" x14ac:dyDescent="0.3">
      <c r="B207" s="62">
        <v>203</v>
      </c>
      <c r="C207" s="22">
        <v>343518</v>
      </c>
      <c r="D207" s="23" t="s">
        <v>1967</v>
      </c>
      <c r="E207" s="23" t="s">
        <v>1968</v>
      </c>
      <c r="F207" s="46" t="s">
        <v>1969</v>
      </c>
      <c r="G207" s="47" t="s">
        <v>70</v>
      </c>
      <c r="H207" s="93" t="str">
        <f>IF(IFERROR(VLOOKUP($E207,Portfolio!$D$4:$D$85,1,0),0)=0,"N","Y")</f>
        <v>N</v>
      </c>
      <c r="I207" s="65" cm="1">
        <f t="array" ref="I207">IF($D207="","",IF(_xll.BDP($D207&amp;" Corp",I$1)="#N/A N/A","0",_xll.BDP($D207&amp;" Corp",I$1)))/1000000</f>
        <v>2666.25</v>
      </c>
      <c r="J207" s="101">
        <f>IFERROR(VLOOKUP($E207,Portfolio!$D$45:$O$85,10,0),0)</f>
        <v>0</v>
      </c>
      <c r="K207" s="16" t="str" cm="1">
        <f t="array" ref="K207">IF($D207="","",IF(_xll.BDP($D207&amp;" Corp",K$1)="#N/A N/A","NR",_xll.BDP($D207&amp;" Corp",K$1)))</f>
        <v>B</v>
      </c>
      <c r="L207" s="16" t="str" cm="1">
        <f t="array" ref="L207">IF($D207="","",IF(_xll.BDP($D207&amp;" Corp",L$1)="#N/A N/A","NR",_xll.BDP($D207&amp;" Corp",L$1)))</f>
        <v>B1</v>
      </c>
      <c r="M207" s="16" t="s">
        <v>2350</v>
      </c>
      <c r="N207" s="16" t="s">
        <v>2361</v>
      </c>
      <c r="O207" s="61">
        <v>1.8267691048205427E-3</v>
      </c>
      <c r="P207" s="61">
        <f t="shared" si="12"/>
        <v>1.3215108285031965E-2</v>
      </c>
      <c r="Q207" s="27" cm="1">
        <f t="array" ref="Q207">IF($D207="","",IF(_xll.BDP($D207&amp;" Corp",Q$1)="#N/A N/A","",_xll.BDP($D207&amp;" Corp",Q$1)))</f>
        <v>98.75</v>
      </c>
      <c r="R207" s="27" cm="1">
        <f t="array" ref="R207">IF($D207="","",IF(_xll.BDP($D207&amp;" Corp",R$1)="#N/A N/A","",_xll.BDP($D207&amp;" Corp",R$1)))</f>
        <v>99</v>
      </c>
      <c r="S207" s="64" cm="1">
        <f t="array" ref="S207">IF($D207="","",IF(_xll.BDP($D207&amp;" Corp",S$1)="#N/A N/A","7.4",_xll.BDP($D207&amp;" Corp",S$1)))/100</f>
        <v>8.2665895344689488E-2</v>
      </c>
      <c r="T207" s="48" cm="1">
        <f t="array" ref="T207">IF($D207="","",IF(_xll.BDP($D207&amp;" Corp",T$1)="#N/A N/A","",_xll.BDP($D207&amp;" Corp",T$1)))</f>
        <v>418.47523242905737</v>
      </c>
      <c r="U207" s="125" cm="1">
        <f t="array" ref="U207">IF($D207="","",IF(_xll.BDP($D207&amp;" Corp",U$1)="#N/A N/A",0,_xll.BDP($D207&amp;" Corp",U$1)))</f>
        <v>375</v>
      </c>
      <c r="V207" s="125">
        <f>IFERROR(VLOOKUP($L207,Documentation!$J$2:$K$15,2,0),IF(U207=0,0,4200))</f>
        <v>2220</v>
      </c>
      <c r="W207" s="122">
        <f t="shared" si="13"/>
        <v>4.9556656068869867</v>
      </c>
      <c r="X207" s="122">
        <f t="shared" si="14"/>
        <v>29.337540392770961</v>
      </c>
    </row>
    <row r="208" spans="2:24" x14ac:dyDescent="0.3">
      <c r="B208" s="62">
        <v>204</v>
      </c>
      <c r="C208" s="22">
        <v>127518</v>
      </c>
      <c r="D208" s="23" t="s">
        <v>1970</v>
      </c>
      <c r="E208" s="23" t="s">
        <v>1971</v>
      </c>
      <c r="F208" s="46" t="s">
        <v>1972</v>
      </c>
      <c r="G208" s="47" t="s">
        <v>1973</v>
      </c>
      <c r="H208" s="93" t="str">
        <f>IF(IFERROR(VLOOKUP($E208,Portfolio!$D$4:$D$85,1,0),0)=0,"N","Y")</f>
        <v>N</v>
      </c>
      <c r="I208" s="65" cm="1">
        <f t="array" ref="I208">IF($D208="","",IF(_xll.BDP($D208&amp;" Corp",I$1)="#N/A N/A","0",_xll.BDP($D208&amp;" Corp",I$1)))/1000000</f>
        <v>451.61</v>
      </c>
      <c r="J208" s="101">
        <f>IFERROR(VLOOKUP($E208,Portfolio!$D$45:$O$85,10,0),0)</f>
        <v>0</v>
      </c>
      <c r="K208" s="16" t="str" cm="1">
        <f t="array" ref="K208">IF($D208="","",IF(_xll.BDP($D208&amp;" Corp",K$1)="#N/A N/A","NR",_xll.BDP($D208&amp;" Corp",K$1)))</f>
        <v>B-</v>
      </c>
      <c r="L208" s="16" t="str" cm="1">
        <f t="array" ref="L208">IF($D208="","",IF(_xll.BDP($D208&amp;" Corp",L$1)="#N/A N/A","NR",_xll.BDP($D208&amp;" Corp",L$1)))</f>
        <v>B2</v>
      </c>
      <c r="M208" s="16" t="s">
        <v>2348</v>
      </c>
      <c r="N208" s="16" t="s">
        <v>2355</v>
      </c>
      <c r="O208" s="61">
        <v>3.6755225828772768E-4</v>
      </c>
      <c r="P208" s="61">
        <f t="shared" si="12"/>
        <v>2.6589254662030878E-3</v>
      </c>
      <c r="Q208" s="27" cm="1">
        <f t="array" ref="Q208">IF($D208="","",IF(_xll.BDP($D208&amp;" Corp",Q$1)="#N/A N/A","",_xll.BDP($D208&amp;" Corp",Q$1)))</f>
        <v>100</v>
      </c>
      <c r="R208" s="27" cm="1">
        <f t="array" ref="R208">IF($D208="","",IF(_xll.BDP($D208&amp;" Corp",R$1)="#N/A N/A","",_xll.BDP($D208&amp;" Corp",R$1)))</f>
        <v>100.625</v>
      </c>
      <c r="S208" s="64" cm="1">
        <f t="array" ref="S208">IF($D208="","",IF(_xll.BDP($D208&amp;" Corp",S$1)="#N/A N/A","7.4",_xll.BDP($D208&amp;" Corp",S$1)))/100</f>
        <v>9.2389889294281602E-2</v>
      </c>
      <c r="T208" s="48" cm="1">
        <f t="array" ref="T208">IF($D208="","",IF(_xll.BDP($D208&amp;" Corp",T$1)="#N/A N/A","",_xll.BDP($D208&amp;" Corp",T$1)))</f>
        <v>478.98955723413826</v>
      </c>
      <c r="U208" s="125" cm="1">
        <f t="array" ref="U208">IF($D208="","",IF(_xll.BDP($D208&amp;" Corp",U$1)="#N/A N/A",0,_xll.BDP($D208&amp;" Corp",U$1)))</f>
        <v>500</v>
      </c>
      <c r="V208" s="125">
        <f>IFERROR(VLOOKUP($L208,Documentation!$J$2:$K$15,2,0),IF(U208=0,0,4200))</f>
        <v>2720</v>
      </c>
      <c r="W208" s="122">
        <f t="shared" si="13"/>
        <v>1.3294627331015438</v>
      </c>
      <c r="X208" s="122">
        <f t="shared" si="14"/>
        <v>7.2322772680723988</v>
      </c>
    </row>
    <row r="209" spans="2:24" x14ac:dyDescent="0.3">
      <c r="B209" s="62">
        <v>205</v>
      </c>
      <c r="C209" s="22">
        <v>418542</v>
      </c>
      <c r="D209" s="23" t="s">
        <v>1974</v>
      </c>
      <c r="E209" s="23" t="s">
        <v>1975</v>
      </c>
      <c r="F209" s="46" t="s">
        <v>1976</v>
      </c>
      <c r="G209" s="47" t="s">
        <v>1973</v>
      </c>
      <c r="H209" s="93" t="str">
        <f>IF(IFERROR(VLOOKUP($E209,Portfolio!$D$4:$D$85,1,0),0)=0,"N","Y")</f>
        <v>N</v>
      </c>
      <c r="I209" s="65" cm="1">
        <f t="array" ref="I209">IF($D209="","",IF(_xll.BDP($D209&amp;" Corp",I$1)="#N/A N/A","0",_xll.BDP($D209&amp;" Corp",I$1)))/1000000</f>
        <v>349.125</v>
      </c>
      <c r="J209" s="101">
        <f>IFERROR(VLOOKUP($E209,Portfolio!$D$45:$O$85,10,0),0)</f>
        <v>0</v>
      </c>
      <c r="K209" s="16" t="str" cm="1">
        <f t="array" ref="K209">IF($D209="","",IF(_xll.BDP($D209&amp;" Corp",K$1)="#N/A N/A","NR",_xll.BDP($D209&amp;" Corp",K$1)))</f>
        <v>B-</v>
      </c>
      <c r="L209" s="16" t="str" cm="1">
        <f t="array" ref="L209">IF($D209="","",IF(_xll.BDP($D209&amp;" Corp",L$1)="#N/A N/A","NR",_xll.BDP($D209&amp;" Corp",L$1)))</f>
        <v>B2</v>
      </c>
      <c r="M209" s="16" t="s">
        <v>2348</v>
      </c>
      <c r="N209" s="16" t="s">
        <v>2355</v>
      </c>
      <c r="O209" s="61">
        <v>2.4287494714231149E-4</v>
      </c>
      <c r="P209" s="61">
        <f t="shared" si="12"/>
        <v>1.7569920126946565E-3</v>
      </c>
      <c r="Q209" s="27" cm="1">
        <f t="array" ref="Q209">IF($D209="","",IF(_xll.BDP($D209&amp;" Corp",Q$1)="#N/A N/A","",_xll.BDP($D209&amp;" Corp",Q$1)))</f>
        <v>100</v>
      </c>
      <c r="R209" s="27" cm="1">
        <f t="array" ref="R209">IF($D209="","",IF(_xll.BDP($D209&amp;" Corp",R$1)="#N/A N/A","",_xll.BDP($D209&amp;" Corp",R$1)))</f>
        <v>100.625</v>
      </c>
      <c r="S209" s="64" cm="1">
        <f t="array" ref="S209">IF($D209="","",IF(_xll.BDP($D209&amp;" Corp",S$1)="#N/A N/A","7.4",_xll.BDP($D209&amp;" Corp",S$1)))/100</f>
        <v>9.2894743895158172E-2</v>
      </c>
      <c r="T209" s="48" cm="1">
        <f t="array" ref="T209">IF($D209="","",IF(_xll.BDP($D209&amp;" Corp",T$1)="#N/A N/A","",_xll.BDP($D209&amp;" Corp",T$1)))</f>
        <v>512.44741712436075</v>
      </c>
      <c r="U209" s="125" cm="1">
        <f t="array" ref="U209">IF($D209="","",IF(_xll.BDP($D209&amp;" Corp",U$1)="#N/A N/A",0,_xll.BDP($D209&amp;" Corp",U$1)))</f>
        <v>525</v>
      </c>
      <c r="V209" s="125">
        <f>IFERROR(VLOOKUP($L209,Documentation!$J$2:$K$15,2,0),IF(U209=0,0,4200))</f>
        <v>2720</v>
      </c>
      <c r="W209" s="122">
        <f t="shared" si="13"/>
        <v>0.92242080666469461</v>
      </c>
      <c r="X209" s="122">
        <f t="shared" si="14"/>
        <v>4.7790182745294656</v>
      </c>
    </row>
    <row r="210" spans="2:24" x14ac:dyDescent="0.3">
      <c r="B210" s="62">
        <v>206</v>
      </c>
      <c r="C210" s="22">
        <v>127554</v>
      </c>
      <c r="D210" s="23" t="s">
        <v>1977</v>
      </c>
      <c r="E210" s="23" t="s">
        <v>1978</v>
      </c>
      <c r="F210" s="46" t="s">
        <v>1979</v>
      </c>
      <c r="G210" s="47" t="s">
        <v>1973</v>
      </c>
      <c r="H210" s="93" t="str">
        <f>IF(IFERROR(VLOOKUP($E210,Portfolio!$D$4:$D$85,1,0),0)=0,"N","Y")</f>
        <v>N</v>
      </c>
      <c r="I210" s="65" cm="1">
        <f t="array" ref="I210">IF($D210="","",IF(_xll.BDP($D210&amp;" Corp",I$1)="#N/A N/A","0",_xll.BDP($D210&amp;" Corp",I$1)))/1000000</f>
        <v>125</v>
      </c>
      <c r="J210" s="101">
        <f>IFERROR(VLOOKUP($E210,Portfolio!$D$45:$O$85,10,0),0)</f>
        <v>0</v>
      </c>
      <c r="K210" s="16" t="str" cm="1">
        <f t="array" ref="K210">IF($D210="","",IF(_xll.BDP($D210&amp;" Corp",K$1)="#N/A N/A","NR",_xll.BDP($D210&amp;" Corp",K$1)))</f>
        <v>CCC</v>
      </c>
      <c r="L210" s="16" t="str" cm="1">
        <f t="array" ref="L210">IF($D210="","",IF(_xll.BDP($D210&amp;" Corp",L$1)="#N/A N/A","NR",_xll.BDP($D210&amp;" Corp",L$1)))</f>
        <v>Caa2</v>
      </c>
      <c r="M210" s="16" t="s">
        <v>2348</v>
      </c>
      <c r="N210" s="16" t="s">
        <v>2355</v>
      </c>
      <c r="O210" s="61">
        <v>0</v>
      </c>
      <c r="P210" s="61">
        <f t="shared" si="12"/>
        <v>0</v>
      </c>
      <c r="Q210" s="27" cm="1">
        <f t="array" ref="Q210">IF($D210="","",IF(_xll.BDP($D210&amp;" Corp",Q$1)="#N/A N/A","",_xll.BDP($D210&amp;" Corp",Q$1)))</f>
        <v>98.5</v>
      </c>
      <c r="R210" s="27" cm="1">
        <f t="array" ref="R210">IF($D210="","",IF(_xll.BDP($D210&amp;" Corp",R$1)="#N/A N/A","",_xll.BDP($D210&amp;" Corp",R$1)))</f>
        <v>99.625</v>
      </c>
      <c r="S210" s="64" cm="1">
        <f t="array" ref="S210">IF($D210="","",IF(_xll.BDP($D210&amp;" Corp",S$1)="#N/A N/A","7.4",_xll.BDP($D210&amp;" Corp",S$1)))/100</f>
        <v>0.13414530456066132</v>
      </c>
      <c r="T210" s="48" cm="1">
        <f t="array" ref="T210">IF($D210="","",IF(_xll.BDP($D210&amp;" Corp",T$1)="#N/A N/A","",_xll.BDP($D210&amp;" Corp",T$1)))</f>
        <v>938.59917425289757</v>
      </c>
      <c r="U210" s="125" cm="1">
        <f t="array" ref="U210">IF($D210="","",IF(_xll.BDP($D210&amp;" Corp",U$1)="#N/A N/A",0,_xll.BDP($D210&amp;" Corp",U$1)))</f>
        <v>900</v>
      </c>
      <c r="V210" s="125">
        <f>IFERROR(VLOOKUP($L210,Documentation!$J$2:$K$15,2,0),IF(U210=0,0,4200))</f>
        <v>6500</v>
      </c>
      <c r="W210" s="122">
        <f t="shared" si="13"/>
        <v>0</v>
      </c>
      <c r="X210" s="122">
        <f t="shared" si="14"/>
        <v>0</v>
      </c>
    </row>
    <row r="211" spans="2:24" x14ac:dyDescent="0.3">
      <c r="B211" s="62">
        <v>207</v>
      </c>
      <c r="C211" s="22">
        <v>280626</v>
      </c>
      <c r="D211" s="23" t="s">
        <v>1980</v>
      </c>
      <c r="E211" s="23" t="s">
        <v>1981</v>
      </c>
      <c r="F211" s="46" t="s">
        <v>1982</v>
      </c>
      <c r="G211" s="47" t="s">
        <v>72</v>
      </c>
      <c r="H211" s="93" t="str">
        <f>IF(IFERROR(VLOOKUP($E211,Portfolio!$D$4:$D$85,1,0),0)=0,"N","Y")</f>
        <v>Y</v>
      </c>
      <c r="I211" s="65" cm="1">
        <f t="array" ref="I211">IF($D211="","",IF(_xll.BDP($D211&amp;" Corp",I$1)="#N/A N/A","0",_xll.BDP($D211&amp;" Corp",I$1)))/1000000</f>
        <v>1366.1084922</v>
      </c>
      <c r="J211" s="101">
        <f>IFERROR(VLOOKUP($E211,Portfolio!$D$45:$O$85,10,0),0)</f>
        <v>43.794785000000012</v>
      </c>
      <c r="K211" s="16" t="str" cm="1">
        <f t="array" ref="K211">IF($D211="","",IF(_xll.BDP($D211&amp;" Corp",K$1)="#N/A N/A","NR",_xll.BDP($D211&amp;" Corp",K$1)))</f>
        <v>B-</v>
      </c>
      <c r="L211" s="16" t="str" cm="1">
        <f t="array" ref="L211">IF($D211="","",IF(_xll.BDP($D211&amp;" Corp",L$1)="#N/A N/A","NR",_xll.BDP($D211&amp;" Corp",L$1)))</f>
        <v>Ca</v>
      </c>
      <c r="M211" s="16" t="s">
        <v>2348</v>
      </c>
      <c r="N211" s="16" t="s">
        <v>2368</v>
      </c>
      <c r="O211" s="61">
        <v>9.3110421336895129E-4</v>
      </c>
      <c r="P211" s="61">
        <f t="shared" si="12"/>
        <v>6.7357406975245386E-3</v>
      </c>
      <c r="Q211" s="27" cm="1">
        <f t="array" ref="Q211">IF($D211="","",IF(_xll.BDP($D211&amp;" Corp",Q$1)="#N/A N/A","",_xll.BDP($D211&amp;" Corp",Q$1)))</f>
        <v>96.947000000000003</v>
      </c>
      <c r="R211" s="27" cm="1">
        <f t="array" ref="R211">IF($D211="","",IF(_xll.BDP($D211&amp;" Corp",R$1)="#N/A N/A","",_xll.BDP($D211&amp;" Corp",R$1)))</f>
        <v>97.450999999999993</v>
      </c>
      <c r="S211" s="64" cm="1">
        <f t="array" ref="S211">IF($D211="","",IF(_xll.BDP($D211&amp;" Corp",S$1)="#N/A N/A","7.4",_xll.BDP($D211&amp;" Corp",S$1)))/100</f>
        <v>0.10698811220936477</v>
      </c>
      <c r="T211" s="48" cm="1">
        <f t="array" ref="T211">IF($D211="","",IF(_xll.BDP($D211&amp;" Corp",T$1)="#N/A N/A","",_xll.BDP($D211&amp;" Corp",T$1)))</f>
        <v>654.84513236880298</v>
      </c>
      <c r="U211" s="125" cm="1">
        <f t="array" ref="U211">IF($D211="","",IF(_xll.BDP($D211&amp;" Corp",U$1)="#N/A N/A",0,_xll.BDP($D211&amp;" Corp",U$1)))</f>
        <v>525</v>
      </c>
      <c r="V211" s="125">
        <f>IFERROR(VLOOKUP($L211,Documentation!$J$2:$K$15,2,0),IF(U211=0,0,4200))</f>
        <v>10000</v>
      </c>
      <c r="W211" s="122">
        <f t="shared" si="13"/>
        <v>3.5362638662003829</v>
      </c>
      <c r="X211" s="122">
        <f t="shared" si="14"/>
        <v>67.357406975245382</v>
      </c>
    </row>
    <row r="212" spans="2:24" x14ac:dyDescent="0.3">
      <c r="B212" s="62">
        <v>208</v>
      </c>
      <c r="C212" s="22">
        <v>441510</v>
      </c>
      <c r="D212" s="23" t="s">
        <v>1983</v>
      </c>
      <c r="E212" s="23" t="s">
        <v>1984</v>
      </c>
      <c r="F212" s="46" t="s">
        <v>1</v>
      </c>
      <c r="G212" s="47" t="s">
        <v>1985</v>
      </c>
      <c r="H212" s="93" t="str">
        <f>IF(IFERROR(VLOOKUP($E212,Portfolio!$D$4:$D$85,1,0),0)=0,"N","Y")</f>
        <v>N</v>
      </c>
      <c r="I212" s="65" cm="1">
        <f t="array" ref="I212">IF($D212="","",IF(_xll.BDP($D212&amp;" Corp",I$1)="#N/A N/A","0",_xll.BDP($D212&amp;" Corp",I$1)))/1000000</f>
        <v>585</v>
      </c>
      <c r="J212" s="101">
        <f>IFERROR(VLOOKUP($E212,Portfolio!$D$45:$O$85,10,0),0)</f>
        <v>0</v>
      </c>
      <c r="K212" s="16" t="str" cm="1">
        <f t="array" ref="K212">IF($D212="","",IF(_xll.BDP($D212&amp;" Corp",K$1)="#N/A N/A","NR",_xll.BDP($D212&amp;" Corp",K$1)))</f>
        <v>B</v>
      </c>
      <c r="L212" s="16" t="str" cm="1">
        <f t="array" ref="L212">IF($D212="","",IF(_xll.BDP($D212&amp;" Corp",L$1)="#N/A N/A","NR",_xll.BDP($D212&amp;" Corp",L$1)))</f>
        <v>B2</v>
      </c>
      <c r="M212" s="16" t="s">
        <v>2350</v>
      </c>
      <c r="N212" s="16" t="s">
        <v>2365</v>
      </c>
      <c r="O212" s="61">
        <v>3.9105543158500137E-4</v>
      </c>
      <c r="P212" s="61">
        <f t="shared" si="12"/>
        <v>2.8289507744622047E-3</v>
      </c>
      <c r="Q212" s="27" cm="1">
        <f t="array" ref="Q212">IF($D212="","",IF(_xll.BDP($D212&amp;" Corp",Q$1)="#N/A N/A","",_xll.BDP($D212&amp;" Corp",Q$1)))</f>
        <v>96.375</v>
      </c>
      <c r="R212" s="27" cm="1">
        <f t="array" ref="R212">IF($D212="","",IF(_xll.BDP($D212&amp;" Corp",R$1)="#N/A N/A","",_xll.BDP($D212&amp;" Corp",R$1)))</f>
        <v>97.375</v>
      </c>
      <c r="S212" s="64" cm="1">
        <f t="array" ref="S212">IF($D212="","",IF(_xll.BDP($D212&amp;" Corp",S$1)="#N/A N/A","7.4",_xll.BDP($D212&amp;" Corp",S$1)))/100</f>
        <v>0.10177965415641665</v>
      </c>
      <c r="T212" s="48" cm="1">
        <f t="array" ref="T212">IF($D212="","",IF(_xll.BDP($D212&amp;" Corp",T$1)="#N/A N/A","",_xll.BDP($D212&amp;" Corp",T$1)))</f>
        <v>649.0572322215736</v>
      </c>
      <c r="U212" s="125" cm="1">
        <f t="array" ref="U212">IF($D212="","",IF(_xll.BDP($D212&amp;" Corp",U$1)="#N/A N/A",0,_xll.BDP($D212&amp;" Corp",U$1)))</f>
        <v>525</v>
      </c>
      <c r="V212" s="125">
        <f>IFERROR(VLOOKUP($L212,Documentation!$J$2:$K$15,2,0),IF(U212=0,0,4200))</f>
        <v>2720</v>
      </c>
      <c r="W212" s="122">
        <f t="shared" si="13"/>
        <v>1.4851991565926574</v>
      </c>
      <c r="X212" s="122">
        <f t="shared" si="14"/>
        <v>7.6947461065371963</v>
      </c>
    </row>
    <row r="213" spans="2:24" x14ac:dyDescent="0.3">
      <c r="B213" s="62">
        <v>209</v>
      </c>
      <c r="C213" s="22">
        <v>194946</v>
      </c>
      <c r="D213" s="23" t="s">
        <v>1986</v>
      </c>
      <c r="E213" s="23" t="s">
        <v>1987</v>
      </c>
      <c r="F213" s="46" t="s">
        <v>1988</v>
      </c>
      <c r="G213" s="47" t="s">
        <v>1989</v>
      </c>
      <c r="H213" s="93" t="str">
        <f>IF(IFERROR(VLOOKUP($E213,Portfolio!$D$4:$D$85,1,0),0)=0,"N","Y")</f>
        <v>N</v>
      </c>
      <c r="I213" s="65" cm="1">
        <f t="array" ref="I213">IF($D213="","",IF(_xll.BDP($D213&amp;" Corp",I$1)="#N/A N/A","0",_xll.BDP($D213&amp;" Corp",I$1)))/1000000</f>
        <v>235</v>
      </c>
      <c r="J213" s="101">
        <f>IFERROR(VLOOKUP($E213,Portfolio!$D$45:$O$85,10,0),0)</f>
        <v>0</v>
      </c>
      <c r="K213" s="16" t="str" cm="1">
        <f t="array" ref="K213">IF($D213="","",IF(_xll.BDP($D213&amp;" Corp",K$1)="#N/A N/A","NR",_xll.BDP($D213&amp;" Corp",K$1)))</f>
        <v>CCC+</v>
      </c>
      <c r="L213" s="16" t="str" cm="1">
        <f t="array" ref="L213">IF($D213="","",IF(_xll.BDP($D213&amp;" Corp",L$1)="#N/A N/A","NR",_xll.BDP($D213&amp;" Corp",L$1)))</f>
        <v>B3</v>
      </c>
      <c r="M213" s="16" t="s">
        <v>2352</v>
      </c>
      <c r="N213" s="16" t="s">
        <v>2367</v>
      </c>
      <c r="O213" s="61">
        <v>1.6846515166151114E-4</v>
      </c>
      <c r="P213" s="61">
        <f t="shared" si="12"/>
        <v>1.2187009379490833E-3</v>
      </c>
      <c r="Q213" s="27" cm="1">
        <f t="array" ref="Q213">IF($D213="","",IF(_xll.BDP($D213&amp;" Corp",Q$1)="#N/A N/A","",_xll.BDP($D213&amp;" Corp",Q$1)))</f>
        <v>84.625</v>
      </c>
      <c r="R213" s="27" cm="1">
        <f t="array" ref="R213">IF($D213="","",IF(_xll.BDP($D213&amp;" Corp",R$1)="#N/A N/A","",_xll.BDP($D213&amp;" Corp",R$1)))</f>
        <v>86.75</v>
      </c>
      <c r="S213" s="64" cm="1">
        <f t="array" ref="S213">IF($D213="","",IF(_xll.BDP($D213&amp;" Corp",S$1)="#N/A N/A","7.4",_xll.BDP($D213&amp;" Corp",S$1)))/100</f>
        <v>0.13398336549289525</v>
      </c>
      <c r="T213" s="48" cm="1">
        <f t="array" ref="T213">IF($D213="","",IF(_xll.BDP($D213&amp;" Corp",T$1)="#N/A N/A","",_xll.BDP($D213&amp;" Corp",T$1)))</f>
        <v>989.5906946666837</v>
      </c>
      <c r="U213" s="125" cm="1">
        <f t="array" ref="U213">IF($D213="","",IF(_xll.BDP($D213&amp;" Corp",U$1)="#N/A N/A",0,_xll.BDP($D213&amp;" Corp",U$1)))</f>
        <v>400</v>
      </c>
      <c r="V213" s="125">
        <f>IFERROR(VLOOKUP($L213,Documentation!$J$2:$K$15,2,0),IF(U213=0,0,4200))</f>
        <v>3490</v>
      </c>
      <c r="W213" s="122">
        <f t="shared" si="13"/>
        <v>0.48748037517963333</v>
      </c>
      <c r="X213" s="122">
        <f t="shared" si="14"/>
        <v>4.2532662734423008</v>
      </c>
    </row>
    <row r="214" spans="2:24" x14ac:dyDescent="0.3">
      <c r="B214" s="62">
        <v>210</v>
      </c>
      <c r="C214" s="22">
        <v>195018</v>
      </c>
      <c r="D214" s="23" t="s">
        <v>1990</v>
      </c>
      <c r="E214" s="23" t="s">
        <v>1991</v>
      </c>
      <c r="F214" s="46" t="s">
        <v>1992</v>
      </c>
      <c r="G214" s="47" t="s">
        <v>1989</v>
      </c>
      <c r="H214" s="93" t="str">
        <f>IF(IFERROR(VLOOKUP($E214,Portfolio!$D$4:$D$85,1,0),0)=0,"N","Y")</f>
        <v>N</v>
      </c>
      <c r="I214" s="65" cm="1">
        <f t="array" ref="I214">IF($D214="","",IF(_xll.BDP($D214&amp;" Corp",I$1)="#N/A N/A","0",_xll.BDP($D214&amp;" Corp",I$1)))/1000000</f>
        <v>95</v>
      </c>
      <c r="J214" s="101">
        <f>IFERROR(VLOOKUP($E214,Portfolio!$D$45:$O$85,10,0),0)</f>
        <v>0</v>
      </c>
      <c r="K214" s="16" t="str" cm="1">
        <f t="array" ref="K214">IF($D214="","",IF(_xll.BDP($D214&amp;" Corp",K$1)="#N/A N/A","NR",_xll.BDP($D214&amp;" Corp",K$1)))</f>
        <v>CCC-</v>
      </c>
      <c r="L214" s="16" t="str" cm="1">
        <f t="array" ref="L214">IF($D214="","",IF(_xll.BDP($D214&amp;" Corp",L$1)="#N/A N/A","NR",_xll.BDP($D214&amp;" Corp",L$1)))</f>
        <v>Caa3</v>
      </c>
      <c r="M214" s="16" t="s">
        <v>2352</v>
      </c>
      <c r="N214" s="16" t="s">
        <v>2367</v>
      </c>
      <c r="O214" s="61">
        <v>0</v>
      </c>
      <c r="P214" s="61">
        <f t="shared" si="12"/>
        <v>0</v>
      </c>
      <c r="Q214" s="27" cm="1">
        <f t="array" ref="Q214">IF($D214="","",IF(_xll.BDP($D214&amp;" Corp",Q$1)="#N/A N/A","",_xll.BDP($D214&amp;" Corp",Q$1)))</f>
        <v>76.875</v>
      </c>
      <c r="R214" s="27" cm="1">
        <f t="array" ref="R214">IF($D214="","",IF(_xll.BDP($D214&amp;" Corp",R$1)="#N/A N/A","",_xll.BDP($D214&amp;" Corp",R$1)))</f>
        <v>77.625</v>
      </c>
      <c r="S214" s="64" cm="1">
        <f t="array" ref="S214">IF($D214="","",IF(_xll.BDP($D214&amp;" Corp",S$1)="#N/A N/A","7.4",_xll.BDP($D214&amp;" Corp",S$1)))/100</f>
        <v>0.19386135158129036</v>
      </c>
      <c r="T214" s="48" cm="1">
        <f t="array" ref="T214">IF($D214="","",IF(_xll.BDP($D214&amp;" Corp",T$1)="#N/A N/A","",_xll.BDP($D214&amp;" Corp",T$1)))</f>
        <v>1719.5902931905985</v>
      </c>
      <c r="U214" s="125" cm="1">
        <f t="array" ref="U214">IF($D214="","",IF(_xll.BDP($D214&amp;" Corp",U$1)="#N/A N/A",0,_xll.BDP($D214&amp;" Corp",U$1)))</f>
        <v>675</v>
      </c>
      <c r="V214" s="125">
        <f>IFERROR(VLOOKUP($L214,Documentation!$J$2:$K$15,2,0),IF(U214=0,0,4200))</f>
        <v>8070</v>
      </c>
      <c r="W214" s="122">
        <f t="shared" si="13"/>
        <v>0</v>
      </c>
      <c r="X214" s="122">
        <f t="shared" si="14"/>
        <v>0</v>
      </c>
    </row>
    <row r="215" spans="2:24" x14ac:dyDescent="0.3">
      <c r="B215" s="62">
        <v>211</v>
      </c>
      <c r="C215" s="22">
        <v>232638</v>
      </c>
      <c r="D215" s="23" t="s">
        <v>1993</v>
      </c>
      <c r="E215" s="23" t="s">
        <v>1994</v>
      </c>
      <c r="F215" s="46" t="s">
        <v>1995</v>
      </c>
      <c r="G215" s="47" t="s">
        <v>1996</v>
      </c>
      <c r="H215" s="93" t="str">
        <f>IF(IFERROR(VLOOKUP($E215,Portfolio!$D$4:$D$85,1,0),0)=0,"N","Y")</f>
        <v>Y</v>
      </c>
      <c r="I215" s="65" cm="1">
        <f t="array" ref="I215">IF($D215="","",IF(_xll.BDP($D215&amp;" Corp",I$1)="#N/A N/A","0",_xll.BDP($D215&amp;" Corp",I$1)))/1000000</f>
        <v>1600</v>
      </c>
      <c r="J215" s="101">
        <f>IFERROR(VLOOKUP($E215,Portfolio!$D$45:$O$85,10,0),0)</f>
        <v>0</v>
      </c>
      <c r="K215" s="16" t="str" cm="1">
        <f t="array" ref="K215">IF($D215="","",IF(_xll.BDP($D215&amp;" Corp",K$1)="#N/A N/A","NR",_xll.BDP($D215&amp;" Corp",K$1)))</f>
        <v>B</v>
      </c>
      <c r="L215" s="16" t="str" cm="1">
        <f t="array" ref="L215">IF($D215="","",IF(_xll.BDP($D215&amp;" Corp",L$1)="#N/A N/A","NR",_xll.BDP($D215&amp;" Corp",L$1)))</f>
        <v>B2</v>
      </c>
      <c r="M215" s="16" t="s">
        <v>2348</v>
      </c>
      <c r="N215" s="16" t="s">
        <v>2368</v>
      </c>
      <c r="O215" s="61">
        <v>1.0768688390212955E-3</v>
      </c>
      <c r="P215" s="61">
        <f t="shared" si="12"/>
        <v>7.7902227921908549E-3</v>
      </c>
      <c r="Q215" s="27" cm="1">
        <f t="array" ref="Q215">IF($D215="","",IF(_xll.BDP($D215&amp;" Corp",Q$1)="#N/A N/A","",_xll.BDP($D215&amp;" Corp",Q$1)))</f>
        <v>99.5</v>
      </c>
      <c r="R215" s="27" cm="1">
        <f t="array" ref="R215">IF($D215="","",IF(_xll.BDP($D215&amp;" Corp",R$1)="#N/A N/A","",_xll.BDP($D215&amp;" Corp",R$1)))</f>
        <v>99.875</v>
      </c>
      <c r="S215" s="64" cm="1">
        <f t="array" ref="S215">IF($D215="","",IF(_xll.BDP($D215&amp;" Corp",S$1)="#N/A N/A","7.4",_xll.BDP($D215&amp;" Corp",S$1)))/100</f>
        <v>8.7151345796883106E-2</v>
      </c>
      <c r="T215" s="48" cm="1">
        <f t="array" ref="T215">IF($D215="","",IF(_xll.BDP($D215&amp;" Corp",T$1)="#N/A N/A","",_xll.BDP($D215&amp;" Corp",T$1)))</f>
        <v>436.83599681112167</v>
      </c>
      <c r="U215" s="125" cm="1">
        <f t="array" ref="U215">IF($D215="","",IF(_xll.BDP($D215&amp;" Corp",U$1)="#N/A N/A",0,_xll.BDP($D215&amp;" Corp",U$1)))</f>
        <v>425.00000000000006</v>
      </c>
      <c r="V215" s="125">
        <f>IFERROR(VLOOKUP($L215,Documentation!$J$2:$K$15,2,0),IF(U215=0,0,4200))</f>
        <v>2720</v>
      </c>
      <c r="W215" s="122">
        <f t="shared" si="13"/>
        <v>3.3108446866811136</v>
      </c>
      <c r="X215" s="122">
        <f t="shared" si="14"/>
        <v>21.189405994759124</v>
      </c>
    </row>
    <row r="216" spans="2:24" x14ac:dyDescent="0.3">
      <c r="B216" s="62">
        <v>212</v>
      </c>
      <c r="C216" s="22">
        <v>232674</v>
      </c>
      <c r="D216" s="23" t="s">
        <v>1997</v>
      </c>
      <c r="E216" s="23" t="s">
        <v>1998</v>
      </c>
      <c r="F216" s="46" t="s">
        <v>1999</v>
      </c>
      <c r="G216" s="47" t="s">
        <v>1996</v>
      </c>
      <c r="H216" s="93" t="str">
        <f>IF(IFERROR(VLOOKUP($E216,Portfolio!$D$4:$D$85,1,0),0)=0,"N","Y")</f>
        <v>N</v>
      </c>
      <c r="I216" s="65" cm="1">
        <f t="array" ref="I216">IF($D216="","",IF(_xll.BDP($D216&amp;" Corp",I$1)="#N/A N/A","0",_xll.BDP($D216&amp;" Corp",I$1)))/1000000</f>
        <v>350</v>
      </c>
      <c r="J216" s="101">
        <f>IFERROR(VLOOKUP($E216,Portfolio!$D$45:$O$85,10,0),0)</f>
        <v>0</v>
      </c>
      <c r="K216" s="16" t="str" cm="1">
        <f t="array" ref="K216">IF($D216="","",IF(_xll.BDP($D216&amp;" Corp",K$1)="#N/A N/A","NR",_xll.BDP($D216&amp;" Corp",K$1)))</f>
        <v>CCC+</v>
      </c>
      <c r="L216" s="16" t="str" cm="1">
        <f t="array" ref="L216">IF($D216="","",IF(_xll.BDP($D216&amp;" Corp",L$1)="#N/A N/A","NR",_xll.BDP($D216&amp;" Corp",L$1)))</f>
        <v>Caa2</v>
      </c>
      <c r="M216" s="16" t="s">
        <v>2348</v>
      </c>
      <c r="N216" s="16" t="s">
        <v>2368</v>
      </c>
      <c r="O216" s="61">
        <v>0</v>
      </c>
      <c r="P216" s="61">
        <f t="shared" si="12"/>
        <v>0</v>
      </c>
      <c r="Q216" s="27" cm="1">
        <f t="array" ref="Q216">IF($D216="","",IF(_xll.BDP($D216&amp;" Corp",Q$1)="#N/A N/A","",_xll.BDP($D216&amp;" Corp",Q$1)))</f>
        <v>83.75</v>
      </c>
      <c r="R216" s="27" cm="1">
        <f t="array" ref="R216">IF($D216="","",IF(_xll.BDP($D216&amp;" Corp",R$1)="#N/A N/A","",_xll.BDP($D216&amp;" Corp",R$1)))</f>
        <v>86.125</v>
      </c>
      <c r="S216" s="64" cm="1">
        <f t="array" ref="S216">IF($D216="","",IF(_xll.BDP($D216&amp;" Corp",S$1)="#N/A N/A","7.4",_xll.BDP($D216&amp;" Corp",S$1)))/100</f>
        <v>0.16027855104766786</v>
      </c>
      <c r="T216" s="48" cm="1">
        <f t="array" ref="T216">IF($D216="","",IF(_xll.BDP($D216&amp;" Corp",T$1)="#N/A N/A","",_xll.BDP($D216&amp;" Corp",T$1)))</f>
        <v>1406.7382308710219</v>
      </c>
      <c r="U216" s="125" cm="1">
        <f t="array" ref="U216">IF($D216="","",IF(_xll.BDP($D216&amp;" Corp",U$1)="#N/A N/A",0,_xll.BDP($D216&amp;" Corp",U$1)))</f>
        <v>750</v>
      </c>
      <c r="V216" s="125">
        <f>IFERROR(VLOOKUP($L216,Documentation!$J$2:$K$15,2,0),IF(U216=0,0,4200))</f>
        <v>6500</v>
      </c>
      <c r="W216" s="122">
        <f t="shared" si="13"/>
        <v>0</v>
      </c>
      <c r="X216" s="122">
        <f t="shared" si="14"/>
        <v>0</v>
      </c>
    </row>
    <row r="217" spans="2:24" x14ac:dyDescent="0.3">
      <c r="B217" s="62">
        <v>213</v>
      </c>
      <c r="C217" s="22">
        <v>336894</v>
      </c>
      <c r="D217" s="23" t="s">
        <v>2000</v>
      </c>
      <c r="E217" s="23" t="s">
        <v>2001</v>
      </c>
      <c r="F217" s="46" t="s">
        <v>2002</v>
      </c>
      <c r="G217" s="47" t="s">
        <v>75</v>
      </c>
      <c r="H217" s="93" t="str">
        <f>IF(IFERROR(VLOOKUP($E217,Portfolio!$D$4:$D$85,1,0),0)=0,"N","Y")</f>
        <v>N</v>
      </c>
      <c r="I217" s="65" cm="1">
        <f t="array" ref="I217">IF($D217="","",IF(_xll.BDP($D217&amp;" Corp",I$1)="#N/A N/A","0",_xll.BDP($D217&amp;" Corp",I$1)))/1000000</f>
        <v>1233.29906583975</v>
      </c>
      <c r="J217" s="101">
        <f>IFERROR(VLOOKUP($E217,Portfolio!$D$45:$O$85,10,0),0)</f>
        <v>0</v>
      </c>
      <c r="K217" s="16" t="str" cm="1">
        <f t="array" ref="K217">IF($D217="","",IF(_xll.BDP($D217&amp;" Corp",K$1)="#N/A N/A","NR",_xll.BDP($D217&amp;" Corp",K$1)))</f>
        <v>CCC+</v>
      </c>
      <c r="L217" s="16" t="str" cm="1">
        <f t="array" ref="L217">IF($D217="","",IF(_xll.BDP($D217&amp;" Corp",L$1)="#N/A N/A","NR",_xll.BDP($D217&amp;" Corp",L$1)))</f>
        <v>Caa1</v>
      </c>
      <c r="M217" s="16" t="s">
        <v>2348</v>
      </c>
      <c r="N217" s="16" t="s">
        <v>2369</v>
      </c>
      <c r="O217" s="61">
        <v>9.6038296257672554E-4</v>
      </c>
      <c r="P217" s="61">
        <f t="shared" si="12"/>
        <v>6.9475473457812926E-3</v>
      </c>
      <c r="Q217" s="27" cm="1">
        <f t="array" ref="Q217">IF($D217="","",IF(_xll.BDP($D217&amp;" Corp",Q$1)="#N/A N/A","",_xll.BDP($D217&amp;" Corp",Q$1)))</f>
        <v>93.125</v>
      </c>
      <c r="R217" s="27" cm="1">
        <f t="array" ref="R217">IF($D217="","",IF(_xll.BDP($D217&amp;" Corp",R$1)="#N/A N/A","",_xll.BDP($D217&amp;" Corp",R$1)))</f>
        <v>93.75</v>
      </c>
      <c r="S217" s="64" cm="1">
        <f t="array" ref="S217">IF($D217="","",IF(_xll.BDP($D217&amp;" Corp",S$1)="#N/A N/A","7.4",_xll.BDP($D217&amp;" Corp",S$1)))/100</f>
        <v>0.1168211589101702</v>
      </c>
      <c r="T217" s="48" cm="1">
        <f t="array" ref="T217">IF($D217="","",IF(_xll.BDP($D217&amp;" Corp",T$1)="#N/A N/A","",_xll.BDP($D217&amp;" Corp",T$1)))</f>
        <v>765.45436401370171</v>
      </c>
      <c r="U217" s="125" cm="1">
        <f t="array" ref="U217">IF($D217="","",IF(_xll.BDP($D217&amp;" Corp",U$1)="#N/A N/A",0,_xll.BDP($D217&amp;" Corp",U$1)))</f>
        <v>500</v>
      </c>
      <c r="V217" s="125">
        <f>IFERROR(VLOOKUP($L217,Documentation!$J$2:$K$15,2,0),IF(U217=0,0,4200))</f>
        <v>4770</v>
      </c>
      <c r="W217" s="122">
        <f t="shared" si="13"/>
        <v>3.4737736728906463</v>
      </c>
      <c r="X217" s="122">
        <f t="shared" si="14"/>
        <v>33.139800839376768</v>
      </c>
    </row>
    <row r="218" spans="2:24" x14ac:dyDescent="0.3">
      <c r="B218" s="62">
        <v>214</v>
      </c>
      <c r="C218" s="22">
        <v>443634</v>
      </c>
      <c r="D218" s="23" t="s">
        <v>2003</v>
      </c>
      <c r="E218" s="23" t="s">
        <v>2004</v>
      </c>
      <c r="F218" s="46" t="s">
        <v>1</v>
      </c>
      <c r="G218" s="47" t="s">
        <v>2005</v>
      </c>
      <c r="H218" s="93" t="str">
        <f>IF(IFERROR(VLOOKUP($E218,Portfolio!$D$4:$D$85,1,0),0)=0,"N","Y")</f>
        <v>N</v>
      </c>
      <c r="I218" s="65" cm="1">
        <f t="array" ref="I218">IF($D218="","",IF(_xll.BDP($D218&amp;" Corp",I$1)="#N/A N/A","0",_xll.BDP($D218&amp;" Corp",I$1)))/1000000</f>
        <v>0</v>
      </c>
      <c r="J218" s="101">
        <f>IFERROR(VLOOKUP($E218,Portfolio!$D$45:$O$85,10,0),0)</f>
        <v>0</v>
      </c>
      <c r="K218" s="16" t="str" cm="1">
        <f t="array" ref="K218">IF($D218="","",IF(_xll.BDP($D218&amp;" Corp",K$1)="#N/A N/A","NR",_xll.BDP($D218&amp;" Corp",K$1)))</f>
        <v>B-</v>
      </c>
      <c r="L218" s="16" t="str" cm="1">
        <f t="array" ref="L218">IF($D218="","",IF(_xll.BDP($D218&amp;" Corp",L$1)="#N/A N/A","NR",_xll.BDP($D218&amp;" Corp",L$1)))</f>
        <v>B2</v>
      </c>
      <c r="M218" s="16" t="s">
        <v>2348</v>
      </c>
      <c r="N218" s="16" t="s">
        <v>2368</v>
      </c>
      <c r="O218" s="61">
        <v>0</v>
      </c>
      <c r="P218" s="61">
        <f t="shared" si="12"/>
        <v>0</v>
      </c>
      <c r="Q218" s="27" cm="1">
        <f t="array" ref="Q218">IF($D218="","",IF(_xll.BDP($D218&amp;" Corp",Q$1)="#N/A N/A","",_xll.BDP($D218&amp;" Corp",Q$1)))</f>
        <v>99.75</v>
      </c>
      <c r="R218" s="27" cm="1">
        <f t="array" ref="R218">IF($D218="","",IF(_xll.BDP($D218&amp;" Corp",R$1)="#N/A N/A","",_xll.BDP($D218&amp;" Corp",R$1)))</f>
        <v>100.5</v>
      </c>
      <c r="S218" s="64" cm="1">
        <f t="array" ref="S218">IF($D218="","",IF(_xll.BDP($D218&amp;" Corp",S$1)="#N/A N/A","7.4",_xll.BDP($D218&amp;" Corp",S$1)))/100</f>
        <v>8.6928340373560786E-2</v>
      </c>
      <c r="T218" s="48" cm="1">
        <f t="array" ref="T218">IF($D218="","",IF(_xll.BDP($D218&amp;" Corp",T$1)="#N/A N/A","",_xll.BDP($D218&amp;" Corp",T$1)))</f>
        <v>445.57196262031795</v>
      </c>
      <c r="U218" s="125" cm="1">
        <f t="array" ref="U218">IF($D218="","",IF(_xll.BDP($D218&amp;" Corp",U$1)="#N/A N/A",0,_xll.BDP($D218&amp;" Corp",U$1)))</f>
        <v>450</v>
      </c>
      <c r="V218" s="125">
        <f>IFERROR(VLOOKUP($L218,Documentation!$J$2:$K$15,2,0),IF(U218=0,0,4200))</f>
        <v>2720</v>
      </c>
      <c r="W218" s="122">
        <f t="shared" si="13"/>
        <v>0</v>
      </c>
      <c r="X218" s="122">
        <f t="shared" si="14"/>
        <v>0</v>
      </c>
    </row>
    <row r="219" spans="2:24" x14ac:dyDescent="0.3">
      <c r="B219" s="62">
        <v>215</v>
      </c>
      <c r="C219" s="22">
        <v>436362</v>
      </c>
      <c r="D219" s="23" t="s">
        <v>2006</v>
      </c>
      <c r="E219" s="23" t="s">
        <v>2007</v>
      </c>
      <c r="F219" s="46" t="s">
        <v>2008</v>
      </c>
      <c r="G219" s="47" t="s">
        <v>2005</v>
      </c>
      <c r="H219" s="93" t="str">
        <f>IF(IFERROR(VLOOKUP($E219,Portfolio!$D$4:$D$85,1,0),0)=0,"N","Y")</f>
        <v>N</v>
      </c>
      <c r="I219" s="65" cm="1">
        <f t="array" ref="I219">IF($D219="","",IF(_xll.BDP($D219&amp;" Corp",I$1)="#N/A N/A","0",_xll.BDP($D219&amp;" Corp",I$1)))/1000000</f>
        <v>550</v>
      </c>
      <c r="J219" s="101">
        <f>IFERROR(VLOOKUP($E219,Portfolio!$D$45:$O$85,10,0),0)</f>
        <v>0</v>
      </c>
      <c r="K219" s="16" t="str" cm="1">
        <f t="array" ref="K219">IF($D219="","",IF(_xll.BDP($D219&amp;" Corp",K$1)="#N/A N/A","NR",_xll.BDP($D219&amp;" Corp",K$1)))</f>
        <v>B-</v>
      </c>
      <c r="L219" s="16" t="str" cm="1">
        <f t="array" ref="L219">IF($D219="","",IF(_xll.BDP($D219&amp;" Corp",L$1)="#N/A N/A","NR",_xll.BDP($D219&amp;" Corp",L$1)))</f>
        <v>B2</v>
      </c>
      <c r="M219" s="16" t="s">
        <v>2348</v>
      </c>
      <c r="N219" s="16" t="s">
        <v>2368</v>
      </c>
      <c r="O219" s="61">
        <v>3.8680785656244345E-4</v>
      </c>
      <c r="P219" s="61">
        <f t="shared" si="12"/>
        <v>2.7982232108507026E-3</v>
      </c>
      <c r="Q219" s="27" cm="1">
        <f t="array" ref="Q219">IF($D219="","",IF(_xll.BDP($D219&amp;" Corp",Q$1)="#N/A N/A","",_xll.BDP($D219&amp;" Corp",Q$1)))</f>
        <v>100.875</v>
      </c>
      <c r="R219" s="27" cm="1">
        <f t="array" ref="R219">IF($D219="","",IF(_xll.BDP($D219&amp;" Corp",R$1)="#N/A N/A","",_xll.BDP($D219&amp;" Corp",R$1)))</f>
        <v>101.625</v>
      </c>
      <c r="S219" s="64" cm="1">
        <f t="array" ref="S219">IF($D219="","",IF(_xll.BDP($D219&amp;" Corp",S$1)="#N/A N/A","7.4",_xll.BDP($D219&amp;" Corp",S$1)))/100</f>
        <v>8.4705184446647763E-2</v>
      </c>
      <c r="T219" s="48" cm="1">
        <f t="array" ref="T219">IF($D219="","",IF(_xll.BDP($D219&amp;" Corp",T$1)="#N/A N/A","",_xll.BDP($D219&amp;" Corp",T$1)))</f>
        <v>402.27781922295691</v>
      </c>
      <c r="U219" s="125" cm="1">
        <f t="array" ref="U219">IF($D219="","",IF(_xll.BDP($D219&amp;" Corp",U$1)="#N/A N/A",0,_xll.BDP($D219&amp;" Corp",U$1)))</f>
        <v>450</v>
      </c>
      <c r="V219" s="125">
        <f>IFERROR(VLOOKUP($L219,Documentation!$J$2:$K$15,2,0),IF(U219=0,0,4200))</f>
        <v>2720</v>
      </c>
      <c r="W219" s="122">
        <f t="shared" si="13"/>
        <v>1.2592004448828162</v>
      </c>
      <c r="X219" s="122">
        <f t="shared" si="14"/>
        <v>7.6111671335139111</v>
      </c>
    </row>
    <row r="220" spans="2:24" x14ac:dyDescent="0.3">
      <c r="B220" s="62">
        <v>216</v>
      </c>
      <c r="C220" s="22">
        <v>415842</v>
      </c>
      <c r="D220" s="23" t="s">
        <v>2009</v>
      </c>
      <c r="E220" s="23" t="s">
        <v>2010</v>
      </c>
      <c r="F220" s="46" t="s">
        <v>2011</v>
      </c>
      <c r="G220" s="47" t="s">
        <v>2012</v>
      </c>
      <c r="H220" s="93" t="str">
        <f>IF(IFERROR(VLOOKUP($E220,Portfolio!$D$4:$D$85,1,0),0)=0,"N","Y")</f>
        <v>N</v>
      </c>
      <c r="I220" s="65" cm="1">
        <f t="array" ref="I220">IF($D220="","",IF(_xll.BDP($D220&amp;" Corp",I$1)="#N/A N/A","0",_xll.BDP($D220&amp;" Corp",I$1)))/1000000</f>
        <v>1197.0527500000001</v>
      </c>
      <c r="J220" s="101">
        <f>IFERROR(VLOOKUP($E220,Portfolio!$D$45:$O$85,10,0),0)</f>
        <v>0</v>
      </c>
      <c r="K220" s="16" t="str" cm="1">
        <f t="array" ref="K220">IF($D220="","",IF(_xll.BDP($D220&amp;" Corp",K$1)="#N/A N/A","NR",_xll.BDP($D220&amp;" Corp",K$1)))</f>
        <v>NR</v>
      </c>
      <c r="L220" s="16" t="str" cm="1">
        <f t="array" ref="L220">IF($D220="","",IF(_xll.BDP($D220&amp;" Corp",L$1)="#N/A N/A","NR",_xll.BDP($D220&amp;" Corp",L$1)))</f>
        <v>B3</v>
      </c>
      <c r="M220" s="16" t="s">
        <v>2348</v>
      </c>
      <c r="N220" s="16" t="s">
        <v>2368</v>
      </c>
      <c r="O220" s="61">
        <v>8.4411661409940968E-4</v>
      </c>
      <c r="P220" s="61">
        <f t="shared" si="12"/>
        <v>6.1064599960015684E-3</v>
      </c>
      <c r="Q220" s="27" cm="1">
        <f t="array" ref="Q220">IF($D220="","",IF(_xll.BDP($D220&amp;" Corp",Q$1)="#N/A N/A","",_xll.BDP($D220&amp;" Corp",Q$1)))</f>
        <v>100.25</v>
      </c>
      <c r="R220" s="27" cm="1">
        <f t="array" ref="R220">IF($D220="","",IF(_xll.BDP($D220&amp;" Corp",R$1)="#N/A N/A","",_xll.BDP($D220&amp;" Corp",R$1)))</f>
        <v>100.5</v>
      </c>
      <c r="S220" s="64" cm="1">
        <f t="array" ref="S220">IF($D220="","",IF(_xll.BDP($D220&amp;" Corp",S$1)="#N/A N/A","7.4",_xll.BDP($D220&amp;" Corp",S$1)))/100</f>
        <v>8.8390087010338902E-2</v>
      </c>
      <c r="T220" s="48" cm="1">
        <f t="array" ref="T220">IF($D220="","",IF(_xll.BDP($D220&amp;" Corp",T$1)="#N/A N/A","",_xll.BDP($D220&amp;" Corp",T$1)))</f>
        <v>459.8422156341374</v>
      </c>
      <c r="U220" s="125" cm="1">
        <f t="array" ref="U220">IF($D220="","",IF(_xll.BDP($D220&amp;" Corp",U$1)="#N/A N/A",0,_xll.BDP($D220&amp;" Corp",U$1)))</f>
        <v>475</v>
      </c>
      <c r="V220" s="125">
        <f>IFERROR(VLOOKUP($L220,Documentation!$J$2:$K$15,2,0),IF(U220=0,0,4200))</f>
        <v>3490</v>
      </c>
      <c r="W220" s="122">
        <f t="shared" si="13"/>
        <v>2.9005684981007449</v>
      </c>
      <c r="X220" s="122">
        <f t="shared" si="14"/>
        <v>21.311545386045474</v>
      </c>
    </row>
    <row r="221" spans="2:24" x14ac:dyDescent="0.3">
      <c r="B221" s="62">
        <v>217</v>
      </c>
      <c r="C221" s="22">
        <v>66642</v>
      </c>
      <c r="D221" s="23" t="s">
        <v>2013</v>
      </c>
      <c r="E221" s="23" t="s">
        <v>2014</v>
      </c>
      <c r="F221" s="46" t="s">
        <v>2015</v>
      </c>
      <c r="G221" s="47" t="s">
        <v>2016</v>
      </c>
      <c r="H221" s="93" t="str">
        <f>IF(IFERROR(VLOOKUP($E221,Portfolio!$D$4:$D$85,1,0),0)=0,"N","Y")</f>
        <v>N</v>
      </c>
      <c r="I221" s="65" cm="1">
        <f t="array" ref="I221">IF($D221="","",IF(_xll.BDP($D221&amp;" Corp",I$1)="#N/A N/A","0",_xll.BDP($D221&amp;" Corp",I$1)))/1000000</f>
        <v>140</v>
      </c>
      <c r="J221" s="101">
        <f>IFERROR(VLOOKUP($E221,Portfolio!$D$45:$O$85,10,0),0)</f>
        <v>0</v>
      </c>
      <c r="K221" s="16" t="str" cm="1">
        <f t="array" ref="K221">IF($D221="","",IF(_xll.BDP($D221&amp;" Corp",K$1)="#N/A N/A","NR",_xll.BDP($D221&amp;" Corp",K$1)))</f>
        <v>CCC-</v>
      </c>
      <c r="L221" s="16" t="str" cm="1">
        <f t="array" ref="L221">IF($D221="","",IF(_xll.BDP($D221&amp;" Corp",L$1)="#N/A N/A","NR",_xll.BDP($D221&amp;" Corp",L$1)))</f>
        <v>Caa3</v>
      </c>
      <c r="M221" s="16" t="s">
        <v>2348</v>
      </c>
      <c r="N221" s="16" t="s">
        <v>2375</v>
      </c>
      <c r="O221" s="61">
        <v>0</v>
      </c>
      <c r="P221" s="61">
        <f t="shared" si="12"/>
        <v>0</v>
      </c>
      <c r="Q221" s="27" cm="1">
        <f t="array" ref="Q221">IF($D221="","",IF(_xll.BDP($D221&amp;" Corp",Q$1)="#N/A N/A","",_xll.BDP($D221&amp;" Corp",Q$1)))</f>
        <v>72.75</v>
      </c>
      <c r="R221" s="27" cm="1">
        <f t="array" ref="R221">IF($D221="","",IF(_xll.BDP($D221&amp;" Corp",R$1)="#N/A N/A","",_xll.BDP($D221&amp;" Corp",R$1)))</f>
        <v>75.75</v>
      </c>
      <c r="S221" s="64" cm="1">
        <f t="array" ref="S221">IF($D221="","",IF(_xll.BDP($D221&amp;" Corp",S$1)="#N/A N/A","7.4",_xll.BDP($D221&amp;" Corp",S$1)))/100</f>
        <v>0.25026473007164896</v>
      </c>
      <c r="T221" s="48" cm="1">
        <f t="array" ref="T221">IF($D221="","",IF(_xll.BDP($D221&amp;" Corp",T$1)="#N/A N/A","",_xll.BDP($D221&amp;" Corp",T$1)))</f>
        <v>2164.6325912952425</v>
      </c>
      <c r="U221" s="125" cm="1">
        <f t="array" ref="U221">IF($D221="","",IF(_xll.BDP($D221&amp;" Corp",U$1)="#N/A N/A",0,_xll.BDP($D221&amp;" Corp",U$1)))</f>
        <v>850.00000000000011</v>
      </c>
      <c r="V221" s="125">
        <f>IFERROR(VLOOKUP($L221,Documentation!$J$2:$K$15,2,0),IF(U221=0,0,4200))</f>
        <v>8070</v>
      </c>
      <c r="W221" s="122">
        <f t="shared" si="13"/>
        <v>0</v>
      </c>
      <c r="X221" s="122">
        <f t="shared" si="14"/>
        <v>0</v>
      </c>
    </row>
    <row r="222" spans="2:24" x14ac:dyDescent="0.3">
      <c r="B222" s="62">
        <v>218</v>
      </c>
      <c r="C222" s="22">
        <v>223026</v>
      </c>
      <c r="D222" s="23" t="s">
        <v>2017</v>
      </c>
      <c r="E222" s="23" t="s">
        <v>2018</v>
      </c>
      <c r="F222" s="46" t="s">
        <v>2019</v>
      </c>
      <c r="G222" s="47" t="s">
        <v>2016</v>
      </c>
      <c r="H222" s="93" t="str">
        <f>IF(IFERROR(VLOOKUP($E222,Portfolio!$D$4:$D$85,1,0),0)=0,"N","Y")</f>
        <v>Y</v>
      </c>
      <c r="I222" s="65" cm="1">
        <f t="array" ref="I222">IF($D222="","",IF(_xll.BDP($D222&amp;" Corp",I$1)="#N/A N/A","0",_xll.BDP($D222&amp;" Corp",I$1)))/1000000</f>
        <v>883</v>
      </c>
      <c r="J222" s="101">
        <f>IFERROR(VLOOKUP($E222,Portfolio!$D$45:$O$85,10,0),0)</f>
        <v>0</v>
      </c>
      <c r="K222" s="16" t="str" cm="1">
        <f t="array" ref="K222">IF($D222="","",IF(_xll.BDP($D222&amp;" Corp",K$1)="#N/A N/A","NR",_xll.BDP($D222&amp;" Corp",K$1)))</f>
        <v>CCC+</v>
      </c>
      <c r="L222" s="16" t="str" cm="1">
        <f t="array" ref="L222">IF($D222="","",IF(_xll.BDP($D222&amp;" Corp",L$1)="#N/A N/A","NR",_xll.BDP($D222&amp;" Corp",L$1)))</f>
        <v>B3</v>
      </c>
      <c r="M222" s="16" t="s">
        <v>2348</v>
      </c>
      <c r="N222" s="16" t="s">
        <v>2375</v>
      </c>
      <c r="O222" s="61">
        <v>5.1030906405866996E-4</v>
      </c>
      <c r="P222" s="61">
        <f t="shared" si="12"/>
        <v>3.6916485627947657E-3</v>
      </c>
      <c r="Q222" s="27" cm="1">
        <f t="array" ref="Q222">IF($D222="","",IF(_xll.BDP($D222&amp;" Corp",Q$1)="#N/A N/A","",_xll.BDP($D222&amp;" Corp",Q$1)))</f>
        <v>84.5</v>
      </c>
      <c r="R222" s="27" cm="1">
        <f t="array" ref="R222">IF($D222="","",IF(_xll.BDP($D222&amp;" Corp",R$1)="#N/A N/A","",_xll.BDP($D222&amp;" Corp",R$1)))</f>
        <v>85.375</v>
      </c>
      <c r="S222" s="64" cm="1">
        <f t="array" ref="S222">IF($D222="","",IF(_xll.BDP($D222&amp;" Corp",S$1)="#N/A N/A","7.4",_xll.BDP($D222&amp;" Corp",S$1)))/100</f>
        <v>0.18540665437467396</v>
      </c>
      <c r="T222" s="48" cm="1">
        <f t="array" ref="T222">IF($D222="","",IF(_xll.BDP($D222&amp;" Corp",T$1)="#N/A N/A","",_xll.BDP($D222&amp;" Corp",T$1)))</f>
        <v>1430.9728304013013</v>
      </c>
      <c r="U222" s="125" cm="1">
        <f t="array" ref="U222">IF($D222="","",IF(_xll.BDP($D222&amp;" Corp",U$1)="#N/A N/A",0,_xll.BDP($D222&amp;" Corp",U$1)))</f>
        <v>425.00000000000006</v>
      </c>
      <c r="V222" s="125">
        <f>IFERROR(VLOOKUP($L222,Documentation!$J$2:$K$15,2,0),IF(U222=0,0,4200))</f>
        <v>3490</v>
      </c>
      <c r="W222" s="122">
        <f t="shared" si="13"/>
        <v>1.5689506391877757</v>
      </c>
      <c r="X222" s="122">
        <f t="shared" si="14"/>
        <v>12.883853484153732</v>
      </c>
    </row>
    <row r="223" spans="2:24" x14ac:dyDescent="0.3">
      <c r="B223" s="62">
        <v>219</v>
      </c>
      <c r="C223" s="22">
        <v>304170</v>
      </c>
      <c r="D223" s="23" t="s">
        <v>2020</v>
      </c>
      <c r="E223" s="23" t="s">
        <v>2021</v>
      </c>
      <c r="F223" s="46" t="s">
        <v>2022</v>
      </c>
      <c r="G223" s="47" t="s">
        <v>2023</v>
      </c>
      <c r="H223" s="93" t="str">
        <f>IF(IFERROR(VLOOKUP($E223,Portfolio!$D$4:$D$85,1,0),0)=0,"N","Y")</f>
        <v>N</v>
      </c>
      <c r="I223" s="65" cm="1">
        <f t="array" ref="I223">IF($D223="","",IF(_xll.BDP($D223&amp;" Corp",I$1)="#N/A N/A","0",_xll.BDP($D223&amp;" Corp",I$1)))/1000000</f>
        <v>2340</v>
      </c>
      <c r="J223" s="101">
        <f>IFERROR(VLOOKUP($E223,Portfolio!$D$45:$O$85,10,0),0)</f>
        <v>0</v>
      </c>
      <c r="K223" s="16" t="str" cm="1">
        <f t="array" ref="K223">IF($D223="","",IF(_xll.BDP($D223&amp;" Corp",K$1)="#N/A N/A","NR",_xll.BDP($D223&amp;" Corp",K$1)))</f>
        <v>NR</v>
      </c>
      <c r="L223" s="16" t="str" cm="1">
        <f t="array" ref="L223">IF($D223="","",IF(_xll.BDP($D223&amp;" Corp",L$1)="#N/A N/A","NR",_xll.BDP($D223&amp;" Corp",L$1)))</f>
        <v>NR</v>
      </c>
      <c r="M223" s="16" t="s">
        <v>2348</v>
      </c>
      <c r="N223" s="16" t="s">
        <v>2384</v>
      </c>
      <c r="O223" s="61">
        <v>2.1382128809868278E-3</v>
      </c>
      <c r="P223" s="61">
        <f t="shared" si="12"/>
        <v>1.5468136987934753E-2</v>
      </c>
      <c r="Q223" s="27" cm="1">
        <f t="array" ref="Q223">IF($D223="","",IF(_xll.BDP($D223&amp;" Corp",Q$1)="#N/A N/A","",_xll.BDP($D223&amp;" Corp",Q$1)))</f>
        <v>101.125</v>
      </c>
      <c r="R223" s="27" cm="1">
        <f t="array" ref="R223">IF($D223="","",IF(_xll.BDP($D223&amp;" Corp",R$1)="#N/A N/A","",_xll.BDP($D223&amp;" Corp",R$1)))</f>
        <v>101.875</v>
      </c>
      <c r="S223" s="64" cm="1">
        <f t="array" ref="S223">IF($D223="","",IF(_xll.BDP($D223&amp;" Corp",S$1)="#N/A N/A","7.4",_xll.BDP($D223&amp;" Corp",S$1)))/100</f>
        <v>9.5571030396968126E-2</v>
      </c>
      <c r="T223" s="48" cm="1">
        <f t="array" ref="T223">IF($D223="","",IF(_xll.BDP($D223&amp;" Corp",T$1)="#N/A N/A","",_xll.BDP($D223&amp;" Corp",T$1)))</f>
        <v>517.27706930226088</v>
      </c>
      <c r="U223" s="125" cm="1">
        <f t="array" ref="U223">IF($D223="","",IF(_xll.BDP($D223&amp;" Corp",U$1)="#N/A N/A",0,_xll.BDP($D223&amp;" Corp",U$1)))</f>
        <v>575</v>
      </c>
      <c r="V223" s="125">
        <f>IFERROR(VLOOKUP($L223,Documentation!$J$2:$K$15,2,0),IF(U223=0,0,4200))</f>
        <v>4200</v>
      </c>
      <c r="W223" s="122">
        <f t="shared" si="13"/>
        <v>8.8941787680624831</v>
      </c>
      <c r="X223" s="122">
        <f t="shared" si="14"/>
        <v>64.966175349325965</v>
      </c>
    </row>
    <row r="224" spans="2:24" x14ac:dyDescent="0.3">
      <c r="B224" s="62">
        <v>220</v>
      </c>
      <c r="C224" s="22">
        <v>418326</v>
      </c>
      <c r="D224" s="23" t="s">
        <v>2024</v>
      </c>
      <c r="E224" s="23" t="s">
        <v>2025</v>
      </c>
      <c r="F224" s="46" t="s">
        <v>2026</v>
      </c>
      <c r="G224" s="47" t="s">
        <v>2027</v>
      </c>
      <c r="H224" s="93" t="str">
        <f>IF(IFERROR(VLOOKUP($E224,Portfolio!$D$4:$D$85,1,0),0)=0,"N","Y")</f>
        <v>Y</v>
      </c>
      <c r="I224" s="65" cm="1">
        <f t="array" ref="I224">IF($D224="","",IF(_xll.BDP($D224&amp;" Corp",I$1)="#N/A N/A","0",_xll.BDP($D224&amp;" Corp",I$1)))/1000000</f>
        <v>1100</v>
      </c>
      <c r="J224" s="101">
        <f>IFERROR(VLOOKUP($E224,Portfolio!$D$45:$O$85,10,0),0)</f>
        <v>16.571133</v>
      </c>
      <c r="K224" s="16" t="str" cm="1">
        <f t="array" ref="K224">IF($D224="","",IF(_xll.BDP($D224&amp;" Corp",K$1)="#N/A N/A","NR",_xll.BDP($D224&amp;" Corp",K$1)))</f>
        <v>BB+</v>
      </c>
      <c r="L224" s="16" t="str" cm="1">
        <f t="array" ref="L224">IF($D224="","",IF(_xll.BDP($D224&amp;" Corp",L$1)="#N/A N/A","NR",_xll.BDP($D224&amp;" Corp",L$1)))</f>
        <v>Ba2</v>
      </c>
      <c r="M224" s="16" t="s">
        <v>2348</v>
      </c>
      <c r="N224" s="16" t="s">
        <v>2355</v>
      </c>
      <c r="O224" s="61">
        <v>7.6931103955284544E-4</v>
      </c>
      <c r="P224" s="61">
        <f t="shared" si="12"/>
        <v>5.5653057990380766E-3</v>
      </c>
      <c r="Q224" s="27" cm="1">
        <f t="array" ref="Q224">IF($D224="","",IF(_xll.BDP($D224&amp;" Corp",Q$1)="#N/A N/A","",_xll.BDP($D224&amp;" Corp",Q$1)))</f>
        <v>100.75</v>
      </c>
      <c r="R224" s="27" cm="1">
        <f t="array" ref="R224">IF($D224="","",IF(_xll.BDP($D224&amp;" Corp",R$1)="#N/A N/A","",_xll.BDP($D224&amp;" Corp",R$1)))</f>
        <v>101.125</v>
      </c>
      <c r="S224" s="64" cm="1">
        <f t="array" ref="S224">IF($D224="","",IF(_xll.BDP($D224&amp;" Corp",S$1)="#N/A N/A","7.4",_xll.BDP($D224&amp;" Corp",S$1)))/100</f>
        <v>6.10286018345505E-2</v>
      </c>
      <c r="T224" s="48" cm="1">
        <f t="array" ref="T224">IF($D224="","",IF(_xll.BDP($D224&amp;" Corp",T$1)="#N/A N/A","",_xll.BDP($D224&amp;" Corp",T$1)))</f>
        <v>165.76514710298181</v>
      </c>
      <c r="U224" s="125" cm="1">
        <f t="array" ref="U224">IF($D224="","",IF(_xll.BDP($D224&amp;" Corp",U$1)="#N/A N/A",0,_xll.BDP($D224&amp;" Corp",U$1)))</f>
        <v>200</v>
      </c>
      <c r="V224" s="125">
        <f>IFERROR(VLOOKUP($L224,Documentation!$J$2:$K$15,2,0),IF(U224=0,0,4200))</f>
        <v>1350</v>
      </c>
      <c r="W224" s="122">
        <f t="shared" si="13"/>
        <v>1.1130611598076152</v>
      </c>
      <c r="X224" s="122">
        <f t="shared" si="14"/>
        <v>7.513162828701403</v>
      </c>
    </row>
    <row r="225" spans="2:24" x14ac:dyDescent="0.3">
      <c r="B225" s="62">
        <v>221</v>
      </c>
      <c r="C225" s="22">
        <v>18709</v>
      </c>
      <c r="D225" s="23" t="s">
        <v>2028</v>
      </c>
      <c r="E225" s="23" t="s">
        <v>2029</v>
      </c>
      <c r="F225" s="46" t="s">
        <v>2030</v>
      </c>
      <c r="G225" s="47" t="s">
        <v>2031</v>
      </c>
      <c r="H225" s="93" t="str">
        <f>IF(IFERROR(VLOOKUP($E225,Portfolio!$D$4:$D$85,1,0),0)=0,"N","Y")</f>
        <v>Y</v>
      </c>
      <c r="I225" s="65" cm="1">
        <f t="array" ref="I225">IF($D225="","",IF(_xll.BDP($D225&amp;" Corp",I$1)="#N/A N/A","0",_xll.BDP($D225&amp;" Corp",I$1)))/1000000</f>
        <v>360</v>
      </c>
      <c r="J225" s="101">
        <f>IFERROR(VLOOKUP($E225,Portfolio!$D$45:$O$85,10,0),0)</f>
        <v>0</v>
      </c>
      <c r="K225" s="16" t="str" cm="1">
        <f t="array" ref="K225">IF($D225="","",IF(_xll.BDP($D225&amp;" Corp",K$1)="#N/A N/A","NR",_xll.BDP($D225&amp;" Corp",K$1)))</f>
        <v>NR</v>
      </c>
      <c r="L225" s="16" t="str" cm="1">
        <f t="array" ref="L225">IF($D225="","",IF(_xll.BDP($D225&amp;" Corp",L$1)="#N/A N/A","NR",_xll.BDP($D225&amp;" Corp",L$1)))</f>
        <v>WR</v>
      </c>
      <c r="M225" s="16" t="s">
        <v>2356</v>
      </c>
      <c r="N225" s="16" t="s">
        <v>2349</v>
      </c>
      <c r="O225" s="61">
        <v>0</v>
      </c>
      <c r="P225" s="61">
        <f t="shared" si="12"/>
        <v>0</v>
      </c>
      <c r="Q225" s="27" t="str" cm="1">
        <f t="array" ref="Q225">IF($D225="","",IF(_xll.BDP($D225&amp;" Corp",Q$1)="#N/A N/A","",_xll.BDP($D225&amp;" Corp",Q$1)))</f>
        <v/>
      </c>
      <c r="R225" s="27" t="str" cm="1">
        <f t="array" ref="R225">IF($D225="","",IF(_xll.BDP($D225&amp;" Corp",R$1)="#N/A N/A","",_xll.BDP($D225&amp;" Corp",R$1)))</f>
        <v/>
      </c>
      <c r="S225" s="64" cm="1">
        <f t="array" ref="S225">IF($D225="","",IF(_xll.BDP($D225&amp;" Corp",S$1)="#N/A N/A","7.4",_xll.BDP($D225&amp;" Corp",S$1)))/100</f>
        <v>7.400000000000001E-2</v>
      </c>
      <c r="T225" s="48" t="str" cm="1">
        <f t="array" ref="T225">IF($D225="","",IF(_xll.BDP($D225&amp;" Corp",T$1)="#N/A N/A","",_xll.BDP($D225&amp;" Corp",T$1)))</f>
        <v/>
      </c>
      <c r="U225" s="125" cm="1">
        <f t="array" ref="U225">IF($D225="","",IF(_xll.BDP($D225&amp;" Corp",U$1)="#N/A N/A",0,_xll.BDP($D225&amp;" Corp",U$1)))</f>
        <v>475</v>
      </c>
      <c r="V225" s="125">
        <f>IFERROR(VLOOKUP($L225,Documentation!$J$2:$K$15,2,0),IF(U225=0,0,4200))</f>
        <v>4200</v>
      </c>
      <c r="W225" s="122">
        <f t="shared" si="13"/>
        <v>0</v>
      </c>
      <c r="X225" s="122">
        <f t="shared" si="14"/>
        <v>0</v>
      </c>
    </row>
    <row r="226" spans="2:24" x14ac:dyDescent="0.3">
      <c r="B226" s="62">
        <v>222</v>
      </c>
      <c r="C226" s="22">
        <v>406446</v>
      </c>
      <c r="D226" s="23" t="s">
        <v>2032</v>
      </c>
      <c r="E226" s="23" t="s">
        <v>2033</v>
      </c>
      <c r="F226" s="46" t="s">
        <v>2034</v>
      </c>
      <c r="G226" s="47" t="s">
        <v>2035</v>
      </c>
      <c r="H226" s="93" t="str">
        <f>IF(IFERROR(VLOOKUP($E226,Portfolio!$D$4:$D$85,1,0),0)=0,"N","Y")</f>
        <v>N</v>
      </c>
      <c r="I226" s="65" cm="1">
        <f t="array" ref="I226">IF($D226="","",IF(_xll.BDP($D226&amp;" Corp",I$1)="#N/A N/A","0",_xll.BDP($D226&amp;" Corp",I$1)))/1000000</f>
        <v>0</v>
      </c>
      <c r="J226" s="101">
        <f>IFERROR(VLOOKUP($E226,Portfolio!$D$45:$O$85,10,0),0)</f>
        <v>0</v>
      </c>
      <c r="K226" s="16" t="str" cm="1">
        <f t="array" ref="K226">IF($D226="","",IF(_xll.BDP($D226&amp;" Corp",K$1)="#N/A N/A","NR",_xll.BDP($D226&amp;" Corp",K$1)))</f>
        <v>B+</v>
      </c>
      <c r="L226" s="16" t="str" cm="1">
        <f t="array" ref="L226">IF($D226="","",IF(_xll.BDP($D226&amp;" Corp",L$1)="#N/A N/A","NR",_xll.BDP($D226&amp;" Corp",L$1)))</f>
        <v>WR</v>
      </c>
      <c r="M226" s="16" t="s">
        <v>2352</v>
      </c>
      <c r="N226" s="16" t="s">
        <v>2385</v>
      </c>
      <c r="O226" s="61">
        <v>8.1448273391408667E-4</v>
      </c>
      <c r="P226" s="61">
        <f t="shared" si="12"/>
        <v>5.8920842795953188E-3</v>
      </c>
      <c r="Q226" s="27" t="str" cm="1">
        <f t="array" ref="Q226">IF($D226="","",IF(_xll.BDP($D226&amp;" Corp",Q$1)="#N/A N/A","",_xll.BDP($D226&amp;" Corp",Q$1)))</f>
        <v/>
      </c>
      <c r="R226" s="27" t="str" cm="1">
        <f t="array" ref="R226">IF($D226="","",IF(_xll.BDP($D226&amp;" Corp",R$1)="#N/A N/A","",_xll.BDP($D226&amp;" Corp",R$1)))</f>
        <v/>
      </c>
      <c r="S226" s="64" cm="1">
        <f t="array" ref="S226">IF($D226="","",IF(_xll.BDP($D226&amp;" Corp",S$1)="#N/A N/A","7.4",_xll.BDP($D226&amp;" Corp",S$1)))/100</f>
        <v>7.400000000000001E-2</v>
      </c>
      <c r="T226" s="48" t="str" cm="1">
        <f t="array" ref="T226">IF($D226="","",IF(_xll.BDP($D226&amp;" Corp",T$1)="#N/A N/A","",_xll.BDP($D226&amp;" Corp",T$1)))</f>
        <v/>
      </c>
      <c r="U226" s="125" cm="1">
        <f t="array" ref="U226">IF($D226="","",IF(_xll.BDP($D226&amp;" Corp",U$1)="#N/A N/A",0,_xll.BDP($D226&amp;" Corp",U$1)))</f>
        <v>275</v>
      </c>
      <c r="V226" s="125">
        <f>IFERROR(VLOOKUP($L226,Documentation!$J$2:$K$15,2,0),IF(U226=0,0,4200))</f>
        <v>4200</v>
      </c>
      <c r="W226" s="122">
        <f t="shared" si="13"/>
        <v>1.6203231768887127</v>
      </c>
      <c r="X226" s="122">
        <f t="shared" si="14"/>
        <v>24.74675397430034</v>
      </c>
    </row>
    <row r="227" spans="2:24" x14ac:dyDescent="0.3">
      <c r="B227" s="62">
        <v>223</v>
      </c>
      <c r="C227" s="22">
        <v>143754</v>
      </c>
      <c r="D227" s="23" t="s">
        <v>2036</v>
      </c>
      <c r="E227" s="23" t="s">
        <v>2037</v>
      </c>
      <c r="F227" s="46" t="s">
        <v>2038</v>
      </c>
      <c r="G227" s="47" t="s">
        <v>2039</v>
      </c>
      <c r="H227" s="93" t="str">
        <f>IF(IFERROR(VLOOKUP($E227,Portfolio!$D$4:$D$85,1,0),0)=0,"N","Y")</f>
        <v>N</v>
      </c>
      <c r="I227" s="65" cm="1">
        <f t="array" ref="I227">IF($D227="","",IF(_xll.BDP($D227&amp;" Corp",I$1)="#N/A N/A","0",_xll.BDP($D227&amp;" Corp",I$1)))/1000000</f>
        <v>346.5</v>
      </c>
      <c r="J227" s="101">
        <f>IFERROR(VLOOKUP($E227,Portfolio!$D$45:$O$85,10,0),0)</f>
        <v>0</v>
      </c>
      <c r="K227" s="16" t="str" cm="1">
        <f t="array" ref="K227">IF($D227="","",IF(_xll.BDP($D227&amp;" Corp",K$1)="#N/A N/A","NR",_xll.BDP($D227&amp;" Corp",K$1)))</f>
        <v>B-</v>
      </c>
      <c r="L227" s="16" t="str" cm="1">
        <f t="array" ref="L227">IF($D227="","",IF(_xll.BDP($D227&amp;" Corp",L$1)="#N/A N/A","NR",_xll.BDP($D227&amp;" Corp",L$1)))</f>
        <v>B2</v>
      </c>
      <c r="M227" s="16" t="s">
        <v>2348</v>
      </c>
      <c r="N227" s="16" t="s">
        <v>2368</v>
      </c>
      <c r="O227" s="61">
        <v>2.3020179247924092E-4</v>
      </c>
      <c r="P227" s="61">
        <f t="shared" si="12"/>
        <v>1.6653126040909688E-3</v>
      </c>
      <c r="Q227" s="27" cm="1">
        <f t="array" ref="Q227">IF($D227="","",IF(_xll.BDP($D227&amp;" Corp",Q$1)="#N/A N/A","",_xll.BDP($D227&amp;" Corp",Q$1)))</f>
        <v>94.875</v>
      </c>
      <c r="R227" s="27" cm="1">
        <f t="array" ref="R227">IF($D227="","",IF(_xll.BDP($D227&amp;" Corp",R$1)="#N/A N/A","",_xll.BDP($D227&amp;" Corp",R$1)))</f>
        <v>96.375</v>
      </c>
      <c r="S227" s="64" cm="1">
        <f t="array" ref="S227">IF($D227="","",IF(_xll.BDP($D227&amp;" Corp",S$1)="#N/A N/A","7.4",_xll.BDP($D227&amp;" Corp",S$1)))/100</f>
        <v>0.10337975737638772</v>
      </c>
      <c r="T227" s="48" cm="1">
        <f t="array" ref="T227">IF($D227="","",IF(_xll.BDP($D227&amp;" Corp",T$1)="#N/A N/A","",_xll.BDP($D227&amp;" Corp",T$1)))</f>
        <v>625.53037761449821</v>
      </c>
      <c r="U227" s="125" cm="1">
        <f t="array" ref="U227">IF($D227="","",IF(_xll.BDP($D227&amp;" Corp",U$1)="#N/A N/A",0,_xll.BDP($D227&amp;" Corp",U$1)))</f>
        <v>450</v>
      </c>
      <c r="V227" s="125">
        <f>IFERROR(VLOOKUP($L227,Documentation!$J$2:$K$15,2,0),IF(U227=0,0,4200))</f>
        <v>2720</v>
      </c>
      <c r="W227" s="122">
        <f t="shared" si="13"/>
        <v>0.749390671840936</v>
      </c>
      <c r="X227" s="122">
        <f t="shared" si="14"/>
        <v>4.5296502831274355</v>
      </c>
    </row>
    <row r="228" spans="2:24" x14ac:dyDescent="0.3">
      <c r="B228" s="62">
        <v>224</v>
      </c>
      <c r="C228" s="22">
        <v>143790</v>
      </c>
      <c r="D228" s="23" t="s">
        <v>2040</v>
      </c>
      <c r="E228" s="23" t="s">
        <v>2041</v>
      </c>
      <c r="F228" s="46" t="s">
        <v>2042</v>
      </c>
      <c r="G228" s="47" t="s">
        <v>2039</v>
      </c>
      <c r="H228" s="93" t="str">
        <f>IF(IFERROR(VLOOKUP($E228,Portfolio!$D$4:$D$85,1,0),0)=0,"N","Y")</f>
        <v>N</v>
      </c>
      <c r="I228" s="65" cm="1">
        <f t="array" ref="I228">IF($D228="","",IF(_xll.BDP($D228&amp;" Corp",I$1)="#N/A N/A","0",_xll.BDP($D228&amp;" Corp",I$1)))/1000000</f>
        <v>120</v>
      </c>
      <c r="J228" s="101">
        <f>IFERROR(VLOOKUP($E228,Portfolio!$D$45:$O$85,10,0),0)</f>
        <v>0</v>
      </c>
      <c r="K228" s="16" t="str" cm="1">
        <f t="array" ref="K228">IF($D228="","",IF(_xll.BDP($D228&amp;" Corp",K$1)="#N/A N/A","NR",_xll.BDP($D228&amp;" Corp",K$1)))</f>
        <v>CCC</v>
      </c>
      <c r="L228" s="16" t="str" cm="1">
        <f t="array" ref="L228">IF($D228="","",IF(_xll.BDP($D228&amp;" Corp",L$1)="#N/A N/A","NR",_xll.BDP($D228&amp;" Corp",L$1)))</f>
        <v>Caa2</v>
      </c>
      <c r="M228" s="16" t="s">
        <v>2348</v>
      </c>
      <c r="N228" s="16" t="s">
        <v>2368</v>
      </c>
      <c r="O228" s="61">
        <v>0</v>
      </c>
      <c r="P228" s="61">
        <f t="shared" si="12"/>
        <v>0</v>
      </c>
      <c r="Q228" s="27" cm="1">
        <f t="array" ref="Q228">IF($D228="","",IF(_xll.BDP($D228&amp;" Corp",Q$1)="#N/A N/A","",_xll.BDP($D228&amp;" Corp",Q$1)))</f>
        <v>88.125</v>
      </c>
      <c r="R228" s="27" cm="1">
        <f t="array" ref="R228">IF($D228="","",IF(_xll.BDP($D228&amp;" Corp",R$1)="#N/A N/A","",_xll.BDP($D228&amp;" Corp",R$1)))</f>
        <v>89.75</v>
      </c>
      <c r="S228" s="64" cm="1">
        <f t="array" ref="S228">IF($D228="","",IF(_xll.BDP($D228&amp;" Corp",S$1)="#N/A N/A","7.4",_xll.BDP($D228&amp;" Corp",S$1)))/100</f>
        <v>0.16068894718773663</v>
      </c>
      <c r="T228" s="48" cm="1">
        <f t="array" ref="T228">IF($D228="","",IF(_xll.BDP($D228&amp;" Corp",T$1)="#N/A N/A","",_xll.BDP($D228&amp;" Corp",T$1)))</f>
        <v>1305.4077973283829</v>
      </c>
      <c r="U228" s="125" cm="1">
        <f t="array" ref="U228">IF($D228="","",IF(_xll.BDP($D228&amp;" Corp",U$1)="#N/A N/A",0,_xll.BDP($D228&amp;" Corp",U$1)))</f>
        <v>825</v>
      </c>
      <c r="V228" s="125">
        <f>IFERROR(VLOOKUP($L228,Documentation!$J$2:$K$15,2,0),IF(U228=0,0,4200))</f>
        <v>6500</v>
      </c>
      <c r="W228" s="122">
        <f t="shared" si="13"/>
        <v>0</v>
      </c>
      <c r="X228" s="122">
        <f t="shared" si="14"/>
        <v>0</v>
      </c>
    </row>
    <row r="229" spans="2:24" x14ac:dyDescent="0.3">
      <c r="B229" s="62">
        <v>225</v>
      </c>
      <c r="C229" s="22">
        <v>440070</v>
      </c>
      <c r="D229" s="23" t="s">
        <v>2043</v>
      </c>
      <c r="E229" s="23" t="s">
        <v>2044</v>
      </c>
      <c r="F229" s="46" t="s">
        <v>1</v>
      </c>
      <c r="G229" s="47" t="s">
        <v>2045</v>
      </c>
      <c r="H229" s="93" t="str">
        <f>IF(IFERROR(VLOOKUP($E229,Portfolio!$D$4:$D$85,1,0),0)=0,"N","Y")</f>
        <v>Y</v>
      </c>
      <c r="I229" s="65" cm="1">
        <f t="array" ref="I229">IF($D229="","",IF(_xll.BDP($D229&amp;" Corp",I$1)="#N/A N/A","0",_xll.BDP($D229&amp;" Corp",I$1)))/1000000</f>
        <v>2100</v>
      </c>
      <c r="J229" s="101">
        <f>IFERROR(VLOOKUP($E229,Portfolio!$D$45:$O$85,10,0),0)</f>
        <v>19.403293000000001</v>
      </c>
      <c r="K229" s="16" t="str" cm="1">
        <f t="array" ref="K229">IF($D229="","",IF(_xll.BDP($D229&amp;" Corp",K$1)="#N/A N/A","NR",_xll.BDP($D229&amp;" Corp",K$1)))</f>
        <v>B</v>
      </c>
      <c r="L229" s="16" t="str" cm="1">
        <f t="array" ref="L229">IF($D229="","",IF(_xll.BDP($D229&amp;" Corp",L$1)="#N/A N/A","NR",_xll.BDP($D229&amp;" Corp",L$1)))</f>
        <v>B2</v>
      </c>
      <c r="M229" s="16" t="s">
        <v>2354</v>
      </c>
      <c r="N229" s="16" t="s">
        <v>2358</v>
      </c>
      <c r="O229" s="61">
        <v>1.4680705543047786E-3</v>
      </c>
      <c r="P229" s="61">
        <f t="shared" si="12"/>
        <v>1.0620231803794617E-2</v>
      </c>
      <c r="Q229" s="27" cm="1">
        <f t="array" ref="Q229">IF($D229="","",IF(_xll.BDP($D229&amp;" Corp",Q$1)="#N/A N/A","",_xll.BDP($D229&amp;" Corp",Q$1)))</f>
        <v>100.375</v>
      </c>
      <c r="R229" s="27" cm="1">
        <f t="array" ref="R229">IF($D229="","",IF(_xll.BDP($D229&amp;" Corp",R$1)="#N/A N/A","",_xll.BDP($D229&amp;" Corp",R$1)))</f>
        <v>100.625</v>
      </c>
      <c r="S229" s="64" cm="1">
        <f t="array" ref="S229">IF($D229="","",IF(_xll.BDP($D229&amp;" Corp",S$1)="#N/A N/A","7.4",_xll.BDP($D229&amp;" Corp",S$1)))/100</f>
        <v>7.4411616427823901E-2</v>
      </c>
      <c r="T229" s="48" cm="1">
        <f t="array" ref="T229">IF($D229="","",IF(_xll.BDP($D229&amp;" Corp",T$1)="#N/A N/A","",_xll.BDP($D229&amp;" Corp",T$1)))</f>
        <v>306.04887651836873</v>
      </c>
      <c r="U229" s="125" cm="1">
        <f t="array" ref="U229">IF($D229="","",IF(_xll.BDP($D229&amp;" Corp",U$1)="#N/A N/A",0,_xll.BDP($D229&amp;" Corp",U$1)))</f>
        <v>325</v>
      </c>
      <c r="V229" s="125">
        <f>IFERROR(VLOOKUP($L229,Documentation!$J$2:$K$15,2,0),IF(U229=0,0,4200))</f>
        <v>2720</v>
      </c>
      <c r="W229" s="122">
        <f t="shared" si="13"/>
        <v>3.4515753362332506</v>
      </c>
      <c r="X229" s="122">
        <f t="shared" si="14"/>
        <v>28.887030506321359</v>
      </c>
    </row>
    <row r="230" spans="2:24" x14ac:dyDescent="0.3">
      <c r="B230" s="62">
        <v>226</v>
      </c>
      <c r="C230" s="22">
        <v>359970</v>
      </c>
      <c r="D230" s="23" t="s">
        <v>2046</v>
      </c>
      <c r="E230" s="23" t="s">
        <v>2047</v>
      </c>
      <c r="F230" s="46" t="s">
        <v>2048</v>
      </c>
      <c r="G230" s="47" t="s">
        <v>2045</v>
      </c>
      <c r="H230" s="93" t="str">
        <f>IF(IFERROR(VLOOKUP($E230,Portfolio!$D$4:$D$85,1,0),0)=0,"N","Y")</f>
        <v>Y</v>
      </c>
      <c r="I230" s="65" cm="1">
        <f t="array" ref="I230">IF($D230="","",IF(_xll.BDP($D230&amp;" Corp",I$1)="#N/A N/A","0",_xll.BDP($D230&amp;" Corp",I$1)))/1000000</f>
        <v>1963.1466332800001</v>
      </c>
      <c r="J230" s="101">
        <f>IFERROR(VLOOKUP($E230,Portfolio!$D$45:$O$85,10,0),0)</f>
        <v>41.907648000000016</v>
      </c>
      <c r="K230" s="16" t="str" cm="1">
        <f t="array" ref="K230">IF($D230="","",IF(_xll.BDP($D230&amp;" Corp",K$1)="#N/A N/A","NR",_xll.BDP($D230&amp;" Corp",K$1)))</f>
        <v>B</v>
      </c>
      <c r="L230" s="16" t="str" cm="1">
        <f t="array" ref="L230">IF($D230="","",IF(_xll.BDP($D230&amp;" Corp",L$1)="#N/A N/A","NR",_xll.BDP($D230&amp;" Corp",L$1)))</f>
        <v>B2</v>
      </c>
      <c r="M230" s="16" t="s">
        <v>2354</v>
      </c>
      <c r="N230" s="16" t="s">
        <v>2358</v>
      </c>
      <c r="O230" s="61">
        <v>1.3717445736144056E-3</v>
      </c>
      <c r="P230" s="61">
        <f t="shared" si="12"/>
        <v>9.9233959189933846E-3</v>
      </c>
      <c r="Q230" s="27" cm="1">
        <f t="array" ref="Q230">IF($D230="","",IF(_xll.BDP($D230&amp;" Corp",Q$1)="#N/A N/A","",_xll.BDP($D230&amp;" Corp",Q$1)))</f>
        <v>100.25</v>
      </c>
      <c r="R230" s="27" cm="1">
        <f t="array" ref="R230">IF($D230="","",IF(_xll.BDP($D230&amp;" Corp",R$1)="#N/A N/A","",_xll.BDP($D230&amp;" Corp",R$1)))</f>
        <v>100.5</v>
      </c>
      <c r="S230" s="64" cm="1">
        <f t="array" ref="S230">IF($D230="","",IF(_xll.BDP($D230&amp;" Corp",S$1)="#N/A N/A","7.4",_xll.BDP($D230&amp;" Corp",S$1)))/100</f>
        <v>6.9333426421508193E-2</v>
      </c>
      <c r="T230" s="48" cm="1">
        <f t="array" ref="T230">IF($D230="","",IF(_xll.BDP($D230&amp;" Corp",T$1)="#N/A N/A","",_xll.BDP($D230&amp;" Corp",T$1)))</f>
        <v>260.87505641019345</v>
      </c>
      <c r="U230" s="125" cm="1">
        <f t="array" ref="U230">IF($D230="","",IF(_xll.BDP($D230&amp;" Corp",U$1)="#N/A N/A",0,_xll.BDP($D230&amp;" Corp",U$1)))</f>
        <v>275</v>
      </c>
      <c r="V230" s="125">
        <f>IFERROR(VLOOKUP($L230,Documentation!$J$2:$K$15,2,0),IF(U230=0,0,4200))</f>
        <v>2720</v>
      </c>
      <c r="W230" s="122">
        <f t="shared" si="13"/>
        <v>2.7289338777231809</v>
      </c>
      <c r="X230" s="122">
        <f t="shared" si="14"/>
        <v>26.991636899662005</v>
      </c>
    </row>
    <row r="231" spans="2:24" x14ac:dyDescent="0.3">
      <c r="B231" s="62">
        <v>227</v>
      </c>
      <c r="C231" s="22">
        <v>315330</v>
      </c>
      <c r="D231" s="23" t="s">
        <v>2049</v>
      </c>
      <c r="E231" s="23" t="s">
        <v>2050</v>
      </c>
      <c r="F231" s="46" t="s">
        <v>2051</v>
      </c>
      <c r="G231" s="47" t="s">
        <v>2052</v>
      </c>
      <c r="H231" s="93" t="str">
        <f>IF(IFERROR(VLOOKUP($E231,Portfolio!$D$4:$D$85,1,0),0)=0,"N","Y")</f>
        <v>N</v>
      </c>
      <c r="I231" s="65" cm="1">
        <f t="array" ref="I231">IF($D231="","",IF(_xll.BDP($D231&amp;" Corp",I$1)="#N/A N/A","0",_xll.BDP($D231&amp;" Corp",I$1)))/1000000</f>
        <v>313.62400000000002</v>
      </c>
      <c r="J231" s="101">
        <f>IFERROR(VLOOKUP($E231,Portfolio!$D$45:$O$85,10,0),0)</f>
        <v>0</v>
      </c>
      <c r="K231" s="16" t="str" cm="1">
        <f t="array" ref="K231">IF($D231="","",IF(_xll.BDP($D231&amp;" Corp",K$1)="#N/A N/A","NR",_xll.BDP($D231&amp;" Corp",K$1)))</f>
        <v>NR</v>
      </c>
      <c r="L231" s="16" t="str" cm="1">
        <f t="array" ref="L231">IF($D231="","",IF(_xll.BDP($D231&amp;" Corp",L$1)="#N/A N/A","NR",_xll.BDP($D231&amp;" Corp",L$1)))</f>
        <v>NR</v>
      </c>
      <c r="M231" s="16" t="s">
        <v>2356</v>
      </c>
      <c r="N231" s="16" t="s">
        <v>2349</v>
      </c>
      <c r="O231" s="61">
        <v>2.2138709179458791E-4</v>
      </c>
      <c r="P231" s="61">
        <f t="shared" si="12"/>
        <v>1.6015458019590276E-3</v>
      </c>
      <c r="Q231" s="27" cm="1">
        <f t="array" ref="Q231">IF($D231="","",IF(_xll.BDP($D231&amp;" Corp",Q$1)="#N/A N/A","",_xll.BDP($D231&amp;" Corp",Q$1)))</f>
        <v>101.125</v>
      </c>
      <c r="R231" s="27" cm="1">
        <f t="array" ref="R231">IF($D231="","",IF(_xll.BDP($D231&amp;" Corp",R$1)="#N/A N/A","",_xll.BDP($D231&amp;" Corp",R$1)))</f>
        <v>102</v>
      </c>
      <c r="S231" s="64" cm="1">
        <f t="array" ref="S231">IF($D231="","",IF(_xll.BDP($D231&amp;" Corp",S$1)="#N/A N/A","7.4",_xll.BDP($D231&amp;" Corp",S$1)))/100</f>
        <v>8.769305981695652E-2</v>
      </c>
      <c r="T231" s="48" cm="1">
        <f t="array" ref="T231">IF($D231="","",IF(_xll.BDP($D231&amp;" Corp",T$1)="#N/A N/A","",_xll.BDP($D231&amp;" Corp",T$1)))</f>
        <v>463.88484245836736</v>
      </c>
      <c r="U231" s="125" cm="1">
        <f t="array" ref="U231">IF($D231="","",IF(_xll.BDP($D231&amp;" Corp",U$1)="#N/A N/A",0,_xll.BDP($D231&amp;" Corp",U$1)))</f>
        <v>525</v>
      </c>
      <c r="V231" s="125">
        <f>IFERROR(VLOOKUP($L231,Documentation!$J$2:$K$15,2,0),IF(U231=0,0,4200))</f>
        <v>4200</v>
      </c>
      <c r="W231" s="122">
        <f t="shared" si="13"/>
        <v>0.84081154602848951</v>
      </c>
      <c r="X231" s="122">
        <f t="shared" si="14"/>
        <v>6.7264923682279161</v>
      </c>
    </row>
    <row r="232" spans="2:24" x14ac:dyDescent="0.3">
      <c r="B232" s="62">
        <v>228</v>
      </c>
      <c r="C232" s="22">
        <v>275622</v>
      </c>
      <c r="D232" s="23" t="s">
        <v>2053</v>
      </c>
      <c r="E232" s="23" t="s">
        <v>2054</v>
      </c>
      <c r="F232" s="46" t="s">
        <v>2055</v>
      </c>
      <c r="G232" s="47" t="s">
        <v>77</v>
      </c>
      <c r="H232" s="93" t="str">
        <f>IF(IFERROR(VLOOKUP($E232,Portfolio!$D$4:$D$85,1,0),0)=0,"N","Y")</f>
        <v>Y</v>
      </c>
      <c r="I232" s="65" cm="1">
        <f t="array" ref="I232">IF($D232="","",IF(_xll.BDP($D232&amp;" Corp",I$1)="#N/A N/A","0",_xll.BDP($D232&amp;" Corp",I$1)))/1000000</f>
        <v>5900</v>
      </c>
      <c r="J232" s="101">
        <f>IFERROR(VLOOKUP($E232,Portfolio!$D$45:$O$85,10,0),0)</f>
        <v>97.293824999999998</v>
      </c>
      <c r="K232" s="16" t="str" cm="1">
        <f t="array" ref="K232">IF($D232="","",IF(_xll.BDP($D232&amp;" Corp",K$1)="#N/A N/A","NR",_xll.BDP($D232&amp;" Corp",K$1)))</f>
        <v>B-</v>
      </c>
      <c r="L232" s="16" t="str" cm="1">
        <f t="array" ref="L232">IF($D232="","",IF(_xll.BDP($D232&amp;" Corp",L$1)="#N/A N/A","NR",_xll.BDP($D232&amp;" Corp",L$1)))</f>
        <v>B2</v>
      </c>
      <c r="M232" s="16" t="s">
        <v>2352</v>
      </c>
      <c r="N232" s="16" t="s">
        <v>2367</v>
      </c>
      <c r="O232" s="61">
        <v>4.1999974786640889E-3</v>
      </c>
      <c r="P232" s="61">
        <f t="shared" si="12"/>
        <v>3.0383380872242027E-2</v>
      </c>
      <c r="Q232" s="27" cm="1">
        <f t="array" ref="Q232">IF($D232="","",IF(_xll.BDP($D232&amp;" Corp",Q$1)="#N/A N/A","",_xll.BDP($D232&amp;" Corp",Q$1)))</f>
        <v>100.125</v>
      </c>
      <c r="R232" s="27" cm="1">
        <f t="array" ref="R232">IF($D232="","",IF(_xll.BDP($D232&amp;" Corp",R$1)="#N/A N/A","",_xll.BDP($D232&amp;" Corp",R$1)))</f>
        <v>100.375</v>
      </c>
      <c r="S232" s="64" cm="1">
        <f t="array" ref="S232">IF($D232="","",IF(_xll.BDP($D232&amp;" Corp",S$1)="#N/A N/A","7.4",_xll.BDP($D232&amp;" Corp",S$1)))/100</f>
        <v>7.454006839543581E-2</v>
      </c>
      <c r="T232" s="48" cm="1">
        <f t="array" ref="T232">IF($D232="","",IF(_xll.BDP($D232&amp;" Corp",T$1)="#N/A N/A","",_xll.BDP($D232&amp;" Corp",T$1)))</f>
        <v>315.62371310403944</v>
      </c>
      <c r="U232" s="125" cm="1">
        <f t="array" ref="U232">IF($D232="","",IF(_xll.BDP($D232&amp;" Corp",U$1)="#N/A N/A",0,_xll.BDP($D232&amp;" Corp",U$1)))</f>
        <v>325</v>
      </c>
      <c r="V232" s="125">
        <f>IFERROR(VLOOKUP($L232,Documentation!$J$2:$K$15,2,0),IF(U232=0,0,4200))</f>
        <v>2720</v>
      </c>
      <c r="W232" s="122">
        <f t="shared" si="13"/>
        <v>9.8745987834786586</v>
      </c>
      <c r="X232" s="122">
        <f t="shared" si="14"/>
        <v>82.642795972498305</v>
      </c>
    </row>
    <row r="233" spans="2:24" x14ac:dyDescent="0.3">
      <c r="B233" s="62">
        <v>229</v>
      </c>
      <c r="C233" s="22">
        <v>187242</v>
      </c>
      <c r="D233" s="23" t="s">
        <v>2056</v>
      </c>
      <c r="E233" s="23" t="s">
        <v>2057</v>
      </c>
      <c r="F233" s="46" t="s">
        <v>2058</v>
      </c>
      <c r="G233" s="47" t="s">
        <v>2059</v>
      </c>
      <c r="H233" s="93" t="str">
        <f>IF(IFERROR(VLOOKUP($E233,Portfolio!$D$4:$D$85,1,0),0)=0,"N","Y")</f>
        <v>N</v>
      </c>
      <c r="I233" s="65" cm="1">
        <f t="array" ref="I233">IF($D233="","",IF(_xll.BDP($D233&amp;" Corp",I$1)="#N/A N/A","0",_xll.BDP($D233&amp;" Corp",I$1)))/1000000</f>
        <v>150</v>
      </c>
      <c r="J233" s="101">
        <f>IFERROR(VLOOKUP($E233,Portfolio!$D$45:$O$85,10,0),0)</f>
        <v>0</v>
      </c>
      <c r="K233" s="16" t="str" cm="1">
        <f t="array" ref="K233">IF($D233="","",IF(_xll.BDP($D233&amp;" Corp",K$1)="#N/A N/A","NR",_xll.BDP($D233&amp;" Corp",K$1)))</f>
        <v>NR</v>
      </c>
      <c r="L233" s="16" t="str" cm="1">
        <f t="array" ref="L233">IF($D233="","",IF(_xll.BDP($D233&amp;" Corp",L$1)="#N/A N/A","NR",_xll.BDP($D233&amp;" Corp",L$1)))</f>
        <v>NR</v>
      </c>
      <c r="M233" s="16" t="s">
        <v>2350</v>
      </c>
      <c r="N233" s="16" t="s">
        <v>2361</v>
      </c>
      <c r="O233" s="61">
        <v>0</v>
      </c>
      <c r="P233" s="61">
        <f t="shared" si="12"/>
        <v>0</v>
      </c>
      <c r="Q233" s="27" t="str" cm="1">
        <f t="array" ref="Q233">IF($D233="","",IF(_xll.BDP($D233&amp;" Corp",Q$1)="#N/A N/A","",_xll.BDP($D233&amp;" Corp",Q$1)))</f>
        <v/>
      </c>
      <c r="R233" s="27" t="str" cm="1">
        <f t="array" ref="R233">IF($D233="","",IF(_xll.BDP($D233&amp;" Corp",R$1)="#N/A N/A","",_xll.BDP($D233&amp;" Corp",R$1)))</f>
        <v/>
      </c>
      <c r="S233" s="64" cm="1">
        <f t="array" ref="S233">IF($D233="","",IF(_xll.BDP($D233&amp;" Corp",S$1)="#N/A N/A","7.4",_xll.BDP($D233&amp;" Corp",S$1)))/100</f>
        <v>7.400000000000001E-2</v>
      </c>
      <c r="T233" s="48" t="str" cm="1">
        <f t="array" ref="T233">IF($D233="","",IF(_xll.BDP($D233&amp;" Corp",T$1)="#N/A N/A","",_xll.BDP($D233&amp;" Corp",T$1)))</f>
        <v/>
      </c>
      <c r="U233" s="125" cm="1">
        <f t="array" ref="U233">IF($D233="","",IF(_xll.BDP($D233&amp;" Corp",U$1)="#N/A N/A",0,_xll.BDP($D233&amp;" Corp",U$1)))</f>
        <v>0</v>
      </c>
      <c r="V233" s="125">
        <f>IFERROR(VLOOKUP($L233,Documentation!$J$2:$K$15,2,0),IF(U233=0,0,4200))</f>
        <v>0</v>
      </c>
      <c r="W233" s="122">
        <f t="shared" si="13"/>
        <v>0</v>
      </c>
      <c r="X233" s="122">
        <f t="shared" si="14"/>
        <v>0</v>
      </c>
    </row>
    <row r="234" spans="2:24" x14ac:dyDescent="0.3">
      <c r="B234" s="62">
        <v>230</v>
      </c>
      <c r="C234" s="22">
        <v>139686</v>
      </c>
      <c r="D234" s="23" t="s">
        <v>2060</v>
      </c>
      <c r="E234" s="23" t="s">
        <v>2061</v>
      </c>
      <c r="F234" s="46" t="s">
        <v>2062</v>
      </c>
      <c r="G234" s="47" t="s">
        <v>2059</v>
      </c>
      <c r="H234" s="93" t="str">
        <f>IF(IFERROR(VLOOKUP($E234,Portfolio!$D$4:$D$85,1,0),0)=0,"N","Y")</f>
        <v>N</v>
      </c>
      <c r="I234" s="65" cm="1">
        <f t="array" ref="I234">IF($D234="","",IF(_xll.BDP($D234&amp;" Corp",I$1)="#N/A N/A","0",_xll.BDP($D234&amp;" Corp",I$1)))/1000000</f>
        <v>395</v>
      </c>
      <c r="J234" s="101">
        <f>IFERROR(VLOOKUP($E234,Portfolio!$D$45:$O$85,10,0),0)</f>
        <v>0</v>
      </c>
      <c r="K234" s="16" t="str" cm="1">
        <f t="array" ref="K234">IF($D234="","",IF(_xll.BDP($D234&amp;" Corp",K$1)="#N/A N/A","NR",_xll.BDP($D234&amp;" Corp",K$1)))</f>
        <v>NR</v>
      </c>
      <c r="L234" s="16" t="str" cm="1">
        <f t="array" ref="L234">IF($D234="","",IF(_xll.BDP($D234&amp;" Corp",L$1)="#N/A N/A","NR",_xll.BDP($D234&amp;" Corp",L$1)))</f>
        <v>NR</v>
      </c>
      <c r="M234" s="16" t="s">
        <v>2350</v>
      </c>
      <c r="N234" s="16" t="s">
        <v>2361</v>
      </c>
      <c r="O234" s="61">
        <v>0</v>
      </c>
      <c r="P234" s="61">
        <f t="shared" si="12"/>
        <v>0</v>
      </c>
      <c r="Q234" s="27" t="str" cm="1">
        <f t="array" ref="Q234">IF($D234="","",IF(_xll.BDP($D234&amp;" Corp",Q$1)="#N/A N/A","",_xll.BDP($D234&amp;" Corp",Q$1)))</f>
        <v/>
      </c>
      <c r="R234" s="27" t="str" cm="1">
        <f t="array" ref="R234">IF($D234="","",IF(_xll.BDP($D234&amp;" Corp",R$1)="#N/A N/A","",_xll.BDP($D234&amp;" Corp",R$1)))</f>
        <v/>
      </c>
      <c r="S234" s="64" cm="1">
        <f t="array" ref="S234">IF($D234="","",IF(_xll.BDP($D234&amp;" Corp",S$1)="#N/A N/A","7.4",_xll.BDP($D234&amp;" Corp",S$1)))/100</f>
        <v>7.400000000000001E-2</v>
      </c>
      <c r="T234" s="48" t="str" cm="1">
        <f t="array" ref="T234">IF($D234="","",IF(_xll.BDP($D234&amp;" Corp",T$1)="#N/A N/A","",_xll.BDP($D234&amp;" Corp",T$1)))</f>
        <v/>
      </c>
      <c r="U234" s="125" cm="1">
        <f t="array" ref="U234">IF($D234="","",IF(_xll.BDP($D234&amp;" Corp",U$1)="#N/A N/A",0,_xll.BDP($D234&amp;" Corp",U$1)))</f>
        <v>0</v>
      </c>
      <c r="V234" s="125">
        <f>IFERROR(VLOOKUP($L234,Documentation!$J$2:$K$15,2,0),IF(U234=0,0,4200))</f>
        <v>0</v>
      </c>
      <c r="W234" s="122">
        <f t="shared" si="13"/>
        <v>0</v>
      </c>
      <c r="X234" s="122">
        <f t="shared" si="14"/>
        <v>0</v>
      </c>
    </row>
    <row r="235" spans="2:24" x14ac:dyDescent="0.3">
      <c r="B235" s="62">
        <v>231</v>
      </c>
      <c r="C235" s="22">
        <v>396474</v>
      </c>
      <c r="D235" s="23" t="s">
        <v>2063</v>
      </c>
      <c r="E235" s="23" t="s">
        <v>2064</v>
      </c>
      <c r="F235" s="46" t="s">
        <v>2065</v>
      </c>
      <c r="G235" s="47" t="s">
        <v>2059</v>
      </c>
      <c r="H235" s="93" t="str">
        <f>IF(IFERROR(VLOOKUP($E235,Portfolio!$D$4:$D$85,1,0),0)=0,"N","Y")</f>
        <v>Y</v>
      </c>
      <c r="I235" s="65" cm="1">
        <f t="array" ref="I235">IF($D235="","",IF(_xll.BDP($D235&amp;" Corp",I$1)="#N/A N/A","0",_xll.BDP($D235&amp;" Corp",I$1)))/1000000</f>
        <v>1958</v>
      </c>
      <c r="J235" s="101">
        <f>IFERROR(VLOOKUP($E235,Portfolio!$D$45:$O$85,10,0),0)</f>
        <v>0</v>
      </c>
      <c r="K235" s="16" t="str" cm="1">
        <f t="array" ref="K235">IF($D235="","",IF(_xll.BDP($D235&amp;" Corp",K$1)="#N/A N/A","NR",_xll.BDP($D235&amp;" Corp",K$1)))</f>
        <v>B-</v>
      </c>
      <c r="L235" s="16" t="str" cm="1">
        <f t="array" ref="L235">IF($D235="","",IF(_xll.BDP($D235&amp;" Corp",L$1)="#N/A N/A","NR",_xll.BDP($D235&amp;" Corp",L$1)))</f>
        <v>WR</v>
      </c>
      <c r="M235" s="16" t="s">
        <v>2350</v>
      </c>
      <c r="N235" s="16" t="s">
        <v>2361</v>
      </c>
      <c r="O235" s="61">
        <v>1.4349583964732725E-3</v>
      </c>
      <c r="P235" s="61">
        <f t="shared" si="12"/>
        <v>1.0380693730734525E-2</v>
      </c>
      <c r="Q235" s="27" cm="1">
        <f t="array" ref="Q235">IF($D235="","",IF(_xll.BDP($D235&amp;" Corp",Q$1)="#N/A N/A","",_xll.BDP($D235&amp;" Corp",Q$1)))</f>
        <v>100.625</v>
      </c>
      <c r="R235" s="27" cm="1">
        <f t="array" ref="R235">IF($D235="","",IF(_xll.BDP($D235&amp;" Corp",R$1)="#N/A N/A","",_xll.BDP($D235&amp;" Corp",R$1)))</f>
        <v>100.875</v>
      </c>
      <c r="S235" s="64" cm="1">
        <f t="array" ref="S235">IF($D235="","",IF(_xll.BDP($D235&amp;" Corp",S$1)="#N/A N/A","7.4",_xll.BDP($D235&amp;" Corp",S$1)))/100</f>
        <v>7.839207467623055E-2</v>
      </c>
      <c r="T235" s="48" cm="1">
        <f t="array" ref="T235">IF($D235="","",IF(_xll.BDP($D235&amp;" Corp",T$1)="#N/A N/A","",_xll.BDP($D235&amp;" Corp",T$1)))</f>
        <v>359.4722425620854</v>
      </c>
      <c r="U235" s="125" cm="1">
        <f t="array" ref="U235">IF($D235="","",IF(_xll.BDP($D235&amp;" Corp",U$1)="#N/A N/A",0,_xll.BDP($D235&amp;" Corp",U$1)))</f>
        <v>400</v>
      </c>
      <c r="V235" s="125">
        <f>IFERROR(VLOOKUP($L235,Documentation!$J$2:$K$15,2,0),IF(U235=0,0,4200))</f>
        <v>4200</v>
      </c>
      <c r="W235" s="122">
        <f t="shared" si="13"/>
        <v>4.1522774922938099</v>
      </c>
      <c r="X235" s="122">
        <f t="shared" si="14"/>
        <v>43.598913669085007</v>
      </c>
    </row>
    <row r="236" spans="2:24" x14ac:dyDescent="0.3">
      <c r="B236" s="62">
        <v>232</v>
      </c>
      <c r="C236" s="21">
        <v>402558</v>
      </c>
      <c r="D236" s="21" t="s">
        <v>2128</v>
      </c>
      <c r="E236" s="21" t="s">
        <v>2076</v>
      </c>
      <c r="F236" s="62">
        <v>626207</v>
      </c>
      <c r="G236" s="2" t="s">
        <v>2077</v>
      </c>
      <c r="H236" s="93" t="str">
        <f>IF(IFERROR(VLOOKUP($E236,Portfolio!$D$4:$D$85,1,0),0)=0,"N","Y")</f>
        <v>Y</v>
      </c>
      <c r="I236" s="65" cm="1">
        <f t="array" ref="I236">IF($D236="","",IF(_xll.BDP($D236&amp;" Corp",I$1)="#N/A N/A","0",_xll.BDP($D236&amp;" Corp",I$1)))/1000000</f>
        <v>1408.9708604047198</v>
      </c>
      <c r="J236" s="101">
        <f>IFERROR(VLOOKUP($E236,Portfolio!$D$45:$O$85,10,0),0)</f>
        <v>0</v>
      </c>
      <c r="K236" s="16" t="str" cm="1">
        <f t="array" ref="K236">IF($D236="","",IF(_xll.BDP($D236&amp;" Corp",K$1)="#N/A N/A","NR",_xll.BDP($D236&amp;" Corp",K$1)))</f>
        <v>B-</v>
      </c>
      <c r="L236" s="16" t="str" cm="1">
        <f t="array" ref="L236">IF($D236="","",IF(_xll.BDP($D236&amp;" Corp",L$1)="#N/A N/A","NR",_xll.BDP($D236&amp;" Corp",L$1)))</f>
        <v>B2</v>
      </c>
      <c r="M236" s="16" t="s">
        <v>2350</v>
      </c>
      <c r="N236" s="16" t="s">
        <v>2361</v>
      </c>
      <c r="O236" s="61">
        <v>9.8070438658450702E-4</v>
      </c>
      <c r="P236" s="61">
        <f t="shared" si="12"/>
        <v>7.0945554258173638E-3</v>
      </c>
      <c r="Q236" s="27" cm="1">
        <f t="array" ref="Q236">IF($D236="","",IF(_xll.BDP($D236&amp;" Corp",Q$1)="#N/A N/A","",_xll.BDP($D236&amp;" Corp",Q$1)))</f>
        <v>100.5</v>
      </c>
      <c r="R236" s="27" cm="1">
        <f t="array" ref="R236">IF($D236="","",IF(_xll.BDP($D236&amp;" Corp",R$1)="#N/A N/A","",_xll.BDP($D236&amp;" Corp",R$1)))</f>
        <v>100.75</v>
      </c>
      <c r="S236" s="64" cm="1">
        <f t="array" ref="S236">IF($D236="","",IF(_xll.BDP($D236&amp;" Corp",S$1)="#N/A N/A","7.4",_xll.BDP($D236&amp;" Corp",S$1)))/100</f>
        <v>7.3904525954276323E-2</v>
      </c>
      <c r="T236" s="48" cm="1">
        <f t="array" ref="T236">IF($D236="","",IF(_xll.BDP($D236&amp;" Corp",T$1)="#N/A N/A","",_xll.BDP($D236&amp;" Corp",T$1)))</f>
        <v>314.8759495522678</v>
      </c>
      <c r="U236" s="125" cm="1">
        <f t="array" ref="U236">IF($D236="","",IF(_xll.BDP($D236&amp;" Corp",U$1)="#N/A N/A",0,_xll.BDP($D236&amp;" Corp",U$1)))</f>
        <v>350.00000000000006</v>
      </c>
      <c r="V236" s="125">
        <f>IFERROR(VLOOKUP($L236,Documentation!$J$2:$K$15,2,0),IF(U236=0,0,4200))</f>
        <v>2720</v>
      </c>
      <c r="W236" s="122">
        <f t="shared" si="13"/>
        <v>2.4830943990360779</v>
      </c>
      <c r="X236" s="122">
        <f t="shared" si="14"/>
        <v>19.29719075822323</v>
      </c>
    </row>
    <row r="237" spans="2:24" x14ac:dyDescent="0.3">
      <c r="B237" s="62">
        <v>233</v>
      </c>
      <c r="C237" s="21">
        <v>450258</v>
      </c>
      <c r="D237" s="21" t="s">
        <v>2124</v>
      </c>
      <c r="E237" s="21" t="s">
        <v>2078</v>
      </c>
      <c r="F237" s="21"/>
      <c r="G237" s="2" t="s">
        <v>2079</v>
      </c>
      <c r="H237" s="93" t="str">
        <f>IF(IFERROR(VLOOKUP($E237,Portfolio!$D$4:$D$85,1,0),0)=0,"N","Y")</f>
        <v>Y</v>
      </c>
      <c r="I237" s="65" cm="1">
        <f t="array" ref="I237">IF($D237="","",IF(_xll.BDP($D237&amp;" Corp",I$1)="#N/A N/A","0",_xll.BDP($D237&amp;" Corp",I$1)))/1000000</f>
        <v>651.93799999999999</v>
      </c>
      <c r="J237" s="101">
        <f>IFERROR(VLOOKUP($E237,Portfolio!$D$45:$O$85,10,0),0)</f>
        <v>0</v>
      </c>
      <c r="K237" s="16" t="str" cm="1">
        <f t="array" ref="K237">IF($D237="","",IF(_xll.BDP($D237&amp;" Corp",K$1)="#N/A N/A","NR",_xll.BDP($D237&amp;" Corp",K$1)))</f>
        <v>B</v>
      </c>
      <c r="L237" s="16" t="str" cm="1">
        <f t="array" ref="L237">IF($D237="","",IF(_xll.BDP($D237&amp;" Corp",L$1)="#N/A N/A","NR",_xll.BDP($D237&amp;" Corp",L$1)))</f>
        <v>NR</v>
      </c>
      <c r="M237" s="16" t="s">
        <v>2352</v>
      </c>
      <c r="N237" s="16" t="s">
        <v>2385</v>
      </c>
      <c r="O237" s="61">
        <v>4.3314370760118401E-4</v>
      </c>
      <c r="P237" s="61">
        <f t="shared" si="12"/>
        <v>3.1334233668749208E-3</v>
      </c>
      <c r="Q237" s="27" cm="1">
        <f t="array" ref="Q237">IF($D237="","",IF(_xll.BDP($D237&amp;" Corp",Q$1)="#N/A N/A","",_xll.BDP($D237&amp;" Corp",Q$1)))</f>
        <v>98.125</v>
      </c>
      <c r="R237" s="27" cm="1">
        <f t="array" ref="R237">IF($D237="","",IF(_xll.BDP($D237&amp;" Corp",R$1)="#N/A N/A","",_xll.BDP($D237&amp;" Corp",R$1)))</f>
        <v>98.875</v>
      </c>
      <c r="S237" s="64" cm="1">
        <f t="array" ref="S237">IF($D237="","",IF(_xll.BDP($D237&amp;" Corp",S$1)="#N/A N/A","7.4",_xll.BDP($D237&amp;" Corp",S$1)))/100</f>
        <v>8.651370438747108E-2</v>
      </c>
      <c r="T237" s="48" cm="1">
        <f t="array" ref="T237">IF($D237="","",IF(_xll.BDP($D237&amp;" Corp",T$1)="#N/A N/A","",_xll.BDP($D237&amp;" Corp",T$1)))</f>
        <v>457.07859695515037</v>
      </c>
      <c r="U237" s="125" cm="1">
        <f t="array" ref="U237">IF($D237="","",IF(_xll.BDP($D237&amp;" Corp",U$1)="#N/A N/A",0,_xll.BDP($D237&amp;" Corp",U$1)))</f>
        <v>400</v>
      </c>
      <c r="V237" s="125">
        <f>IFERROR(VLOOKUP($L237,Documentation!$J$2:$K$15,2,0),IF(U237=0,0,4200))</f>
        <v>4200</v>
      </c>
      <c r="W237" s="122">
        <f t="shared" si="13"/>
        <v>1.2533693467499682</v>
      </c>
      <c r="X237" s="122">
        <f t="shared" si="14"/>
        <v>13.160378140874668</v>
      </c>
    </row>
    <row r="238" spans="2:24" x14ac:dyDescent="0.3">
      <c r="B238" s="62">
        <v>234</v>
      </c>
      <c r="C238" s="21">
        <v>450186</v>
      </c>
      <c r="D238" s="21" t="s">
        <v>2125</v>
      </c>
      <c r="E238" s="21" t="s">
        <v>2080</v>
      </c>
      <c r="F238" s="21"/>
      <c r="G238" s="2" t="s">
        <v>2079</v>
      </c>
      <c r="H238" s="93" t="str">
        <f>IF(IFERROR(VLOOKUP($E238,Portfolio!$D$4:$D$85,1,0),0)=0,"N","Y")</f>
        <v>Y</v>
      </c>
      <c r="I238" s="65" cm="1">
        <f t="array" ref="I238">IF($D238="","",IF(_xll.BDP($D238&amp;" Corp",I$1)="#N/A N/A","0",_xll.BDP($D238&amp;" Corp",I$1)))/1000000</f>
        <v>681.00300000000004</v>
      </c>
      <c r="J238" s="101">
        <f>IFERROR(VLOOKUP($E238,Portfolio!$D$45:$O$85,10,0),0)</f>
        <v>0</v>
      </c>
      <c r="K238" s="16" t="str" cm="1">
        <f t="array" ref="K238">IF($D238="","",IF(_xll.BDP($D238&amp;" Corp",K$1)="#N/A N/A","NR",_xll.BDP($D238&amp;" Corp",K$1)))</f>
        <v>CCC</v>
      </c>
      <c r="L238" s="16" t="str" cm="1">
        <f t="array" ref="L238">IF($D238="","",IF(_xll.BDP($D238&amp;" Corp",L$1)="#N/A N/A","NR",_xll.BDP($D238&amp;" Corp",L$1)))</f>
        <v>NR</v>
      </c>
      <c r="M238" s="16" t="s">
        <v>2352</v>
      </c>
      <c r="N238" s="16" t="s">
        <v>2385</v>
      </c>
      <c r="O238" s="61">
        <v>4.06501927898121E-4</v>
      </c>
      <c r="P238" s="61">
        <f t="shared" si="12"/>
        <v>2.9406929321676122E-3</v>
      </c>
      <c r="Q238" s="27" cm="1">
        <f t="array" ref="Q238">IF($D238="","",IF(_xll.BDP($D238&amp;" Corp",Q$1)="#N/A N/A","",_xll.BDP($D238&amp;" Corp",Q$1)))</f>
        <v>92</v>
      </c>
      <c r="R238" s="27" cm="1">
        <f t="array" ref="R238">IF($D238="","",IF(_xll.BDP($D238&amp;" Corp",R$1)="#N/A N/A","",_xll.BDP($D238&amp;" Corp",R$1)))</f>
        <v>92.75</v>
      </c>
      <c r="S238" s="64" cm="1">
        <f t="array" ref="S238">IF($D238="","",IF(_xll.BDP($D238&amp;" Corp",S$1)="#N/A N/A","7.4",_xll.BDP($D238&amp;" Corp",S$1)))/100</f>
        <v>0.10704693221487105</v>
      </c>
      <c r="T238" s="48" cm="1">
        <f t="array" ref="T238">IF($D238="","",IF(_xll.BDP($D238&amp;" Corp",T$1)="#N/A N/A","",_xll.BDP($D238&amp;" Corp",T$1)))</f>
        <v>701.38934767323735</v>
      </c>
      <c r="U238" s="125" cm="1">
        <f t="array" ref="U238">IF($D238="","",IF(_xll.BDP($D238&amp;" Corp",U$1)="#N/A N/A",0,_xll.BDP($D238&amp;" Corp",U$1)))</f>
        <v>400</v>
      </c>
      <c r="V238" s="125">
        <f>IFERROR(VLOOKUP($L238,Documentation!$J$2:$K$15,2,0),IF(U238=0,0,4200))</f>
        <v>4200</v>
      </c>
      <c r="W238" s="122">
        <f t="shared" si="13"/>
        <v>1.1762771728670449</v>
      </c>
      <c r="X238" s="122">
        <f t="shared" si="14"/>
        <v>12.35091031510397</v>
      </c>
    </row>
    <row r="239" spans="2:24" x14ac:dyDescent="0.3">
      <c r="B239" s="62">
        <v>235</v>
      </c>
      <c r="C239" s="21">
        <v>451590</v>
      </c>
      <c r="D239" s="21" t="s">
        <v>2126</v>
      </c>
      <c r="E239" s="21" t="s">
        <v>2081</v>
      </c>
      <c r="F239" s="21"/>
      <c r="G239" s="2" t="s">
        <v>2079</v>
      </c>
      <c r="H239" s="93" t="str">
        <f>IF(IFERROR(VLOOKUP($E239,Portfolio!$D$4:$D$85,1,0),0)=0,"N","Y")</f>
        <v>Y</v>
      </c>
      <c r="I239" s="65" cm="1">
        <f t="array" ref="I239">IF($D239="","",IF(_xll.BDP($D239&amp;" Corp",I$1)="#N/A N/A","0",_xll.BDP($D239&amp;" Corp",I$1)))/1000000</f>
        <v>155</v>
      </c>
      <c r="J239" s="101">
        <f>IFERROR(VLOOKUP($E239,Portfolio!$D$45:$O$85,10,0),0)</f>
        <v>0</v>
      </c>
      <c r="K239" s="16" t="str" cm="1">
        <f t="array" ref="K239">IF($D239="","",IF(_xll.BDP($D239&amp;" Corp",K$1)="#N/A N/A","NR",_xll.BDP($D239&amp;" Corp",K$1)))</f>
        <v>NR</v>
      </c>
      <c r="L239" s="16" t="str" cm="1">
        <f t="array" ref="L239">IF($D239="","",IF(_xll.BDP($D239&amp;" Corp",L$1)="#N/A N/A","NR",_xll.BDP($D239&amp;" Corp",L$1)))</f>
        <v>NR</v>
      </c>
      <c r="M239" s="16" t="s">
        <v>2352</v>
      </c>
      <c r="N239" s="16" t="s">
        <v>2385</v>
      </c>
      <c r="O239" s="61">
        <v>0</v>
      </c>
      <c r="P239" s="61">
        <f t="shared" si="12"/>
        <v>0</v>
      </c>
      <c r="Q239" s="27" cm="1">
        <f t="array" ref="Q239">IF($D239="","",IF(_xll.BDP($D239&amp;" Corp",Q$1)="#N/A N/A","",_xll.BDP($D239&amp;" Corp",Q$1)))</f>
        <v>96.5</v>
      </c>
      <c r="R239" s="27" cm="1">
        <f t="array" ref="R239">IF($D239="","",IF(_xll.BDP($D239&amp;" Corp",R$1)="#N/A N/A","",_xll.BDP($D239&amp;" Corp",R$1)))</f>
        <v>97.25</v>
      </c>
      <c r="S239" s="64" cm="1">
        <f t="array" ref="S239">IF($D239="","",IF(_xll.BDP($D239&amp;" Corp",S$1)="#N/A N/A","7.4",_xll.BDP($D239&amp;" Corp",S$1)))/100</f>
        <v>0.10420763934962451</v>
      </c>
      <c r="T239" s="48" cm="1">
        <f t="array" ref="T239">IF($D239="","",IF(_xll.BDP($D239&amp;" Corp",T$1)="#N/A N/A","",_xll.BDP($D239&amp;" Corp",T$1)))</f>
        <v>647.30382189711929</v>
      </c>
      <c r="U239" s="125" cm="1">
        <f t="array" ref="U239">IF($D239="","",IF(_xll.BDP($D239&amp;" Corp",U$1)="#N/A N/A",0,_xll.BDP($D239&amp;" Corp",U$1)))</f>
        <v>525</v>
      </c>
      <c r="V239" s="125">
        <f>IFERROR(VLOOKUP($L239,Documentation!$J$2:$K$15,2,0),IF(U239=0,0,4200))</f>
        <v>4200</v>
      </c>
      <c r="W239" s="122">
        <f t="shared" si="13"/>
        <v>0</v>
      </c>
      <c r="X239" s="122">
        <f t="shared" si="14"/>
        <v>0</v>
      </c>
    </row>
    <row r="240" spans="2:24" x14ac:dyDescent="0.3">
      <c r="B240" s="62">
        <v>236</v>
      </c>
      <c r="C240" s="21">
        <v>451554</v>
      </c>
      <c r="D240" s="21" t="s">
        <v>2127</v>
      </c>
      <c r="E240" s="21" t="s">
        <v>2082</v>
      </c>
      <c r="F240" s="21"/>
      <c r="G240" s="2" t="s">
        <v>2079</v>
      </c>
      <c r="H240" s="93" t="str">
        <f>IF(IFERROR(VLOOKUP($E240,Portfolio!$D$4:$D$85,1,0),0)=0,"N","Y")</f>
        <v>N</v>
      </c>
      <c r="I240" s="65" cm="1">
        <f t="array" ref="I240">IF($D240="","",IF(_xll.BDP($D240&amp;" Corp",I$1)="#N/A N/A","0",_xll.BDP($D240&amp;" Corp",I$1)))/1000000</f>
        <v>39.900000000000006</v>
      </c>
      <c r="J240" s="101">
        <f>IFERROR(VLOOKUP($E240,Portfolio!$D$45:$O$85,10,0),0)</f>
        <v>0</v>
      </c>
      <c r="K240" s="16" t="str" cm="1">
        <f t="array" ref="K240">IF($D240="","",IF(_xll.BDP($D240&amp;" Corp",K$1)="#N/A N/A","NR",_xll.BDP($D240&amp;" Corp",K$1)))</f>
        <v>CCC-</v>
      </c>
      <c r="L240" s="16" t="str" cm="1">
        <f t="array" ref="L240">IF($D240="","",IF(_xll.BDP($D240&amp;" Corp",L$1)="#N/A N/A","NR",_xll.BDP($D240&amp;" Corp",L$1)))</f>
        <v>NR</v>
      </c>
      <c r="M240" s="16" t="s">
        <v>2352</v>
      </c>
      <c r="N240" s="16" t="s">
        <v>2385</v>
      </c>
      <c r="O240" s="61">
        <v>0</v>
      </c>
      <c r="P240" s="61">
        <f t="shared" si="12"/>
        <v>0</v>
      </c>
      <c r="Q240" s="27" t="str" cm="1">
        <f t="array" ref="Q240">IF($D240="","",IF(_xll.BDP($D240&amp;" Corp",Q$1)="#N/A N/A","",_xll.BDP($D240&amp;" Corp",Q$1)))</f>
        <v/>
      </c>
      <c r="R240" s="27" t="str" cm="1">
        <f t="array" ref="R240">IF($D240="","",IF(_xll.BDP($D240&amp;" Corp",R$1)="#N/A N/A","",_xll.BDP($D240&amp;" Corp",R$1)))</f>
        <v/>
      </c>
      <c r="S240" s="64" cm="1">
        <f t="array" ref="S240">IF($D240="","",IF(_xll.BDP($D240&amp;" Corp",S$1)="#N/A N/A","7.4",_xll.BDP($D240&amp;" Corp",S$1)))/100</f>
        <v>7.400000000000001E-2</v>
      </c>
      <c r="T240" s="48" t="str" cm="1">
        <f t="array" ref="T240">IF($D240="","",IF(_xll.BDP($D240&amp;" Corp",T$1)="#N/A N/A","",_xll.BDP($D240&amp;" Corp",T$1)))</f>
        <v/>
      </c>
      <c r="U240" s="125" cm="1">
        <f t="array" ref="U240">IF($D240="","",IF(_xll.BDP($D240&amp;" Corp",U$1)="#N/A N/A",0,_xll.BDP($D240&amp;" Corp",U$1)))</f>
        <v>675</v>
      </c>
      <c r="V240" s="125">
        <f>IFERROR(VLOOKUP($L240,Documentation!$J$2:$K$15,2,0),IF(U240=0,0,4200))</f>
        <v>4200</v>
      </c>
      <c r="W240" s="122">
        <f t="shared" si="13"/>
        <v>0</v>
      </c>
      <c r="X240" s="122">
        <f t="shared" si="14"/>
        <v>0</v>
      </c>
    </row>
    <row r="241" spans="2:24" x14ac:dyDescent="0.3">
      <c r="B241" s="62">
        <v>237</v>
      </c>
      <c r="C241" s="21">
        <v>447774</v>
      </c>
      <c r="D241" s="21" t="s">
        <v>2129</v>
      </c>
      <c r="E241" s="21" t="s">
        <v>2083</v>
      </c>
      <c r="F241" s="21"/>
      <c r="G241" s="2" t="s">
        <v>1375</v>
      </c>
      <c r="H241" s="93" t="str">
        <f>IF(IFERROR(VLOOKUP($E241,Portfolio!$D$4:$D$85,1,0),0)=0,"N","Y")</f>
        <v>Y</v>
      </c>
      <c r="I241" s="65" cm="1">
        <f t="array" ref="I241">IF($D241="","",IF(_xll.BDP($D241&amp;" Corp",I$1)="#N/A N/A","0",_xll.BDP($D241&amp;" Corp",I$1)))/1000000</f>
        <v>2546.7870749999997</v>
      </c>
      <c r="J241" s="101">
        <f>IFERROR(VLOOKUP($E241,Portfolio!$D$45:$O$85,10,0),0)</f>
        <v>59.637868999999988</v>
      </c>
      <c r="K241" s="16" t="str" cm="1">
        <f t="array" ref="K241">IF($D241="","",IF(_xll.BDP($D241&amp;" Corp",K$1)="#N/A N/A","NR",_xll.BDP($D241&amp;" Corp",K$1)))</f>
        <v>B+</v>
      </c>
      <c r="L241" s="16" t="str" cm="1">
        <f t="array" ref="L241">IF($D241="","",IF(_xll.BDP($D241&amp;" Corp",L$1)="#N/A N/A","NR",_xll.BDP($D241&amp;" Corp",L$1)))</f>
        <v>B1</v>
      </c>
      <c r="M241" s="16" t="s">
        <v>2348</v>
      </c>
      <c r="N241" s="16" t="s">
        <v>2372</v>
      </c>
      <c r="O241" s="61">
        <v>1.77207942855495E-3</v>
      </c>
      <c r="P241" s="61">
        <f t="shared" si="12"/>
        <v>1.281947536567944E-2</v>
      </c>
      <c r="Q241" s="27" cm="1">
        <f t="array" ref="Q241">IF($D241="","",IF(_xll.BDP($D241&amp;" Corp",Q$1)="#N/A N/A","",_xll.BDP($D241&amp;" Corp",Q$1)))</f>
        <v>100.375</v>
      </c>
      <c r="R241" s="27" cm="1">
        <f t="array" ref="R241">IF($D241="","",IF(_xll.BDP($D241&amp;" Corp",R$1)="#N/A N/A","",_xll.BDP($D241&amp;" Corp",R$1)))</f>
        <v>100.625</v>
      </c>
      <c r="S241" s="64" cm="1">
        <f t="array" ref="S241">IF($D241="","",IF(_xll.BDP($D241&amp;" Corp",S$1)="#N/A N/A","7.4",_xll.BDP($D241&amp;" Corp",S$1)))/100</f>
        <v>6.6829386632889509E-2</v>
      </c>
      <c r="T241" s="48" cm="1">
        <f t="array" ref="T241">IF($D241="","",IF(_xll.BDP($D241&amp;" Corp",T$1)="#N/A N/A","",_xll.BDP($D241&amp;" Corp",T$1)))</f>
        <v>231.29033987036348</v>
      </c>
      <c r="U241" s="125" cm="1">
        <f t="array" ref="U241">IF($D241="","",IF(_xll.BDP($D241&amp;" Corp",U$1)="#N/A N/A",0,_xll.BDP($D241&amp;" Corp",U$1)))</f>
        <v>250</v>
      </c>
      <c r="V241" s="125">
        <f>IFERROR(VLOOKUP($L241,Documentation!$J$2:$K$15,2,0),IF(U241=0,0,4200))</f>
        <v>2220</v>
      </c>
      <c r="W241" s="122">
        <f t="shared" si="13"/>
        <v>3.2048688414198598</v>
      </c>
      <c r="X241" s="122">
        <f t="shared" si="14"/>
        <v>28.459235311808357</v>
      </c>
    </row>
    <row r="242" spans="2:24" x14ac:dyDescent="0.3">
      <c r="B242" s="62">
        <v>238</v>
      </c>
      <c r="C242" s="21">
        <v>449214</v>
      </c>
      <c r="D242" s="21" t="s">
        <v>2130</v>
      </c>
      <c r="E242" s="21" t="s">
        <v>2084</v>
      </c>
      <c r="F242" s="21"/>
      <c r="G242" s="2" t="s">
        <v>2085</v>
      </c>
      <c r="H242" s="93" t="str">
        <f>IF(IFERROR(VLOOKUP($E242,Portfolio!$D$4:$D$85,1,0),0)=0,"N","Y")</f>
        <v>Y</v>
      </c>
      <c r="I242" s="65" cm="1">
        <f t="array" ref="I242">IF($D242="","",IF(_xll.BDP($D242&amp;" Corp",I$1)="#N/A N/A","0",_xll.BDP($D242&amp;" Corp",I$1)))/1000000</f>
        <v>0</v>
      </c>
      <c r="J242" s="101">
        <f>IFERROR(VLOOKUP($E242,Portfolio!$D$45:$O$85,10,0),0)</f>
        <v>0</v>
      </c>
      <c r="K242" s="16" t="str" cm="1">
        <f t="array" ref="K242">IF($D242="","",IF(_xll.BDP($D242&amp;" Corp",K$1)="#N/A N/A","NR",_xll.BDP($D242&amp;" Corp",K$1)))</f>
        <v>B-</v>
      </c>
      <c r="L242" s="16" t="str" cm="1">
        <f t="array" ref="L242">IF($D242="","",IF(_xll.BDP($D242&amp;" Corp",L$1)="#N/A N/A","NR",_xll.BDP($D242&amp;" Corp",L$1)))</f>
        <v>B3</v>
      </c>
      <c r="M242" s="16" t="s">
        <v>2356</v>
      </c>
      <c r="N242" s="16" t="s">
        <v>2353</v>
      </c>
      <c r="O242" s="61">
        <v>8.1051080375164203E-4</v>
      </c>
      <c r="P242" s="61">
        <f t="shared" si="12"/>
        <v>5.8633507702214307E-3</v>
      </c>
      <c r="Q242" s="27" cm="1">
        <f t="array" ref="Q242">IF($D242="","",IF(_xll.BDP($D242&amp;" Corp",Q$1)="#N/A N/A","",_xll.BDP($D242&amp;" Corp",Q$1)))</f>
        <v>100.75</v>
      </c>
      <c r="R242" s="27" cm="1">
        <f t="array" ref="R242">IF($D242="","",IF(_xll.BDP($D242&amp;" Corp",R$1)="#N/A N/A","",_xll.BDP($D242&amp;" Corp",R$1)))</f>
        <v>101.125</v>
      </c>
      <c r="S242" s="64" cm="1">
        <f t="array" ref="S242">IF($D242="","",IF(_xll.BDP($D242&amp;" Corp",S$1)="#N/A N/A","7.4",_xll.BDP($D242&amp;" Corp",S$1)))/100</f>
        <v>7.3415178572759032E-2</v>
      </c>
      <c r="T242" s="48" cm="1">
        <f t="array" ref="T242">IF($D242="","",IF(_xll.BDP($D242&amp;" Corp",T$1)="#N/A N/A","",_xll.BDP($D242&amp;" Corp",T$1)))</f>
        <v>290.11808466723562</v>
      </c>
      <c r="U242" s="125" cm="1">
        <f t="array" ref="U242">IF($D242="","",IF(_xll.BDP($D242&amp;" Corp",U$1)="#N/A N/A",0,_xll.BDP($D242&amp;" Corp",U$1)))</f>
        <v>325</v>
      </c>
      <c r="V242" s="125">
        <f>IFERROR(VLOOKUP($L242,Documentation!$J$2:$K$15,2,0),IF(U242=0,0,4200))</f>
        <v>3490</v>
      </c>
      <c r="W242" s="122">
        <f t="shared" si="13"/>
        <v>1.9055890003219649</v>
      </c>
      <c r="X242" s="122">
        <f t="shared" si="14"/>
        <v>20.463094188072795</v>
      </c>
    </row>
    <row r="243" spans="2:24" x14ac:dyDescent="0.3">
      <c r="B243" s="62">
        <v>239</v>
      </c>
      <c r="C243" s="21">
        <v>452382</v>
      </c>
      <c r="D243" s="21" t="s">
        <v>2131</v>
      </c>
      <c r="E243" s="21" t="s">
        <v>2086</v>
      </c>
      <c r="F243" s="21"/>
      <c r="G243" s="2" t="s">
        <v>58</v>
      </c>
      <c r="H243" s="93" t="str">
        <f>IF(IFERROR(VLOOKUP($E243,Portfolio!$D$4:$D$85,1,0),0)=0,"N","Y")</f>
        <v>Y</v>
      </c>
      <c r="I243" s="65" cm="1">
        <f t="array" ref="I243">IF($D243="","",IF(_xll.BDP($D243&amp;" Corp",I$1)="#N/A N/A","0",_xll.BDP($D243&amp;" Corp",I$1)))/1000000</f>
        <v>1542.5</v>
      </c>
      <c r="J243" s="101">
        <f>IFERROR(VLOOKUP($E243,Portfolio!$D$45:$O$85,10,0),0)</f>
        <v>32.584557000000004</v>
      </c>
      <c r="K243" s="16" t="str" cm="1">
        <f t="array" ref="K243">IF($D243="","",IF(_xll.BDP($D243&amp;" Corp",K$1)="#N/A N/A","NR",_xll.BDP($D243&amp;" Corp",K$1)))</f>
        <v>BB</v>
      </c>
      <c r="L243" s="16" t="str" cm="1">
        <f t="array" ref="L243">IF($D243="","",IF(_xll.BDP($D243&amp;" Corp",L$1)="#N/A N/A","NR",_xll.BDP($D243&amp;" Corp",L$1)))</f>
        <v>Ba1</v>
      </c>
      <c r="M243" s="16" t="s">
        <v>2350</v>
      </c>
      <c r="N243" s="16" t="s">
        <v>2365</v>
      </c>
      <c r="O243" s="61">
        <v>1.0705446566632499E-3</v>
      </c>
      <c r="P243" s="61">
        <f t="shared" si="12"/>
        <v>7.7444727548953247E-3</v>
      </c>
      <c r="Q243" s="27" cm="1">
        <f t="array" ref="Q243">IF($D243="","",IF(_xll.BDP($D243&amp;" Corp",Q$1)="#N/A N/A","",_xll.BDP($D243&amp;" Corp",Q$1)))</f>
        <v>100.375</v>
      </c>
      <c r="R243" s="27" cm="1">
        <f t="array" ref="R243">IF($D243="","",IF(_xll.BDP($D243&amp;" Corp",R$1)="#N/A N/A","",_xll.BDP($D243&amp;" Corp",R$1)))</f>
        <v>100.875</v>
      </c>
      <c r="S243" s="64" cm="1">
        <f t="array" ref="S243">IF($D243="","",IF(_xll.BDP($D243&amp;" Corp",S$1)="#N/A N/A","7.4",_xll.BDP($D243&amp;" Corp",S$1)))/100</f>
        <v>6.3883341150358319E-2</v>
      </c>
      <c r="T243" s="48" cm="1">
        <f t="array" ref="T243">IF($D243="","",IF(_xll.BDP($D243&amp;" Corp",T$1)="#N/A N/A","",_xll.BDP($D243&amp;" Corp",T$1)))</f>
        <v>201.69534851422907</v>
      </c>
      <c r="U243" s="125" cm="1">
        <f t="array" ref="U243">IF($D243="","",IF(_xll.BDP($D243&amp;" Corp",U$1)="#N/A N/A",0,_xll.BDP($D243&amp;" Corp",U$1)))</f>
        <v>225</v>
      </c>
      <c r="V243" s="125">
        <f>IFERROR(VLOOKUP($L243,Documentation!$J$2:$K$15,2,0),IF(U243=0,0,4200))</f>
        <v>940</v>
      </c>
      <c r="W243" s="122">
        <f t="shared" si="13"/>
        <v>1.742506369851448</v>
      </c>
      <c r="X243" s="122">
        <f t="shared" si="14"/>
        <v>7.2798043896016056</v>
      </c>
    </row>
    <row r="244" spans="2:24" x14ac:dyDescent="0.3">
      <c r="B244" s="62">
        <v>240</v>
      </c>
      <c r="C244" s="21">
        <v>406014</v>
      </c>
      <c r="D244" s="21" t="s">
        <v>2132</v>
      </c>
      <c r="E244" s="21" t="s">
        <v>2087</v>
      </c>
      <c r="F244" s="21">
        <v>625855</v>
      </c>
      <c r="G244" s="2" t="s">
        <v>2088</v>
      </c>
      <c r="H244" s="93" t="str">
        <f>IF(IFERROR(VLOOKUP($E244,Portfolio!$D$4:$D$85,1,0),0)=0,"N","Y")</f>
        <v>Y</v>
      </c>
      <c r="I244" s="65" cm="1">
        <f t="array" ref="I244">IF($D244="","",IF(_xll.BDP($D244&amp;" Corp",I$1)="#N/A N/A","0",_xll.BDP($D244&amp;" Corp",I$1)))/1000000</f>
        <v>2696.625</v>
      </c>
      <c r="J244" s="101">
        <f>IFERROR(VLOOKUP($E244,Portfolio!$D$45:$O$85,10,0),0)</f>
        <v>44.173688999999996</v>
      </c>
      <c r="K244" s="16" t="str" cm="1">
        <f t="array" ref="K244">IF($D244="","",IF(_xll.BDP($D244&amp;" Corp",K$1)="#N/A N/A","NR",_xll.BDP($D244&amp;" Corp",K$1)))</f>
        <v>B-</v>
      </c>
      <c r="L244" s="16" t="str" cm="1">
        <f t="array" ref="L244">IF($D244="","",IF(_xll.BDP($D244&amp;" Corp",L$1)="#N/A N/A","NR",_xll.BDP($D244&amp;" Corp",L$1)))</f>
        <v>B2</v>
      </c>
      <c r="M244" s="16" t="s">
        <v>2354</v>
      </c>
      <c r="N244" s="16" t="s">
        <v>2358</v>
      </c>
      <c r="O244" s="61">
        <v>1.86669518321785E-3</v>
      </c>
      <c r="P244" s="61">
        <f t="shared" si="12"/>
        <v>1.3503939231441541E-2</v>
      </c>
      <c r="Q244" s="27" cm="1">
        <f t="array" ref="Q244">IF($D244="","",IF(_xll.BDP($D244&amp;" Corp",Q$1)="#N/A N/A","",_xll.BDP($D244&amp;" Corp",Q$1)))</f>
        <v>99.875</v>
      </c>
      <c r="R244" s="27" cm="1">
        <f t="array" ref="R244">IF($D244="","",IF(_xll.BDP($D244&amp;" Corp",R$1)="#N/A N/A","",_xll.BDP($D244&amp;" Corp",R$1)))</f>
        <v>100.25</v>
      </c>
      <c r="S244" s="64" cm="1">
        <f t="array" ref="S244">IF($D244="","",IF(_xll.BDP($D244&amp;" Corp",S$1)="#N/A N/A","7.4",_xll.BDP($D244&amp;" Corp",S$1)))/100</f>
        <v>7.5116247404366732E-2</v>
      </c>
      <c r="T244" s="48" cm="1">
        <f t="array" ref="T244">IF($D244="","",IF(_xll.BDP($D244&amp;" Corp",T$1)="#N/A N/A","",_xll.BDP($D244&amp;" Corp",T$1)))</f>
        <v>322.60627849584819</v>
      </c>
      <c r="U244" s="125" cm="1">
        <f t="array" ref="U244">IF($D244="","",IF(_xll.BDP($D244&amp;" Corp",U$1)="#N/A N/A",0,_xll.BDP($D244&amp;" Corp",U$1)))</f>
        <v>325</v>
      </c>
      <c r="V244" s="125">
        <f>IFERROR(VLOOKUP($L244,Documentation!$J$2:$K$15,2,0),IF(U244=0,0,4200))</f>
        <v>2720</v>
      </c>
      <c r="W244" s="122">
        <f t="shared" si="13"/>
        <v>4.3887802502185007</v>
      </c>
      <c r="X244" s="122">
        <f t="shared" si="14"/>
        <v>36.730714709520988</v>
      </c>
    </row>
    <row r="245" spans="2:24" x14ac:dyDescent="0.3">
      <c r="B245" s="62">
        <v>241</v>
      </c>
      <c r="C245" s="21">
        <v>406050</v>
      </c>
      <c r="D245" s="21" t="s">
        <v>2133</v>
      </c>
      <c r="E245" s="21" t="s">
        <v>2089</v>
      </c>
      <c r="F245" s="21">
        <v>625856</v>
      </c>
      <c r="G245" s="2" t="s">
        <v>2088</v>
      </c>
      <c r="H245" s="93" t="str">
        <f>IF(IFERROR(VLOOKUP($E245,Portfolio!$D$4:$D$85,1,0),0)=0,"N","Y")</f>
        <v>N</v>
      </c>
      <c r="I245" s="65" cm="1">
        <f t="array" ref="I245">IF($D245="","",IF(_xll.BDP($D245&amp;" Corp",I$1)="#N/A N/A","0",_xll.BDP($D245&amp;" Corp",I$1)))/1000000</f>
        <v>400</v>
      </c>
      <c r="J245" s="101">
        <f>IFERROR(VLOOKUP($E245,Portfolio!$D$45:$O$85,10,0),0)</f>
        <v>0</v>
      </c>
      <c r="K245" s="16" t="str" cm="1">
        <f t="array" ref="K245">IF($D245="","",IF(_xll.BDP($D245&amp;" Corp",K$1)="#N/A N/A","NR",_xll.BDP($D245&amp;" Corp",K$1)))</f>
        <v>CCC</v>
      </c>
      <c r="L245" s="16" t="str" cm="1">
        <f t="array" ref="L245">IF($D245="","",IF(_xll.BDP($D245&amp;" Corp",L$1)="#N/A N/A","NR",_xll.BDP($D245&amp;" Corp",L$1)))</f>
        <v>Caa2</v>
      </c>
      <c r="M245" s="16" t="s">
        <v>2354</v>
      </c>
      <c r="N245" s="16" t="s">
        <v>2358</v>
      </c>
      <c r="O245" s="61">
        <v>0</v>
      </c>
      <c r="P245" s="61">
        <f t="shared" si="12"/>
        <v>0</v>
      </c>
      <c r="Q245" s="27" cm="1">
        <f t="array" ref="Q245">IF($D245="","",IF(_xll.BDP($D245&amp;" Corp",Q$1)="#N/A N/A","",_xll.BDP($D245&amp;" Corp",Q$1)))</f>
        <v>98.875</v>
      </c>
      <c r="R245" s="27" cm="1">
        <f t="array" ref="R245">IF($D245="","",IF(_xll.BDP($D245&amp;" Corp",R$1)="#N/A N/A","",_xll.BDP($D245&amp;" Corp",R$1)))</f>
        <v>99.375</v>
      </c>
      <c r="S245" s="64" cm="1">
        <f t="array" ref="S245">IF($D245="","",IF(_xll.BDP($D245&amp;" Corp",S$1)="#N/A N/A","7.4",_xll.BDP($D245&amp;" Corp",S$1)))/100</f>
        <v>9.6787823596969247E-2</v>
      </c>
      <c r="T245" s="48" cm="1">
        <f t="array" ref="T245">IF($D245="","",IF(_xll.BDP($D245&amp;" Corp",T$1)="#N/A N/A","",_xll.BDP($D245&amp;" Corp",T$1)))</f>
        <v>558.75048870778085</v>
      </c>
      <c r="U245" s="125" cm="1">
        <f t="array" ref="U245">IF($D245="","",IF(_xll.BDP($D245&amp;" Corp",U$1)="#N/A N/A",0,_xll.BDP($D245&amp;" Corp",U$1)))</f>
        <v>525</v>
      </c>
      <c r="V245" s="125">
        <f>IFERROR(VLOOKUP($L245,Documentation!$J$2:$K$15,2,0),IF(U245=0,0,4200))</f>
        <v>6500</v>
      </c>
      <c r="W245" s="122">
        <f t="shared" si="13"/>
        <v>0</v>
      </c>
      <c r="X245" s="122">
        <f t="shared" si="14"/>
        <v>0</v>
      </c>
    </row>
    <row r="246" spans="2:24" x14ac:dyDescent="0.3">
      <c r="B246" s="62">
        <v>242</v>
      </c>
      <c r="C246" s="21">
        <v>16687</v>
      </c>
      <c r="D246" s="21" t="s">
        <v>2134</v>
      </c>
      <c r="E246" s="21" t="s">
        <v>2090</v>
      </c>
      <c r="F246" s="21">
        <v>533163</v>
      </c>
      <c r="G246" s="2" t="s">
        <v>2091</v>
      </c>
      <c r="H246" s="93" t="str">
        <f>IF(IFERROR(VLOOKUP($E246,Portfolio!$D$4:$D$85,1,0),0)=0,"N","Y")</f>
        <v>N</v>
      </c>
      <c r="I246" s="65" cm="1">
        <f t="array" ref="I246">IF($D246="","",IF(_xll.BDP($D246&amp;" Corp",I$1)="#N/A N/A","0",_xll.BDP($D246&amp;" Corp",I$1)))/1000000</f>
        <v>173.43270200000001</v>
      </c>
      <c r="J246" s="101">
        <f>IFERROR(VLOOKUP($E246,Portfolio!$D$45:$O$85,10,0),0)</f>
        <v>0</v>
      </c>
      <c r="K246" s="16" t="str" cm="1">
        <f t="array" ref="K246">IF($D246="","",IF(_xll.BDP($D246&amp;" Corp",K$1)="#N/A N/A","NR",_xll.BDP($D246&amp;" Corp",K$1)))</f>
        <v>NR</v>
      </c>
      <c r="L246" s="16" t="str" cm="1">
        <f t="array" ref="L246">IF($D246="","",IF(_xll.BDP($D246&amp;" Corp",L$1)="#N/A N/A","NR",_xll.BDP($D246&amp;" Corp",L$1)))</f>
        <v>NR</v>
      </c>
      <c r="M246" s="16" t="s">
        <v>2348</v>
      </c>
      <c r="N246" s="16" t="s">
        <v>2386</v>
      </c>
      <c r="O246" s="61">
        <v>0</v>
      </c>
      <c r="P246" s="61">
        <f t="shared" si="12"/>
        <v>0</v>
      </c>
      <c r="Q246" s="27" cm="1">
        <f t="array" ref="Q246">IF($D246="","",IF(_xll.BDP($D246&amp;" Corp",Q$1)="#N/A N/A","",_xll.BDP($D246&amp;" Corp",Q$1)))</f>
        <v>99.5</v>
      </c>
      <c r="R246" s="27" cm="1">
        <f t="array" ref="R246">IF($D246="","",IF(_xll.BDP($D246&amp;" Corp",R$1)="#N/A N/A","",_xll.BDP($D246&amp;" Corp",R$1)))</f>
        <v>100.25</v>
      </c>
      <c r="S246" s="64" cm="1">
        <f t="array" ref="S246">IF($D246="","",IF(_xll.BDP($D246&amp;" Corp",S$1)="#N/A N/A","7.4",_xll.BDP($D246&amp;" Corp",S$1)))/100</f>
        <v>9.1957304161041975E-2</v>
      </c>
      <c r="T246" s="48" cm="1">
        <f t="array" ref="T246">IF($D246="","",IF(_xll.BDP($D246&amp;" Corp",T$1)="#N/A N/A","",_xll.BDP($D246&amp;" Corp",T$1)))</f>
        <v>463.07652531486747</v>
      </c>
      <c r="U246" s="125" cm="1">
        <f t="array" ref="U246">IF($D246="","",IF(_xll.BDP($D246&amp;" Corp",U$1)="#N/A N/A",0,_xll.BDP($D246&amp;" Corp",U$1)))</f>
        <v>450</v>
      </c>
      <c r="V246" s="125">
        <f>IFERROR(VLOOKUP($L246,Documentation!$J$2:$K$15,2,0),IF(U246=0,0,4200))</f>
        <v>4200</v>
      </c>
      <c r="W246" s="122">
        <f t="shared" si="13"/>
        <v>0</v>
      </c>
      <c r="X246" s="122">
        <f t="shared" si="14"/>
        <v>0</v>
      </c>
    </row>
    <row r="247" spans="2:24" x14ac:dyDescent="0.3">
      <c r="B247" s="62">
        <v>243</v>
      </c>
      <c r="C247" s="21">
        <v>429810</v>
      </c>
      <c r="D247" s="21" t="s">
        <v>2135</v>
      </c>
      <c r="E247" s="21" t="s">
        <v>2092</v>
      </c>
      <c r="F247" s="21">
        <v>601617</v>
      </c>
      <c r="G247" s="2" t="s">
        <v>2093</v>
      </c>
      <c r="H247" s="93" t="str">
        <f>IF(IFERROR(VLOOKUP($E247,Portfolio!$D$4:$D$85,1,0),0)=0,"N","Y")</f>
        <v>N</v>
      </c>
      <c r="I247" s="65" cm="1">
        <f t="array" ref="I247">IF($D247="","",IF(_xll.BDP($D247&amp;" Corp",I$1)="#N/A N/A","0",_xll.BDP($D247&amp;" Corp",I$1)))/1000000</f>
        <v>250</v>
      </c>
      <c r="J247" s="101">
        <f>IFERROR(VLOOKUP($E247,Portfolio!$D$45:$O$85,10,0),0)</f>
        <v>0</v>
      </c>
      <c r="K247" s="16" t="str" cm="1">
        <f t="array" ref="K247">IF($D247="","",IF(_xll.BDP($D247&amp;" Corp",K$1)="#N/A N/A","NR",_xll.BDP($D247&amp;" Corp",K$1)))</f>
        <v>NR</v>
      </c>
      <c r="L247" s="16" t="str" cm="1">
        <f t="array" ref="L247">IF($D247="","",IF(_xll.BDP($D247&amp;" Corp",L$1)="#N/A N/A","NR",_xll.BDP($D247&amp;" Corp",L$1)))</f>
        <v>NR</v>
      </c>
      <c r="M247" s="16" t="s">
        <v>2387</v>
      </c>
      <c r="N247" s="16" t="s">
        <v>2388</v>
      </c>
      <c r="O247" s="61">
        <v>0</v>
      </c>
      <c r="P247" s="61">
        <f t="shared" si="12"/>
        <v>0</v>
      </c>
      <c r="Q247" s="27" cm="1">
        <f t="array" ref="Q247">IF($D247="","",IF(_xll.BDP($D247&amp;" Corp",Q$1)="#N/A N/A","",_xll.BDP($D247&amp;" Corp",Q$1)))</f>
        <v>98.75</v>
      </c>
      <c r="R247" s="27" cm="1">
        <f t="array" ref="R247">IF($D247="","",IF(_xll.BDP($D247&amp;" Corp",R$1)="#N/A N/A","",_xll.BDP($D247&amp;" Corp",R$1)))</f>
        <v>99.5</v>
      </c>
      <c r="S247" s="64" cm="1">
        <f t="array" ref="S247">IF($D247="","",IF(_xll.BDP($D247&amp;" Corp",S$1)="#N/A N/A","7.4",_xll.BDP($D247&amp;" Corp",S$1)))/100</f>
        <v>5.4593672277405858E-2</v>
      </c>
      <c r="T247" s="48" cm="1">
        <f t="array" ref="T247">IF($D247="","",IF(_xll.BDP($D247&amp;" Corp",T$1)="#N/A N/A","",_xll.BDP($D247&amp;" Corp",T$1)))</f>
        <v>120.58791300839191</v>
      </c>
      <c r="U247" s="125" cm="1">
        <f t="array" ref="U247">IF($D247="","",IF(_xll.BDP($D247&amp;" Corp",U$1)="#N/A N/A",0,_xll.BDP($D247&amp;" Corp",U$1)))</f>
        <v>85</v>
      </c>
      <c r="V247" s="125">
        <f>IFERROR(VLOOKUP($L247,Documentation!$J$2:$K$15,2,0),IF(U247=0,0,4200))</f>
        <v>4200</v>
      </c>
      <c r="W247" s="122">
        <f t="shared" si="13"/>
        <v>0</v>
      </c>
      <c r="X247" s="122">
        <f t="shared" si="14"/>
        <v>0</v>
      </c>
    </row>
    <row r="248" spans="2:24" x14ac:dyDescent="0.3">
      <c r="B248" s="62">
        <v>244</v>
      </c>
      <c r="C248" s="21">
        <v>429846</v>
      </c>
      <c r="D248" s="21" t="s">
        <v>2136</v>
      </c>
      <c r="E248" s="21" t="s">
        <v>2094</v>
      </c>
      <c r="F248" s="21">
        <v>601618</v>
      </c>
      <c r="G248" s="2" t="s">
        <v>2093</v>
      </c>
      <c r="H248" s="93" t="str">
        <f>IF(IFERROR(VLOOKUP($E248,Portfolio!$D$4:$D$85,1,0),0)=0,"N","Y")</f>
        <v>N</v>
      </c>
      <c r="I248" s="65" cm="1">
        <f t="array" ref="I248">IF($D248="","",IF(_xll.BDP($D248&amp;" Corp",I$1)="#N/A N/A","0",_xll.BDP($D248&amp;" Corp",I$1)))/1000000</f>
        <v>250</v>
      </c>
      <c r="J248" s="101">
        <f>IFERROR(VLOOKUP($E248,Portfolio!$D$45:$O$85,10,0),0)</f>
        <v>0</v>
      </c>
      <c r="K248" s="16" t="str" cm="1">
        <f t="array" ref="K248">IF($D248="","",IF(_xll.BDP($D248&amp;" Corp",K$1)="#N/A N/A","NR",_xll.BDP($D248&amp;" Corp",K$1)))</f>
        <v>NR</v>
      </c>
      <c r="L248" s="16" t="str" cm="1">
        <f t="array" ref="L248">IF($D248="","",IF(_xll.BDP($D248&amp;" Corp",L$1)="#N/A N/A","NR",_xll.BDP($D248&amp;" Corp",L$1)))</f>
        <v>NR</v>
      </c>
      <c r="M248" s="16" t="s">
        <v>2387</v>
      </c>
      <c r="N248" s="16" t="s">
        <v>2388</v>
      </c>
      <c r="O248" s="61">
        <v>0</v>
      </c>
      <c r="P248" s="61">
        <f t="shared" si="12"/>
        <v>0</v>
      </c>
      <c r="Q248" s="27" cm="1">
        <f t="array" ref="Q248">IF($D248="","",IF(_xll.BDP($D248&amp;" Corp",Q$1)="#N/A N/A","",_xll.BDP($D248&amp;" Corp",Q$1)))</f>
        <v>98.75</v>
      </c>
      <c r="R248" s="27" cm="1">
        <f t="array" ref="R248">IF($D248="","",IF(_xll.BDP($D248&amp;" Corp",R$1)="#N/A N/A","",_xll.BDP($D248&amp;" Corp",R$1)))</f>
        <v>99.375</v>
      </c>
      <c r="S248" s="64" cm="1">
        <f t="array" ref="S248">IF($D248="","",IF(_xll.BDP($D248&amp;" Corp",S$1)="#N/A N/A","7.4",_xll.BDP($D248&amp;" Corp",S$1)))/100</f>
        <v>5.5684412829577923E-2</v>
      </c>
      <c r="T248" s="48" cm="1">
        <f t="array" ref="T248">IF($D248="","",IF(_xll.BDP($D248&amp;" Corp",T$1)="#N/A N/A","",_xll.BDP($D248&amp;" Corp",T$1)))</f>
        <v>131.8469812776745</v>
      </c>
      <c r="U248" s="125" cm="1">
        <f t="array" ref="U248">IF($D248="","",IF(_xll.BDP($D248&amp;" Corp",U$1)="#N/A N/A",0,_xll.BDP($D248&amp;" Corp",U$1)))</f>
        <v>85</v>
      </c>
      <c r="V248" s="125">
        <f>IFERROR(VLOOKUP($L248,Documentation!$J$2:$K$15,2,0),IF(U248=0,0,4200))</f>
        <v>4200</v>
      </c>
      <c r="W248" s="122">
        <f t="shared" si="13"/>
        <v>0</v>
      </c>
      <c r="X248" s="122">
        <f t="shared" si="14"/>
        <v>0</v>
      </c>
    </row>
    <row r="249" spans="2:24" x14ac:dyDescent="0.3">
      <c r="B249" s="62">
        <v>245</v>
      </c>
      <c r="C249" s="21">
        <v>280374</v>
      </c>
      <c r="D249" s="21" t="s">
        <v>2137</v>
      </c>
      <c r="E249" s="21" t="s">
        <v>2095</v>
      </c>
      <c r="F249" s="21">
        <v>573110</v>
      </c>
      <c r="G249" s="2" t="s">
        <v>2096</v>
      </c>
      <c r="H249" s="93" t="str">
        <f>IF(IFERROR(VLOOKUP($E249,Portfolio!$D$4:$D$85,1,0),0)=0,"N","Y")</f>
        <v>N</v>
      </c>
      <c r="I249" s="65" cm="1">
        <f t="array" ref="I249">IF($D249="","",IF(_xll.BDP($D249&amp;" Corp",I$1)="#N/A N/A","0",_xll.BDP($D249&amp;" Corp",I$1)))/1000000</f>
        <v>292.8</v>
      </c>
      <c r="J249" s="101">
        <f>IFERROR(VLOOKUP($E249,Portfolio!$D$45:$O$85,10,0),0)</f>
        <v>0</v>
      </c>
      <c r="K249" s="16" t="str" cm="1">
        <f t="array" ref="K249">IF($D249="","",IF(_xll.BDP($D249&amp;" Corp",K$1)="#N/A N/A","NR",_xll.BDP($D249&amp;" Corp",K$1)))</f>
        <v>NR</v>
      </c>
      <c r="L249" s="16" t="str" cm="1">
        <f t="array" ref="L249">IF($D249="","",IF(_xll.BDP($D249&amp;" Corp",L$1)="#N/A N/A","NR",_xll.BDP($D249&amp;" Corp",L$1)))</f>
        <v>NR</v>
      </c>
      <c r="M249" s="16" t="s">
        <v>2352</v>
      </c>
      <c r="N249" s="16" t="s">
        <v>2367</v>
      </c>
      <c r="O249" s="61">
        <v>0</v>
      </c>
      <c r="P249" s="61">
        <f t="shared" si="12"/>
        <v>0</v>
      </c>
      <c r="Q249" s="27" cm="1">
        <f t="array" ref="Q249">IF($D249="","",IF(_xll.BDP($D249&amp;" Corp",Q$1)="#N/A N/A","",_xll.BDP($D249&amp;" Corp",Q$1)))</f>
        <v>98</v>
      </c>
      <c r="R249" s="27" cm="1">
        <f t="array" ref="R249">IF($D249="","",IF(_xll.BDP($D249&amp;" Corp",R$1)="#N/A N/A","",_xll.BDP($D249&amp;" Corp",R$1)))</f>
        <v>98.75</v>
      </c>
      <c r="S249" s="64" cm="1">
        <f t="array" ref="S249">IF($D249="","",IF(_xll.BDP($D249&amp;" Corp",S$1)="#N/A N/A","7.4",_xll.BDP($D249&amp;" Corp",S$1)))/100</f>
        <v>0.12551671080291271</v>
      </c>
      <c r="T249" s="48" cm="1">
        <f t="array" ref="T249">IF($D249="","",IF(_xll.BDP($D249&amp;" Corp",T$1)="#N/A N/A","",_xll.BDP($D249&amp;" Corp",T$1)))</f>
        <v>851.79286018684513</v>
      </c>
      <c r="U249" s="125" cm="1">
        <f t="array" ref="U249">IF($D249="","",IF(_xll.BDP($D249&amp;" Corp",U$1)="#N/A N/A",0,_xll.BDP($D249&amp;" Corp",U$1)))</f>
        <v>787.5</v>
      </c>
      <c r="V249" s="125">
        <f>IFERROR(VLOOKUP($L249,Documentation!$J$2:$K$15,2,0),IF(U249=0,0,4200))</f>
        <v>4200</v>
      </c>
      <c r="W249" s="122">
        <f t="shared" si="13"/>
        <v>0</v>
      </c>
      <c r="X249" s="122">
        <f t="shared" si="14"/>
        <v>0</v>
      </c>
    </row>
    <row r="250" spans="2:24" x14ac:dyDescent="0.3">
      <c r="B250" s="62">
        <v>246</v>
      </c>
      <c r="C250" s="21">
        <v>131298</v>
      </c>
      <c r="D250" s="21" t="s">
        <v>2138</v>
      </c>
      <c r="E250" s="21" t="s">
        <v>2097</v>
      </c>
      <c r="F250" s="21">
        <v>573101</v>
      </c>
      <c r="G250" s="2" t="s">
        <v>2096</v>
      </c>
      <c r="H250" s="93" t="str">
        <f>IF(IFERROR(VLOOKUP($E250,Portfolio!$D$4:$D$85,1,0),0)=0,"N","Y")</f>
        <v>Y</v>
      </c>
      <c r="I250" s="65" cm="1">
        <f t="array" ref="I250">IF($D250="","",IF(_xll.BDP($D250&amp;" Corp",I$1)="#N/A N/A","0",_xll.BDP($D250&amp;" Corp",I$1)))/1000000</f>
        <v>1214.5650000000001</v>
      </c>
      <c r="J250" s="101">
        <f>IFERROR(VLOOKUP($E250,Portfolio!$D$45:$O$85,10,0),0)</f>
        <v>13.494823</v>
      </c>
      <c r="K250" s="16" t="str" cm="1">
        <f t="array" ref="K250">IF($D250="","",IF(_xll.BDP($D250&amp;" Corp",K$1)="#N/A N/A","NR",_xll.BDP($D250&amp;" Corp",K$1)))</f>
        <v>B-</v>
      </c>
      <c r="L250" s="16" t="str" cm="1">
        <f t="array" ref="L250">IF($D250="","",IF(_xll.BDP($D250&amp;" Corp",L$1)="#N/A N/A","NR",_xll.BDP($D250&amp;" Corp",L$1)))</f>
        <v>B3</v>
      </c>
      <c r="M250" s="16" t="s">
        <v>2352</v>
      </c>
      <c r="N250" s="16" t="s">
        <v>2367</v>
      </c>
      <c r="O250" s="61">
        <v>7.8492189396246498E-4</v>
      </c>
      <c r="P250" s="61">
        <f t="shared" si="12"/>
        <v>5.6782369466585403E-3</v>
      </c>
      <c r="Q250" s="27" cm="1">
        <f t="array" ref="Q250">IF($D250="","",IF(_xll.BDP($D250&amp;" Corp",Q$1)="#N/A N/A","",_xll.BDP($D250&amp;" Corp",Q$1)))</f>
        <v>91.75</v>
      </c>
      <c r="R250" s="27" cm="1">
        <f t="array" ref="R250">IF($D250="","",IF(_xll.BDP($D250&amp;" Corp",R$1)="#N/A N/A","",_xll.BDP($D250&amp;" Corp",R$1)))</f>
        <v>92.25</v>
      </c>
      <c r="S250" s="64" cm="1">
        <f t="array" ref="S250">IF($D250="","",IF(_xll.BDP($D250&amp;" Corp",S$1)="#N/A N/A","7.4",_xll.BDP($D250&amp;" Corp",S$1)))/100</f>
        <v>0.11611485225148499</v>
      </c>
      <c r="T250" s="48" cm="1">
        <f t="array" ref="T250">IF($D250="","",IF(_xll.BDP($D250&amp;" Corp",T$1)="#N/A N/A","",_xll.BDP($D250&amp;" Corp",T$1)))</f>
        <v>725.41584214866157</v>
      </c>
      <c r="U250" s="125" cm="1">
        <f t="array" ref="U250">IF($D250="","",IF(_xll.BDP($D250&amp;" Corp",U$1)="#N/A N/A",0,_xll.BDP($D250&amp;" Corp",U$1)))</f>
        <v>450</v>
      </c>
      <c r="V250" s="125">
        <f>IFERROR(VLOOKUP($L250,Documentation!$J$2:$K$15,2,0),IF(U250=0,0,4200))</f>
        <v>3490</v>
      </c>
      <c r="W250" s="122">
        <f t="shared" si="13"/>
        <v>2.5552066259963433</v>
      </c>
      <c r="X250" s="122">
        <f t="shared" si="14"/>
        <v>19.817046943838307</v>
      </c>
    </row>
    <row r="251" spans="2:24" x14ac:dyDescent="0.3">
      <c r="B251" s="62">
        <v>247</v>
      </c>
      <c r="C251" s="21">
        <v>418362</v>
      </c>
      <c r="D251" s="21" t="s">
        <v>1376</v>
      </c>
      <c r="E251" s="21" t="s">
        <v>1377</v>
      </c>
      <c r="F251" s="21">
        <v>628670</v>
      </c>
      <c r="G251" s="2" t="s">
        <v>1379</v>
      </c>
      <c r="H251" s="93" t="str">
        <f>IF(IFERROR(VLOOKUP($E251,Portfolio!$D$4:$D$85,1,0),0)=0,"N","Y")</f>
        <v>Y</v>
      </c>
      <c r="I251" s="65" cm="1">
        <f t="array" ref="I251">IF($D251="","",IF(_xll.BDP($D251&amp;" Corp",I$1)="#N/A N/A","0",_xll.BDP($D251&amp;" Corp",I$1)))/1000000</f>
        <v>944.73225000000002</v>
      </c>
      <c r="J251" s="101">
        <f>IFERROR(VLOOKUP($E251,Portfolio!$D$45:$O$85,10,0),0)</f>
        <v>14.422193999999999</v>
      </c>
      <c r="K251" s="16" t="str" cm="1">
        <f t="array" ref="K251">IF($D251="","",IF(_xll.BDP($D251&amp;" Corp",K$1)="#N/A N/A","NR",_xll.BDP($D251&amp;" Corp",K$1)))</f>
        <v>B</v>
      </c>
      <c r="L251" s="16" t="str" cm="1">
        <f t="array" ref="L251">IF($D251="","",IF(_xll.BDP($D251&amp;" Corp",L$1)="#N/A N/A","NR",_xll.BDP($D251&amp;" Corp",L$1)))</f>
        <v>B2</v>
      </c>
      <c r="M251" s="16" t="s">
        <v>2348</v>
      </c>
      <c r="N251" s="16" t="s">
        <v>2368</v>
      </c>
      <c r="O251" s="61">
        <v>6.5872298267096103E-4</v>
      </c>
      <c r="P251" s="61">
        <f t="shared" si="12"/>
        <v>4.7652960206435897E-3</v>
      </c>
      <c r="Q251" s="27" cm="1">
        <f t="array" ref="Q251">IF($D251="","",IF(_xll.BDP($D251&amp;" Corp",Q$1)="#N/A N/A","",_xll.BDP($D251&amp;" Corp",Q$1)))</f>
        <v>100.75</v>
      </c>
      <c r="R251" s="27" cm="1">
        <f t="array" ref="R251">IF($D251="","",IF(_xll.BDP($D251&amp;" Corp",R$1)="#N/A N/A","",_xll.BDP($D251&amp;" Corp",R$1)))</f>
        <v>101.125</v>
      </c>
      <c r="S251" s="64" cm="1">
        <f t="array" ref="S251">IF($D251="","",IF(_xll.BDP($D251&amp;" Corp",S$1)="#N/A N/A","7.4",_xll.BDP($D251&amp;" Corp",S$1)))/100</f>
        <v>7.5686563970521092E-2</v>
      </c>
      <c r="T251" s="48" cm="1">
        <f t="array" ref="T251">IF($D251="","",IF(_xll.BDP($D251&amp;" Corp",T$1)="#N/A N/A","",_xll.BDP($D251&amp;" Corp",T$1)))</f>
        <v>314.41435451138017</v>
      </c>
      <c r="U251" s="125" cm="1">
        <f t="array" ref="U251">IF($D251="","",IF(_xll.BDP($D251&amp;" Corp",U$1)="#N/A N/A",0,_xll.BDP($D251&amp;" Corp",U$1)))</f>
        <v>350.00000000000006</v>
      </c>
      <c r="V251" s="125">
        <f>IFERROR(VLOOKUP($L251,Documentation!$J$2:$K$15,2,0),IF(U251=0,0,4200))</f>
        <v>2720</v>
      </c>
      <c r="W251" s="122">
        <f t="shared" si="13"/>
        <v>1.6678536072252568</v>
      </c>
      <c r="X251" s="122">
        <f t="shared" si="14"/>
        <v>12.961605176150565</v>
      </c>
    </row>
    <row r="252" spans="2:24" x14ac:dyDescent="0.3">
      <c r="B252" s="62">
        <v>248</v>
      </c>
      <c r="C252" s="21">
        <v>448998</v>
      </c>
      <c r="D252" s="21" t="s">
        <v>2139</v>
      </c>
      <c r="E252" s="21" t="s">
        <v>2098</v>
      </c>
      <c r="F252" s="21">
        <v>636350</v>
      </c>
      <c r="G252" s="2" t="s">
        <v>1379</v>
      </c>
      <c r="H252" s="93" t="str">
        <f>IF(IFERROR(VLOOKUP($E252,Portfolio!$D$4:$D$85,1,0),0)=0,"N","Y")</f>
        <v>Y</v>
      </c>
      <c r="I252" s="65" cm="1">
        <f t="array" ref="I252">IF($D252="","",IF(_xll.BDP($D252&amp;" Corp",I$1)="#N/A N/A","0",_xll.BDP($D252&amp;" Corp",I$1)))/1000000</f>
        <v>1532.6000000000001</v>
      </c>
      <c r="J252" s="101">
        <f>IFERROR(VLOOKUP($E252,Portfolio!$D$45:$O$85,10,0),0)</f>
        <v>19.985866000000001</v>
      </c>
      <c r="K252" s="16" t="str" cm="1">
        <f t="array" ref="K252">IF($D252="","",IF(_xll.BDP($D252&amp;" Corp",K$1)="#N/A N/A","NR",_xll.BDP($D252&amp;" Corp",K$1)))</f>
        <v>NR</v>
      </c>
      <c r="L252" s="16" t="str" cm="1">
        <f t="array" ref="L252">IF($D252="","",IF(_xll.BDP($D252&amp;" Corp",L$1)="#N/A N/A","NR",_xll.BDP($D252&amp;" Corp",L$1)))</f>
        <v>B2</v>
      </c>
      <c r="M252" s="16" t="s">
        <v>2348</v>
      </c>
      <c r="N252" s="16" t="s">
        <v>2368</v>
      </c>
      <c r="O252" s="61">
        <v>1.06300025080814E-3</v>
      </c>
      <c r="P252" s="61">
        <f t="shared" si="12"/>
        <v>7.6898954467623957E-3</v>
      </c>
      <c r="Q252" s="27" cm="1">
        <f t="array" ref="Q252">IF($D252="","",IF(_xll.BDP($D252&amp;" Corp",Q$1)="#N/A N/A","",_xll.BDP($D252&amp;" Corp",Q$1)))</f>
        <v>99</v>
      </c>
      <c r="R252" s="27" cm="1">
        <f t="array" ref="R252">IF($D252="","",IF(_xll.BDP($D252&amp;" Corp",R$1)="#N/A N/A","",_xll.BDP($D252&amp;" Corp",R$1)))</f>
        <v>99.75</v>
      </c>
      <c r="S252" s="64" cm="1">
        <f t="array" ref="S252">IF($D252="","",IF(_xll.BDP($D252&amp;" Corp",S$1)="#N/A N/A","7.4",_xll.BDP($D252&amp;" Corp",S$1)))/100</f>
        <v>7.3902925010770559E-2</v>
      </c>
      <c r="T252" s="48" cm="1">
        <f t="array" ref="T252">IF($D252="","",IF(_xll.BDP($D252&amp;" Corp",T$1)="#N/A N/A","",_xll.BDP($D252&amp;" Corp",T$1)))</f>
        <v>323.64763916096092</v>
      </c>
      <c r="U252" s="125" cm="1">
        <f t="array" ref="U252">IF($D252="","",IF(_xll.BDP($D252&amp;" Corp",U$1)="#N/A N/A",0,_xll.BDP($D252&amp;" Corp",U$1)))</f>
        <v>300</v>
      </c>
      <c r="V252" s="125">
        <f>IFERROR(VLOOKUP($L252,Documentation!$J$2:$K$15,2,0),IF(U252=0,0,4200))</f>
        <v>2720</v>
      </c>
      <c r="W252" s="122">
        <f t="shared" si="13"/>
        <v>2.3069686340287188</v>
      </c>
      <c r="X252" s="122">
        <f t="shared" si="14"/>
        <v>20.916515615193717</v>
      </c>
    </row>
    <row r="253" spans="2:24" x14ac:dyDescent="0.3">
      <c r="B253" s="62">
        <v>249</v>
      </c>
      <c r="C253" s="21">
        <v>193254</v>
      </c>
      <c r="D253" s="21" t="s">
        <v>2140</v>
      </c>
      <c r="E253" s="21" t="s">
        <v>2099</v>
      </c>
      <c r="F253" s="21">
        <v>576178</v>
      </c>
      <c r="G253" s="2" t="s">
        <v>2100</v>
      </c>
      <c r="H253" s="93" t="str">
        <f>IF(IFERROR(VLOOKUP($E253,Portfolio!$D$4:$D$85,1,0),0)=0,"N","Y")</f>
        <v>N</v>
      </c>
      <c r="I253" s="65" cm="1">
        <f t="array" ref="I253">IF($D253="","",IF(_xll.BDP($D253&amp;" Corp",I$1)="#N/A N/A","0",_xll.BDP($D253&amp;" Corp",I$1)))/1000000</f>
        <v>212.3</v>
      </c>
      <c r="J253" s="101">
        <f>IFERROR(VLOOKUP($E253,Portfolio!$D$45:$O$85,10,0),0)</f>
        <v>0</v>
      </c>
      <c r="K253" s="16" t="str" cm="1">
        <f t="array" ref="K253">IF($D253="","",IF(_xll.BDP($D253&amp;" Corp",K$1)="#N/A N/A","NR",_xll.BDP($D253&amp;" Corp",K$1)))</f>
        <v>B-</v>
      </c>
      <c r="L253" s="16" t="str" cm="1">
        <f t="array" ref="L253">IF($D253="","",IF(_xll.BDP($D253&amp;" Corp",L$1)="#N/A N/A","NR",_xll.BDP($D253&amp;" Corp",L$1)))</f>
        <v>B3</v>
      </c>
      <c r="M253" s="16" t="s">
        <v>2350</v>
      </c>
      <c r="N253" s="16" t="s">
        <v>2365</v>
      </c>
      <c r="O253" s="61">
        <v>1.4621236114808101E-4</v>
      </c>
      <c r="P253" s="61">
        <f t="shared" si="12"/>
        <v>1.0577210771100199E-3</v>
      </c>
      <c r="Q253" s="27" cm="1">
        <f t="array" ref="Q253">IF($D253="","",IF(_xll.BDP($D253&amp;" Corp",Q$1)="#N/A N/A","",_xll.BDP($D253&amp;" Corp",Q$1)))</f>
        <v>99.125</v>
      </c>
      <c r="R253" s="27" cm="1">
        <f t="array" ref="R253">IF($D253="","",IF(_xll.BDP($D253&amp;" Corp",R$1)="#N/A N/A","",_xll.BDP($D253&amp;" Corp",R$1)))</f>
        <v>100.875</v>
      </c>
      <c r="S253" s="64" cm="1">
        <f t="array" ref="S253">IF($D253="","",IF(_xll.BDP($D253&amp;" Corp",S$1)="#N/A N/A","7.4",_xll.BDP($D253&amp;" Corp",S$1)))/100</f>
        <v>8.3419423550367355E-2</v>
      </c>
      <c r="T253" s="48" cm="1">
        <f t="array" ref="T253">IF($D253="","",IF(_xll.BDP($D253&amp;" Corp",T$1)="#N/A N/A","",_xll.BDP($D253&amp;" Corp",T$1)))</f>
        <v>424.94743891617662</v>
      </c>
      <c r="U253" s="125" cm="1">
        <f t="array" ref="U253">IF($D253="","",IF(_xll.BDP($D253&amp;" Corp",U$1)="#N/A N/A",0,_xll.BDP($D253&amp;" Corp",U$1)))</f>
        <v>425.00000000000006</v>
      </c>
      <c r="V253" s="125">
        <f>IFERROR(VLOOKUP($L253,Documentation!$J$2:$K$15,2,0),IF(U253=0,0,4200))</f>
        <v>3490</v>
      </c>
      <c r="W253" s="122">
        <f t="shared" si="13"/>
        <v>0.44953145777175851</v>
      </c>
      <c r="X253" s="122">
        <f t="shared" si="14"/>
        <v>3.6914465591139698</v>
      </c>
    </row>
    <row r="254" spans="2:24" x14ac:dyDescent="0.3">
      <c r="B254" s="62">
        <v>250</v>
      </c>
      <c r="C254" s="21">
        <v>50082</v>
      </c>
      <c r="D254" s="21" t="s">
        <v>2141</v>
      </c>
      <c r="E254" s="21" t="s">
        <v>2101</v>
      </c>
      <c r="F254" s="21">
        <v>558409</v>
      </c>
      <c r="G254" s="2" t="s">
        <v>2102</v>
      </c>
      <c r="H254" s="93" t="str">
        <f>IF(IFERROR(VLOOKUP($E254,Portfolio!$D$4:$D$85,1,0),0)=0,"N","Y")</f>
        <v>N</v>
      </c>
      <c r="I254" s="65" cm="1">
        <f t="array" ref="I254">IF($D254="","",IF(_xll.BDP($D254&amp;" Corp",I$1)="#N/A N/A","0",_xll.BDP($D254&amp;" Corp",I$1)))/1000000</f>
        <v>228</v>
      </c>
      <c r="J254" s="101">
        <f>IFERROR(VLOOKUP($E254,Portfolio!$D$45:$O$85,10,0),0)</f>
        <v>0</v>
      </c>
      <c r="K254" s="16" t="str" cm="1">
        <f t="array" ref="K254">IF($D254="","",IF(_xll.BDP($D254&amp;" Corp",K$1)="#N/A N/A","NR",_xll.BDP($D254&amp;" Corp",K$1)))</f>
        <v>B-</v>
      </c>
      <c r="L254" s="16" t="str" cm="1">
        <f t="array" ref="L254">IF($D254="","",IF(_xll.BDP($D254&amp;" Corp",L$1)="#N/A N/A","NR",_xll.BDP($D254&amp;" Corp",L$1)))</f>
        <v>B3</v>
      </c>
      <c r="M254" s="16" t="s">
        <v>2350</v>
      </c>
      <c r="N254" s="16" t="s">
        <v>2361</v>
      </c>
      <c r="O254" s="61">
        <v>1.4871629610511999E-4</v>
      </c>
      <c r="P254" s="61">
        <f t="shared" si="12"/>
        <v>1.0758348997647979E-3</v>
      </c>
      <c r="Q254" s="27" cm="1">
        <f t="array" ref="Q254">IF($D254="","",IF(_xll.BDP($D254&amp;" Corp",Q$1)="#N/A N/A","",_xll.BDP($D254&amp;" Corp",Q$1)))</f>
        <v>94</v>
      </c>
      <c r="R254" s="27" cm="1">
        <f t="array" ref="R254">IF($D254="","",IF(_xll.BDP($D254&amp;" Corp",R$1)="#N/A N/A","",_xll.BDP($D254&amp;" Corp",R$1)))</f>
        <v>95</v>
      </c>
      <c r="S254" s="64" cm="1">
        <f t="array" ref="S254">IF($D254="","",IF(_xll.BDP($D254&amp;" Corp",S$1)="#N/A N/A","7.4",_xll.BDP($D254&amp;" Corp",S$1)))/100</f>
        <v>0.13068742793984711</v>
      </c>
      <c r="T254" s="48" cm="1">
        <f t="array" ref="T254">IF($D254="","",IF(_xll.BDP($D254&amp;" Corp",T$1)="#N/A N/A","",_xll.BDP($D254&amp;" Corp",T$1)))</f>
        <v>916.89292981028564</v>
      </c>
      <c r="U254" s="125" cm="1">
        <f t="array" ref="U254">IF($D254="","",IF(_xll.BDP($D254&amp;" Corp",U$1)="#N/A N/A",0,_xll.BDP($D254&amp;" Corp",U$1)))</f>
        <v>500</v>
      </c>
      <c r="V254" s="125">
        <f>IFERROR(VLOOKUP($L254,Documentation!$J$2:$K$15,2,0),IF(U254=0,0,4200))</f>
        <v>3490</v>
      </c>
      <c r="W254" s="122">
        <f t="shared" si="13"/>
        <v>0.53791744988239898</v>
      </c>
      <c r="X254" s="122">
        <f t="shared" si="14"/>
        <v>3.754663800179145</v>
      </c>
    </row>
    <row r="255" spans="2:24" x14ac:dyDescent="0.3">
      <c r="B255" s="62">
        <v>251</v>
      </c>
      <c r="C255" s="21">
        <v>386970</v>
      </c>
      <c r="D255" s="21" t="s">
        <v>2142</v>
      </c>
      <c r="E255" s="21" t="s">
        <v>2103</v>
      </c>
      <c r="F255" s="21">
        <v>622952</v>
      </c>
      <c r="G255" s="2" t="s">
        <v>2104</v>
      </c>
      <c r="H255" s="93" t="str">
        <f>IF(IFERROR(VLOOKUP($E255,Portfolio!$D$4:$D$85,1,0),0)=0,"N","Y")</f>
        <v>Y</v>
      </c>
      <c r="I255" s="65" cm="1">
        <f t="array" ref="I255">IF($D255="","",IF(_xll.BDP($D255&amp;" Corp",I$1)="#N/A N/A","0",_xll.BDP($D255&amp;" Corp",I$1)))/1000000</f>
        <v>1342.4850000000001</v>
      </c>
      <c r="J255" s="101">
        <f>IFERROR(VLOOKUP($E255,Portfolio!$D$45:$O$85,10,0),0)</f>
        <v>12.601478</v>
      </c>
      <c r="K255" s="16" t="str" cm="1">
        <f t="array" ref="K255">IF($D255="","",IF(_xll.BDP($D255&amp;" Corp",K$1)="#N/A N/A","NR",_xll.BDP($D255&amp;" Corp",K$1)))</f>
        <v>B-</v>
      </c>
      <c r="L255" s="16" t="str" cm="1">
        <f t="array" ref="L255">IF($D255="","",IF(_xll.BDP($D255&amp;" Corp",L$1)="#N/A N/A","NR",_xll.BDP($D255&amp;" Corp",L$1)))</f>
        <v>B2</v>
      </c>
      <c r="M255" s="16" t="s">
        <v>2352</v>
      </c>
      <c r="N255" s="16" t="s">
        <v>2367</v>
      </c>
      <c r="O255" s="61">
        <v>9.3408228980824699E-4</v>
      </c>
      <c r="P255" s="61">
        <f t="shared" si="12"/>
        <v>6.7572845272962064E-3</v>
      </c>
      <c r="Q255" s="27" cm="1">
        <f t="array" ref="Q255">IF($D255="","",IF(_xll.BDP($D255&amp;" Corp",Q$1)="#N/A N/A","",_xll.BDP($D255&amp;" Corp",Q$1)))</f>
        <v>100.75</v>
      </c>
      <c r="R255" s="27" cm="1">
        <f t="array" ref="R255">IF($D255="","",IF(_xll.BDP($D255&amp;" Corp",R$1)="#N/A N/A","",_xll.BDP($D255&amp;" Corp",R$1)))</f>
        <v>101.125</v>
      </c>
      <c r="S255" s="64" cm="1">
        <f t="array" ref="S255">IF($D255="","",IF(_xll.BDP($D255&amp;" Corp",S$1)="#N/A N/A","7.4",_xll.BDP($D255&amp;" Corp",S$1)))/100</f>
        <v>7.3354846332222223E-2</v>
      </c>
      <c r="T255" s="48" cm="1">
        <f t="array" ref="T255">IF($D255="","",IF(_xll.BDP($D255&amp;" Corp",T$1)="#N/A N/A","",_xll.BDP($D255&amp;" Corp",T$1)))</f>
        <v>311.59518227651716</v>
      </c>
      <c r="U255" s="125" cm="1">
        <f t="array" ref="U255">IF($D255="","",IF(_xll.BDP($D255&amp;" Corp",U$1)="#N/A N/A",0,_xll.BDP($D255&amp;" Corp",U$1)))</f>
        <v>350.00000000000006</v>
      </c>
      <c r="V255" s="125">
        <f>IFERROR(VLOOKUP($L255,Documentation!$J$2:$K$15,2,0),IF(U255=0,0,4200))</f>
        <v>2720</v>
      </c>
      <c r="W255" s="122">
        <f t="shared" si="13"/>
        <v>2.3650495845536725</v>
      </c>
      <c r="X255" s="122">
        <f t="shared" si="14"/>
        <v>18.37981391424568</v>
      </c>
    </row>
    <row r="256" spans="2:24" x14ac:dyDescent="0.3">
      <c r="B256" s="62">
        <v>252</v>
      </c>
      <c r="C256" s="21">
        <v>398526</v>
      </c>
      <c r="D256" s="21" t="s">
        <v>2144</v>
      </c>
      <c r="E256" s="21" t="s">
        <v>2105</v>
      </c>
      <c r="F256" s="21">
        <v>625232</v>
      </c>
      <c r="G256" s="2" t="s">
        <v>2106</v>
      </c>
      <c r="H256" s="93" t="str">
        <f>IF(IFERROR(VLOOKUP($E256,Portfolio!$D$4:$D$85,1,0),0)=0,"N","Y")</f>
        <v>N</v>
      </c>
      <c r="I256" s="65" cm="1">
        <f t="array" ref="I256">IF($D256="","",IF(_xll.BDP($D256&amp;" Corp",I$1)="#N/A N/A","0",_xll.BDP($D256&amp;" Corp",I$1)))/1000000</f>
        <v>497.5</v>
      </c>
      <c r="J256" s="101">
        <f>IFERROR(VLOOKUP($E256,Portfolio!$D$45:$O$85,10,0),0)</f>
        <v>0</v>
      </c>
      <c r="K256" s="16" t="str" cm="1">
        <f t="array" ref="K256">IF($D256="","",IF(_xll.BDP($D256&amp;" Corp",K$1)="#N/A N/A","NR",_xll.BDP($D256&amp;" Corp",K$1)))</f>
        <v>BB+</v>
      </c>
      <c r="L256" s="16" t="str" cm="1">
        <f t="array" ref="L256">IF($D256="","",IF(_xll.BDP($D256&amp;" Corp",L$1)="#N/A N/A","NR",_xll.BDP($D256&amp;" Corp",L$1)))</f>
        <v>Ba2</v>
      </c>
      <c r="M256" s="16" t="s">
        <v>2348</v>
      </c>
      <c r="N256" s="16" t="s">
        <v>2355</v>
      </c>
      <c r="O256" s="61">
        <v>3.4539091417517702E-4</v>
      </c>
      <c r="P256" s="61">
        <f t="shared" si="12"/>
        <v>2.4986071416724224E-3</v>
      </c>
      <c r="Q256" s="27" cm="1">
        <f t="array" ref="Q256">IF($D256="","",IF(_xll.BDP($D256&amp;" Corp",Q$1)="#N/A N/A","",_xll.BDP($D256&amp;" Corp",Q$1)))</f>
        <v>100.5</v>
      </c>
      <c r="R256" s="27" cm="1">
        <f t="array" ref="R256">IF($D256="","",IF(_xll.BDP($D256&amp;" Corp",R$1)="#N/A N/A","",_xll.BDP($D256&amp;" Corp",R$1)))</f>
        <v>101.125</v>
      </c>
      <c r="S256" s="64" cm="1">
        <f t="array" ref="S256">IF($D256="","",IF(_xll.BDP($D256&amp;" Corp",S$1)="#N/A N/A","7.4",_xll.BDP($D256&amp;" Corp",S$1)))/100</f>
        <v>6.069932016544044E-2</v>
      </c>
      <c r="T256" s="48" cm="1">
        <f t="array" ref="T256">IF($D256="","",IF(_xll.BDP($D256&amp;" Corp",T$1)="#N/A N/A","",_xll.BDP($D256&amp;" Corp",T$1)))</f>
        <v>169.68658600673078</v>
      </c>
      <c r="U256" s="125" cm="1">
        <f t="array" ref="U256">IF($D256="","",IF(_xll.BDP($D256&amp;" Corp",U$1)="#N/A N/A",0,_xll.BDP($D256&amp;" Corp",U$1)))</f>
        <v>200</v>
      </c>
      <c r="V256" s="125">
        <f>IFERROR(VLOOKUP($L256,Documentation!$J$2:$K$15,2,0),IF(U256=0,0,4200))</f>
        <v>1350</v>
      </c>
      <c r="W256" s="122">
        <f t="shared" si="13"/>
        <v>0.49972142833448446</v>
      </c>
      <c r="X256" s="122">
        <f t="shared" si="14"/>
        <v>3.3731196412577704</v>
      </c>
    </row>
    <row r="257" spans="2:24" x14ac:dyDescent="0.3">
      <c r="B257" s="62">
        <v>253</v>
      </c>
      <c r="C257" s="21">
        <v>443022</v>
      </c>
      <c r="D257" s="21" t="s">
        <v>2145</v>
      </c>
      <c r="E257" s="21" t="s">
        <v>2107</v>
      </c>
      <c r="F257" s="21">
        <v>632983</v>
      </c>
      <c r="G257" s="2" t="s">
        <v>2108</v>
      </c>
      <c r="H257" s="93" t="str">
        <f>IF(IFERROR(VLOOKUP($E257,Portfolio!$D$4:$D$85,1,0),0)=0,"N","Y")</f>
        <v>N</v>
      </c>
      <c r="I257" s="65" cm="1">
        <f t="array" ref="I257">IF($D257="","",IF(_xll.BDP($D257&amp;" Corp",I$1)="#N/A N/A","0",_xll.BDP($D257&amp;" Corp",I$1)))/1000000</f>
        <v>698.25</v>
      </c>
      <c r="J257" s="101">
        <f>IFERROR(VLOOKUP($E257,Portfolio!$D$45:$O$85,10,0),0)</f>
        <v>0</v>
      </c>
      <c r="K257" s="16" t="str" cm="1">
        <f t="array" ref="K257">IF($D257="","",IF(_xll.BDP($D257&amp;" Corp",K$1)="#N/A N/A","NR",_xll.BDP($D257&amp;" Corp",K$1)))</f>
        <v>B</v>
      </c>
      <c r="L257" s="16" t="str" cm="1">
        <f t="array" ref="L257">IF($D257="","",IF(_xll.BDP($D257&amp;" Corp",L$1)="#N/A N/A","NR",_xll.BDP($D257&amp;" Corp",L$1)))</f>
        <v>B2</v>
      </c>
      <c r="M257" s="16" t="s">
        <v>2354</v>
      </c>
      <c r="N257" s="16" t="s">
        <v>2358</v>
      </c>
      <c r="O257" s="61">
        <v>4.8777565466775498E-4</v>
      </c>
      <c r="P257" s="61">
        <f t="shared" si="12"/>
        <v>3.5286386649669007E-3</v>
      </c>
      <c r="Q257" s="27" cm="1">
        <f t="array" ref="Q257">IF($D257="","",IF(_xll.BDP($D257&amp;" Corp",Q$1)="#N/A N/A","",_xll.BDP($D257&amp;" Corp",Q$1)))</f>
        <v>101.125</v>
      </c>
      <c r="R257" s="27" cm="1">
        <f t="array" ref="R257">IF($D257="","",IF(_xll.BDP($D257&amp;" Corp",R$1)="#N/A N/A","",_xll.BDP($D257&amp;" Corp",R$1)))</f>
        <v>101.5</v>
      </c>
      <c r="S257" s="64" cm="1">
        <f t="array" ref="S257">IF($D257="","",IF(_xll.BDP($D257&amp;" Corp",S$1)="#N/A N/A","7.4",_xll.BDP($D257&amp;" Corp",S$1)))/100</f>
        <v>7.5036752736195922E-2</v>
      </c>
      <c r="T257" s="48" cm="1">
        <f t="array" ref="T257">IF($D257="","",IF(_xll.BDP($D257&amp;" Corp",T$1)="#N/A N/A","",_xll.BDP($D257&amp;" Corp",T$1)))</f>
        <v>300.40906407496334</v>
      </c>
      <c r="U257" s="125" cm="1">
        <f t="array" ref="U257">IF($D257="","",IF(_xll.BDP($D257&amp;" Corp",U$1)="#N/A N/A",0,_xll.BDP($D257&amp;" Corp",U$1)))</f>
        <v>350.00000000000006</v>
      </c>
      <c r="V257" s="125">
        <f>IFERROR(VLOOKUP($L257,Documentation!$J$2:$K$15,2,0),IF(U257=0,0,4200))</f>
        <v>2720</v>
      </c>
      <c r="W257" s="122">
        <f t="shared" si="13"/>
        <v>1.2350235327384154</v>
      </c>
      <c r="X257" s="122">
        <f t="shared" si="14"/>
        <v>9.5978971687099701</v>
      </c>
    </row>
    <row r="258" spans="2:24" x14ac:dyDescent="0.3">
      <c r="B258" s="62">
        <v>254</v>
      </c>
      <c r="C258" s="21">
        <v>451770</v>
      </c>
      <c r="D258" s="21" t="s">
        <v>2146</v>
      </c>
      <c r="E258" s="21" t="s">
        <v>2109</v>
      </c>
      <c r="F258" s="21"/>
      <c r="G258" s="2" t="s">
        <v>1709</v>
      </c>
      <c r="H258" s="93" t="str">
        <f>IF(IFERROR(VLOOKUP($E258,Portfolio!$D$4:$D$85,1,0),0)=0,"N","Y")</f>
        <v>N</v>
      </c>
      <c r="I258" s="65" cm="1">
        <f t="array" ref="I258">IF($D258="","",IF(_xll.BDP($D258&amp;" Corp",I$1)="#N/A N/A","0",_xll.BDP($D258&amp;" Corp",I$1)))/1000000</f>
        <v>735.71500000000003</v>
      </c>
      <c r="J258" s="101">
        <f>IFERROR(VLOOKUP($E258,Portfolio!$D$45:$O$85,10,0),0)</f>
        <v>0</v>
      </c>
      <c r="K258" s="16" t="str" cm="1">
        <f t="array" ref="K258">IF($D258="","",IF(_xll.BDP($D258&amp;" Corp",K$1)="#N/A N/A","NR",_xll.BDP($D258&amp;" Corp",K$1)))</f>
        <v>B</v>
      </c>
      <c r="L258" s="16" t="str" cm="1">
        <f t="array" ref="L258">IF($D258="","",IF(_xll.BDP($D258&amp;" Corp",L$1)="#N/A N/A","NR",_xll.BDP($D258&amp;" Corp",L$1)))</f>
        <v>B3</v>
      </c>
      <c r="M258" s="16" t="s">
        <v>2348</v>
      </c>
      <c r="N258" s="16" t="s">
        <v>2368</v>
      </c>
      <c r="O258" s="61">
        <v>5.1108089865084104E-4</v>
      </c>
      <c r="P258" s="61">
        <f t="shared" si="12"/>
        <v>3.6972321243334181E-3</v>
      </c>
      <c r="Q258" s="27" cm="1">
        <f t="array" ref="Q258">IF($D258="","",IF(_xll.BDP($D258&amp;" Corp",Q$1)="#N/A N/A","",_xll.BDP($D258&amp;" Corp",Q$1)))</f>
        <v>100.375</v>
      </c>
      <c r="R258" s="27" cm="1">
        <f t="array" ref="R258">IF($D258="","",IF(_xll.BDP($D258&amp;" Corp",R$1)="#N/A N/A","",_xll.BDP($D258&amp;" Corp",R$1)))</f>
        <v>100.75</v>
      </c>
      <c r="S258" s="64" cm="1">
        <f t="array" ref="S258">IF($D258="","",IF(_xll.BDP($D258&amp;" Corp",S$1)="#N/A N/A","7.4",_xll.BDP($D258&amp;" Corp",S$1)))/100</f>
        <v>7.0818747160956264E-2</v>
      </c>
      <c r="T258" s="48" cm="1">
        <f t="array" ref="T258">IF($D258="","",IF(_xll.BDP($D258&amp;" Corp",T$1)="#N/A N/A","",_xll.BDP($D258&amp;" Corp",T$1)))</f>
        <v>279.07998432031275</v>
      </c>
      <c r="U258" s="125" cm="1">
        <f t="array" ref="U258">IF($D258="","",IF(_xll.BDP($D258&amp;" Corp",U$1)="#N/A N/A",0,_xll.BDP($D258&amp;" Corp",U$1)))</f>
        <v>300</v>
      </c>
      <c r="V258" s="125">
        <f>IFERROR(VLOOKUP($L258,Documentation!$J$2:$K$15,2,0),IF(U258=0,0,4200))</f>
        <v>3490</v>
      </c>
      <c r="W258" s="122">
        <f t="shared" si="13"/>
        <v>1.1091696373000255</v>
      </c>
      <c r="X258" s="122">
        <f t="shared" si="14"/>
        <v>12.90334011392363</v>
      </c>
    </row>
    <row r="259" spans="2:24" x14ac:dyDescent="0.3">
      <c r="B259" s="62">
        <v>255</v>
      </c>
      <c r="C259" s="21">
        <v>449898</v>
      </c>
      <c r="D259" s="21" t="s">
        <v>2147</v>
      </c>
      <c r="E259" s="21" t="s">
        <v>2110</v>
      </c>
      <c r="F259" s="21"/>
      <c r="G259" s="2" t="s">
        <v>2111</v>
      </c>
      <c r="H259" s="93" t="str">
        <f>IF(IFERROR(VLOOKUP($E259,Portfolio!$D$4:$D$85,1,0),0)=0,"N","Y")</f>
        <v>N</v>
      </c>
      <c r="I259" s="65" cm="1">
        <f t="array" ref="I259">IF($D259="","",IF(_xll.BDP($D259&amp;" Corp",I$1)="#N/A N/A","0",_xll.BDP($D259&amp;" Corp",I$1)))/1000000</f>
        <v>0</v>
      </c>
      <c r="J259" s="101">
        <f>IFERROR(VLOOKUP($E259,Portfolio!$D$45:$O$85,10,0),0)</f>
        <v>0</v>
      </c>
      <c r="K259" s="16" t="str" cm="1">
        <f t="array" ref="K259">IF($D259="","",IF(_xll.BDP($D259&amp;" Corp",K$1)="#N/A N/A","NR",_xll.BDP($D259&amp;" Corp",K$1)))</f>
        <v>B-</v>
      </c>
      <c r="L259" s="16" t="str" cm="1">
        <f t="array" ref="L259">IF($D259="","",IF(_xll.BDP($D259&amp;" Corp",L$1)="#N/A N/A","NR",_xll.BDP($D259&amp;" Corp",L$1)))</f>
        <v>B2</v>
      </c>
      <c r="M259" s="16" t="s">
        <v>2350</v>
      </c>
      <c r="N259" s="16" t="s">
        <v>2363</v>
      </c>
      <c r="O259" s="61">
        <v>5.8250083942018496E-4</v>
      </c>
      <c r="P259" s="61">
        <f t="shared" si="12"/>
        <v>4.2138941636063933E-3</v>
      </c>
      <c r="Q259" s="27" cm="1">
        <f t="array" ref="Q259">IF($D259="","",IF(_xll.BDP($D259&amp;" Corp",Q$1)="#N/A N/A","",_xll.BDP($D259&amp;" Corp",Q$1)))</f>
        <v>99</v>
      </c>
      <c r="R259" s="27" cm="1">
        <f t="array" ref="R259">IF($D259="","",IF(_xll.BDP($D259&amp;" Corp",R$1)="#N/A N/A","",_xll.BDP($D259&amp;" Corp",R$1)))</f>
        <v>99.75</v>
      </c>
      <c r="S259" s="64" cm="1">
        <f t="array" ref="S259">IF($D259="","",IF(_xll.BDP($D259&amp;" Corp",S$1)="#N/A N/A","7.4",_xll.BDP($D259&amp;" Corp",S$1)))/100</f>
        <v>7.6077427482232451E-2</v>
      </c>
      <c r="T259" s="48" cm="1">
        <f t="array" ref="T259">IF($D259="","",IF(_xll.BDP($D259&amp;" Corp",T$1)="#N/A N/A","",_xll.BDP($D259&amp;" Corp",T$1)))</f>
        <v>348.37250728717447</v>
      </c>
      <c r="U259" s="125" cm="1">
        <f t="array" ref="U259">IF($D259="","",IF(_xll.BDP($D259&amp;" Corp",U$1)="#N/A N/A",0,_xll.BDP($D259&amp;" Corp",U$1)))</f>
        <v>325</v>
      </c>
      <c r="V259" s="125">
        <f>IFERROR(VLOOKUP($L259,Documentation!$J$2:$K$15,2,0),IF(U259=0,0,4200))</f>
        <v>2720</v>
      </c>
      <c r="W259" s="122">
        <f t="shared" si="13"/>
        <v>1.3695156031720779</v>
      </c>
      <c r="X259" s="122">
        <f t="shared" si="14"/>
        <v>11.46179212500939</v>
      </c>
    </row>
    <row r="260" spans="2:24" x14ac:dyDescent="0.3">
      <c r="B260" s="62">
        <v>256</v>
      </c>
      <c r="C260" s="21">
        <v>448350</v>
      </c>
      <c r="D260" s="21" t="s">
        <v>2148</v>
      </c>
      <c r="E260" s="21" t="s">
        <v>2112</v>
      </c>
      <c r="F260" s="21"/>
      <c r="G260" s="2" t="s">
        <v>2113</v>
      </c>
      <c r="H260" s="93" t="str">
        <f>IF(IFERROR(VLOOKUP($E260,Portfolio!$D$4:$D$85,1,0),0)=0,"N","Y")</f>
        <v>N</v>
      </c>
      <c r="I260" s="65" cm="1">
        <f t="array" ref="I260">IF($D260="","",IF(_xll.BDP($D260&amp;" Corp",I$1)="#N/A N/A","0",_xll.BDP($D260&amp;" Corp",I$1)))/1000000</f>
        <v>982.23825000000011</v>
      </c>
      <c r="J260" s="101">
        <f>IFERROR(VLOOKUP($E260,Portfolio!$D$45:$O$85,10,0),0)</f>
        <v>0</v>
      </c>
      <c r="K260" s="16" t="str" cm="1">
        <f t="array" ref="K260">IF($D260="","",IF(_xll.BDP($D260&amp;" Corp",K$1)="#N/A N/A","NR",_xll.BDP($D260&amp;" Corp",K$1)))</f>
        <v>BB</v>
      </c>
      <c r="L260" s="16" t="str" cm="1">
        <f t="array" ref="L260">IF($D260="","",IF(_xll.BDP($D260&amp;" Corp",L$1)="#N/A N/A","NR",_xll.BDP($D260&amp;" Corp",L$1)))</f>
        <v>Ba1</v>
      </c>
      <c r="M260" s="16" t="s">
        <v>2350</v>
      </c>
      <c r="N260" s="16" t="s">
        <v>2357</v>
      </c>
      <c r="O260" s="61">
        <v>6.8268092744954399E-4</v>
      </c>
      <c r="P260" s="61">
        <f t="shared" si="12"/>
        <v>4.9386112106696951E-3</v>
      </c>
      <c r="Q260" s="27" cm="1">
        <f t="array" ref="Q260">IF($D260="","",IF(_xll.BDP($D260&amp;" Corp",Q$1)="#N/A N/A","",_xll.BDP($D260&amp;" Corp",Q$1)))</f>
        <v>100.125</v>
      </c>
      <c r="R260" s="27" cm="1">
        <f t="array" ref="R260">IF($D260="","",IF(_xll.BDP($D260&amp;" Corp",R$1)="#N/A N/A","",_xll.BDP($D260&amp;" Corp",R$1)))</f>
        <v>100.625</v>
      </c>
      <c r="S260" s="64" cm="1">
        <f t="array" ref="S260">IF($D260="","",IF(_xll.BDP($D260&amp;" Corp",S$1)="#N/A N/A","7.4",_xll.BDP($D260&amp;" Corp",S$1)))/100</f>
        <v>6.1404196312651038E-2</v>
      </c>
      <c r="T260" s="48" cm="1">
        <f t="array" ref="T260">IF($D260="","",IF(_xll.BDP($D260&amp;" Corp",T$1)="#N/A N/A","",_xll.BDP($D260&amp;" Corp",T$1)))</f>
        <v>186.04956232568622</v>
      </c>
      <c r="U260" s="125" cm="1">
        <f t="array" ref="U260">IF($D260="","",IF(_xll.BDP($D260&amp;" Corp",U$1)="#N/A N/A",0,_xll.BDP($D260&amp;" Corp",U$1)))</f>
        <v>200</v>
      </c>
      <c r="V260" s="125">
        <f>IFERROR(VLOOKUP($L260,Documentation!$J$2:$K$15,2,0),IF(U260=0,0,4200))</f>
        <v>940</v>
      </c>
      <c r="W260" s="122">
        <f t="shared" si="13"/>
        <v>0.987722242133939</v>
      </c>
      <c r="X260" s="122">
        <f t="shared" si="14"/>
        <v>4.6422945380295131</v>
      </c>
    </row>
    <row r="261" spans="2:24" x14ac:dyDescent="0.3">
      <c r="B261" s="62">
        <v>257</v>
      </c>
      <c r="C261" s="21">
        <v>449178</v>
      </c>
      <c r="D261" s="21" t="s">
        <v>2149</v>
      </c>
      <c r="E261" s="21" t="s">
        <v>2114</v>
      </c>
      <c r="F261" s="21"/>
      <c r="G261" s="2" t="s">
        <v>2035</v>
      </c>
      <c r="H261" s="93" t="str">
        <f>IF(IFERROR(VLOOKUP($E261,Portfolio!$D$4:$D$85,1,0),0)=0,"N","Y")</f>
        <v>Y</v>
      </c>
      <c r="I261" s="65" cm="1">
        <f t="array" ref="I261">IF($D261="","",IF(_xll.BDP($D261&amp;" Corp",I$1)="#N/A N/A","0",_xll.BDP($D261&amp;" Corp",I$1)))/1000000</f>
        <v>1166.7727500000001</v>
      </c>
      <c r="J261" s="101">
        <f>IFERROR(VLOOKUP($E261,Portfolio!$D$45:$O$85,10,0),0)</f>
        <v>0</v>
      </c>
      <c r="K261" s="16" t="str" cm="1">
        <f t="array" ref="K261">IF($D261="","",IF(_xll.BDP($D261&amp;" Corp",K$1)="#N/A N/A","NR",_xll.BDP($D261&amp;" Corp",K$1)))</f>
        <v>B+</v>
      </c>
      <c r="L261" s="16" t="str" cm="1">
        <f t="array" ref="L261">IF($D261="","",IF(_xll.BDP($D261&amp;" Corp",L$1)="#N/A N/A","NR",_xll.BDP($D261&amp;" Corp",L$1)))</f>
        <v>B1</v>
      </c>
      <c r="M261" s="16" t="s">
        <v>2352</v>
      </c>
      <c r="N261" s="16" t="s">
        <v>2385</v>
      </c>
      <c r="O261" s="61">
        <v>8.1119150310662998E-4</v>
      </c>
      <c r="P261" s="61">
        <f t="shared" si="12"/>
        <v>5.8682750464542502E-3</v>
      </c>
      <c r="Q261" s="27" cm="1">
        <f t="array" ref="Q261">IF($D261="","",IF(_xll.BDP($D261&amp;" Corp",Q$1)="#N/A N/A","",_xll.BDP($D261&amp;" Corp",Q$1)))</f>
        <v>100.375</v>
      </c>
      <c r="R261" s="27" cm="1">
        <f t="array" ref="R261">IF($D261="","",IF(_xll.BDP($D261&amp;" Corp",R$1)="#N/A N/A","",_xll.BDP($D261&amp;" Corp",R$1)))</f>
        <v>100.875</v>
      </c>
      <c r="S261" s="64" cm="1">
        <f t="array" ref="S261">IF($D261="","",IF(_xll.BDP($D261&amp;" Corp",S$1)="#N/A N/A","7.4",_xll.BDP($D261&amp;" Corp",S$1)))/100</f>
        <v>6.343136029317975E-2</v>
      </c>
      <c r="T261" s="48" cm="1">
        <f t="array" ref="T261">IF($D261="","",IF(_xll.BDP($D261&amp;" Corp",T$1)="#N/A N/A","",_xll.BDP($D261&amp;" Corp",T$1)))</f>
        <v>201.70482006481291</v>
      </c>
      <c r="U261" s="125" cm="1">
        <f t="array" ref="U261">IF($D261="","",IF(_xll.BDP($D261&amp;" Corp",U$1)="#N/A N/A",0,_xll.BDP($D261&amp;" Corp",U$1)))</f>
        <v>225</v>
      </c>
      <c r="V261" s="125">
        <f>IFERROR(VLOOKUP($L261,Documentation!$J$2:$K$15,2,0),IF(U261=0,0,4200))</f>
        <v>2220</v>
      </c>
      <c r="W261" s="122">
        <f t="shared" si="13"/>
        <v>1.3203618854522063</v>
      </c>
      <c r="X261" s="122">
        <f t="shared" si="14"/>
        <v>13.027570603128435</v>
      </c>
    </row>
    <row r="262" spans="2:24" x14ac:dyDescent="0.3">
      <c r="B262" s="62">
        <v>258</v>
      </c>
      <c r="C262" s="21">
        <v>407490</v>
      </c>
      <c r="D262" s="21" t="s">
        <v>2150</v>
      </c>
      <c r="E262" s="21" t="s">
        <v>2115</v>
      </c>
      <c r="F262" s="21">
        <v>625805</v>
      </c>
      <c r="G262" s="2" t="s">
        <v>2116</v>
      </c>
      <c r="H262" s="93" t="str">
        <f>IF(IFERROR(VLOOKUP($E262,Portfolio!$D$4:$D$85,1,0),0)=0,"N","Y")</f>
        <v>N</v>
      </c>
      <c r="I262" s="65" cm="1">
        <f t="array" ref="I262">IF($D262="","",IF(_xll.BDP($D262&amp;" Corp",I$1)="#N/A N/A","0",_xll.BDP($D262&amp;" Corp",I$1)))/1000000</f>
        <v>1290</v>
      </c>
      <c r="J262" s="101">
        <f>IFERROR(VLOOKUP($E262,Portfolio!$D$45:$O$85,10,0),0)</f>
        <v>0</v>
      </c>
      <c r="K262" s="16" t="str" cm="1">
        <f t="array" ref="K262">IF($D262="","",IF(_xll.BDP($D262&amp;" Corp",K$1)="#N/A N/A","NR",_xll.BDP($D262&amp;" Corp",K$1)))</f>
        <v>B</v>
      </c>
      <c r="L262" s="16" t="str" cm="1">
        <f t="array" ref="L262">IF($D262="","",IF(_xll.BDP($D262&amp;" Corp",L$1)="#N/A N/A","NR",_xll.BDP($D262&amp;" Corp",L$1)))</f>
        <v>B2</v>
      </c>
      <c r="M262" s="16" t="s">
        <v>2348</v>
      </c>
      <c r="N262" s="16" t="s">
        <v>2370</v>
      </c>
      <c r="O262" s="61">
        <v>8.8385166767115898E-4</v>
      </c>
      <c r="P262" s="61">
        <f t="shared" ref="P262:P264" si="15">O262/$O$265</f>
        <v>6.3939090415741874E-3</v>
      </c>
      <c r="Q262" s="27" cm="1">
        <f t="array" ref="Q262">IF($D262="","",IF(_xll.BDP($D262&amp;" Corp",Q$1)="#N/A N/A","",_xll.BDP($D262&amp;" Corp",Q$1)))</f>
        <v>100.75</v>
      </c>
      <c r="R262" s="27" cm="1">
        <f t="array" ref="R262">IF($D262="","",IF(_xll.BDP($D262&amp;" Corp",R$1)="#N/A N/A","",_xll.BDP($D262&amp;" Corp",R$1)))</f>
        <v>101.5</v>
      </c>
      <c r="S262" s="64" cm="1">
        <f t="array" ref="S262">IF($D262="","",IF(_xll.BDP($D262&amp;" Corp",S$1)="#N/A N/A","7.4",_xll.BDP($D262&amp;" Corp",S$1)))/100</f>
        <v>7.7672676183283329E-2</v>
      </c>
      <c r="T262" s="48" cm="1">
        <f t="array" ref="T262">IF($D262="","",IF(_xll.BDP($D262&amp;" Corp",T$1)="#N/A N/A","",_xll.BDP($D262&amp;" Corp",T$1)))</f>
        <v>332.866307726115</v>
      </c>
      <c r="U262" s="125" cm="1">
        <f t="array" ref="U262">IF($D262="","",IF(_xll.BDP($D262&amp;" Corp",U$1)="#N/A N/A",0,_xll.BDP($D262&amp;" Corp",U$1)))</f>
        <v>375</v>
      </c>
      <c r="V262" s="125">
        <f>IFERROR(VLOOKUP($L262,Documentation!$J$2:$K$15,2,0),IF(U262=0,0,4200))</f>
        <v>2720</v>
      </c>
      <c r="W262" s="122">
        <f t="shared" ref="W262:W264" si="16">IFERROR(U262*P262,0)</f>
        <v>2.3977158905903204</v>
      </c>
      <c r="X262" s="122">
        <f t="shared" ref="X262:X263" si="17">IFERROR(V262*P262,0)</f>
        <v>17.391432593081788</v>
      </c>
    </row>
    <row r="263" spans="2:24" x14ac:dyDescent="0.3">
      <c r="B263" s="62">
        <v>259</v>
      </c>
      <c r="C263" s="21">
        <v>223890</v>
      </c>
      <c r="D263" s="21" t="s">
        <v>2151</v>
      </c>
      <c r="E263" s="21" t="s">
        <v>2117</v>
      </c>
      <c r="F263" s="21">
        <v>582796</v>
      </c>
      <c r="G263" s="2" t="s">
        <v>2118</v>
      </c>
      <c r="H263" s="93" t="str">
        <f>IF(IFERROR(VLOOKUP($E263,Portfolio!$D$4:$D$85,1,0),0)=0,"N","Y")</f>
        <v>N</v>
      </c>
      <c r="I263" s="65" cm="1">
        <f t="array" ref="I263">IF($D263="","",IF(_xll.BDP($D263&amp;" Corp",I$1)="#N/A N/A","0",_xll.BDP($D263&amp;" Corp",I$1)))/1000000</f>
        <v>1950</v>
      </c>
      <c r="J263" s="101">
        <f>IFERROR(VLOOKUP($E263,Portfolio!$D$45:$O$85,10,0),0)</f>
        <v>0</v>
      </c>
      <c r="K263" s="16" t="str" cm="1">
        <f t="array" ref="K263">IF($D263="","",IF(_xll.BDP($D263&amp;" Corp",K$1)="#N/A N/A","NR",_xll.BDP($D263&amp;" Corp",K$1)))</f>
        <v>B</v>
      </c>
      <c r="L263" s="16" t="str" cm="1">
        <f t="array" ref="L263">IF($D263="","",IF(_xll.BDP($D263&amp;" Corp",L$1)="#N/A N/A","NR",_xll.BDP($D263&amp;" Corp",L$1)))</f>
        <v>B2</v>
      </c>
      <c r="M263" s="16" t="s">
        <v>2350</v>
      </c>
      <c r="N263" s="16" t="s">
        <v>2364</v>
      </c>
      <c r="O263" s="61">
        <v>9.2896557869749099E-4</v>
      </c>
      <c r="P263" s="61">
        <f t="shared" si="15"/>
        <v>6.7202695092441521E-3</v>
      </c>
      <c r="Q263" s="27" cm="1">
        <f t="array" ref="Q263">IF($D263="","",IF(_xll.BDP($D263&amp;" Corp",Q$1)="#N/A N/A","",_xll.BDP($D263&amp;" Corp",Q$1)))</f>
        <v>99.125</v>
      </c>
      <c r="R263" s="27" cm="1">
        <f t="array" ref="R263">IF($D263="","",IF(_xll.BDP($D263&amp;" Corp",R$1)="#N/A N/A","",_xll.BDP($D263&amp;" Corp",R$1)))</f>
        <v>99.625</v>
      </c>
      <c r="S263" s="64" cm="1">
        <f t="array" ref="S263">IF($D263="","",IF(_xll.BDP($D263&amp;" Corp",S$1)="#N/A N/A","7.4",_xll.BDP($D263&amp;" Corp",S$1)))/100</f>
        <v>8.7630201131105423E-2</v>
      </c>
      <c r="T263" s="48" cm="1">
        <f t="array" ref="T263">IF($D263="","",IF(_xll.BDP($D263&amp;" Corp",T$1)="#N/A N/A","",_xll.BDP($D263&amp;" Corp",T$1)))</f>
        <v>448.75629118382932</v>
      </c>
      <c r="U263" s="125" cm="1">
        <f t="array" ref="U263">IF($D263="","",IF(_xll.BDP($D263&amp;" Corp",U$1)="#N/A N/A",0,_xll.BDP($D263&amp;" Corp",U$1)))</f>
        <v>425.00000000000006</v>
      </c>
      <c r="V263" s="125">
        <f>IFERROR(VLOOKUP($L263,Documentation!$J$2:$K$15,2,0),IF(U263=0,0,4200))</f>
        <v>2720</v>
      </c>
      <c r="W263" s="122">
        <f t="shared" si="16"/>
        <v>2.8561145414287652</v>
      </c>
      <c r="X263" s="122">
        <f t="shared" si="17"/>
        <v>18.279133065144094</v>
      </c>
    </row>
    <row r="264" spans="2:24" x14ac:dyDescent="0.3">
      <c r="B264" s="62">
        <v>260</v>
      </c>
      <c r="C264" s="21">
        <v>316662</v>
      </c>
      <c r="D264" s="21" t="s">
        <v>2143</v>
      </c>
      <c r="E264" s="21" t="s">
        <v>2119</v>
      </c>
      <c r="F264" s="21">
        <v>607896</v>
      </c>
      <c r="G264" s="2" t="s">
        <v>2120</v>
      </c>
      <c r="H264" s="93" t="str">
        <f>IF(IFERROR(VLOOKUP($E264,Portfolio!$D$4:$D$85,1,0),0)=0,"N","Y")</f>
        <v>Y</v>
      </c>
      <c r="I264" s="65" cm="1">
        <f t="array" ref="I264">IF($D264="","",IF(_xll.BDP($D264&amp;" Corp",I$1)="#N/A N/A","0",_xll.BDP($D264&amp;" Corp",I$1)))/1000000</f>
        <v>4897.7250000000004</v>
      </c>
      <c r="J264" s="101">
        <f>IFERROR(VLOOKUP($E264,Portfolio!$D$45:$O$85,10,0),0)</f>
        <v>64.023353</v>
      </c>
      <c r="K264" s="16" t="str" cm="1">
        <f t="array" ref="K264">IF($D264="","",IF(_xll.BDP($D264&amp;" Corp",K$1)="#N/A N/A","NR",_xll.BDP($D264&amp;" Corp",K$1)))</f>
        <v>B+</v>
      </c>
      <c r="L264" s="16" t="str" cm="1">
        <f t="array" ref="L264">IF($D264="","",IF(_xll.BDP($D264&amp;" Corp",L$1)="#N/A N/A","NR",_xll.BDP($D264&amp;" Corp",L$1)))</f>
        <v>B2</v>
      </c>
      <c r="M264" s="16" t="s">
        <v>2354</v>
      </c>
      <c r="N264" s="16" t="s">
        <v>2358</v>
      </c>
      <c r="O264" s="61">
        <v>3.4166861727352601E-3</v>
      </c>
      <c r="P264" s="61">
        <f t="shared" si="15"/>
        <v>2.4716795149162269E-2</v>
      </c>
      <c r="Q264" s="27" cm="1">
        <f t="array" ref="Q264">IF($D264="","",IF(_xll.BDP($D264&amp;" Corp",Q$1)="#N/A N/A","",_xll.BDP($D264&amp;" Corp",Q$1)))</f>
        <v>100.625</v>
      </c>
      <c r="R264" s="27" cm="1">
        <f t="array" ref="R264">IF($D264="","",IF(_xll.BDP($D264&amp;" Corp",R$1)="#N/A N/A","",_xll.BDP($D264&amp;" Corp",R$1)))</f>
        <v>100.75</v>
      </c>
      <c r="S264" s="64" cm="1">
        <f t="array" ref="S264">IF($D264="","",IF(_xll.BDP($D264&amp;" Corp",S$1)="#N/A N/A","7.4",_xll.BDP($D264&amp;" Corp",S$1)))/100</f>
        <v>7.1409003576263785E-2</v>
      </c>
      <c r="T264" s="48" cm="1">
        <f t="array" ref="T264">IF($D264="","",IF(_xll.BDP($D264&amp;" Corp",T$1)="#N/A N/A","",_xll.BDP($D264&amp;" Corp",T$1)))</f>
        <v>273.88889050781728</v>
      </c>
      <c r="U264" s="125" cm="1">
        <f t="array" ref="U264">IF($D264="","",IF(_xll.BDP($D264&amp;" Corp",U$1)="#N/A N/A",0,_xll.BDP($D264&amp;" Corp",U$1)))</f>
        <v>300</v>
      </c>
      <c r="V264" s="125">
        <f>IFERROR(VLOOKUP($L264,Documentation!$J$2:$K$15,2,0),IF(U264=0,0,4200))</f>
        <v>2720</v>
      </c>
      <c r="W264" s="122">
        <f t="shared" si="16"/>
        <v>7.4150385447486808</v>
      </c>
      <c r="X264" s="122">
        <f>IFERROR(V264*P264,0)</f>
        <v>67.229682805721367</v>
      </c>
    </row>
    <row r="265" spans="2:24" x14ac:dyDescent="0.3">
      <c r="O265" s="127">
        <f>SUM(O5:O264)</f>
        <v>0.1382333814766864</v>
      </c>
      <c r="P265" s="127"/>
    </row>
    <row r="267" spans="2:24" x14ac:dyDescent="0.3">
      <c r="W267" s="122">
        <f>SUM(W5:W264)</f>
        <v>355.64064698026687</v>
      </c>
      <c r="X267" s="122">
        <f>SUM(X5:X264)</f>
        <v>3064.7216696720734</v>
      </c>
    </row>
  </sheetData>
  <autoFilter ref="A4:W264" xr:uid="{FC829575-024A-4BF1-BF1A-5792E47B23AC}"/>
  <mergeCells count="1">
    <mergeCell ref="Q3:S3"/>
  </mergeCells>
  <conditionalFormatting sqref="J5:J264">
    <cfRule type="colorScale" priority="4">
      <colorScale>
        <cfvo type="min"/>
        <cfvo type="max"/>
        <color rgb="FFFCFCFF"/>
        <color rgb="FF63BE7B"/>
      </colorScale>
    </cfRule>
  </conditionalFormatting>
  <conditionalFormatting sqref="O5:P264">
    <cfRule type="colorScale" priority="6">
      <colorScale>
        <cfvo type="min"/>
        <cfvo type="max"/>
        <color rgb="FFFCFCFF"/>
        <color rgb="FF63BE7B"/>
      </colorScale>
    </cfRule>
  </conditionalFormatting>
  <conditionalFormatting sqref="AC5:AD37">
    <cfRule type="colorScale" priority="1">
      <colorScale>
        <cfvo type="min"/>
        <cfvo type="max"/>
        <color rgb="FFFFEF9C"/>
        <color rgb="FF63BE7B"/>
      </colorScale>
    </cfRule>
  </conditionalFormatting>
  <conditionalFormatting sqref="AC5:AE5 AC6:AD37 AE6:AE38">
    <cfRule type="colorScale" priority="11">
      <colorScale>
        <cfvo type="min"/>
        <cfvo type="max"/>
        <color rgb="FFFFEF9C"/>
        <color rgb="FF63BE7B"/>
      </colorScale>
    </cfRule>
  </conditionalFormatting>
  <conditionalFormatting sqref="AD5:AE5 AD6:AD37 AE6:AE38">
    <cfRule type="colorScale" priority="14">
      <colorScale>
        <cfvo type="min"/>
        <cfvo type="max"/>
        <color rgb="FF63BE7B"/>
        <color rgb="FFFFEF9C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BD09C-D851-4A96-81E4-B8B94E59E0CD}">
  <sheetPr>
    <tabColor theme="2" tint="-9.9978637043366805E-2"/>
  </sheetPr>
  <dimension ref="B2:H262"/>
  <sheetViews>
    <sheetView topLeftCell="A179" workbookViewId="0">
      <selection activeCell="D3" sqref="D3"/>
    </sheetView>
  </sheetViews>
  <sheetFormatPr defaultRowHeight="13.2" x14ac:dyDescent="0.25"/>
  <cols>
    <col min="2" max="2" width="38.33203125" bestFit="1" customWidth="1"/>
    <col min="3" max="3" width="23.44140625" bestFit="1" customWidth="1"/>
    <col min="4" max="7" width="36" customWidth="1"/>
  </cols>
  <sheetData>
    <row r="2" spans="2:8" x14ac:dyDescent="0.25">
      <c r="B2" s="124" t="s">
        <v>2122</v>
      </c>
      <c r="C2" s="124" t="s">
        <v>2161</v>
      </c>
      <c r="D2" s="124" t="s">
        <v>2389</v>
      </c>
      <c r="E2" s="124" t="s">
        <v>2390</v>
      </c>
      <c r="F2" s="124" t="s">
        <v>2391</v>
      </c>
      <c r="G2" s="124"/>
    </row>
    <row r="3" spans="2:8" x14ac:dyDescent="0.25">
      <c r="B3" t="s">
        <v>1702</v>
      </c>
      <c r="C3" t="s">
        <v>2392</v>
      </c>
      <c r="D3" s="124" t="s">
        <v>2356</v>
      </c>
      <c r="E3" s="124" t="s">
        <v>2393</v>
      </c>
      <c r="F3" s="124" t="str">
        <f>D3&amp;"-"&amp;E3</f>
        <v>Devices-Manufacturer</v>
      </c>
      <c r="G3" s="124"/>
      <c r="H3" t="str">
        <f t="array" ref="H3:H37">_xlfn.UNIQUE(F3:F262)</f>
        <v>Devices-Manufacturer</v>
      </c>
    </row>
    <row r="4" spans="2:8" x14ac:dyDescent="0.25">
      <c r="B4" t="s">
        <v>1702</v>
      </c>
      <c r="C4" t="s">
        <v>2392</v>
      </c>
      <c r="D4" s="124" t="s">
        <v>2356</v>
      </c>
      <c r="E4" s="124" t="s">
        <v>2393</v>
      </c>
      <c r="F4" s="124" t="str">
        <f t="shared" ref="F4:F67" si="0">D4&amp;"-"&amp;E4</f>
        <v>Devices-Manufacturer</v>
      </c>
      <c r="G4" s="124"/>
      <c r="H4" t="str">
        <v>Devices-Services</v>
      </c>
    </row>
    <row r="5" spans="2:8" x14ac:dyDescent="0.25">
      <c r="B5" t="s">
        <v>1917</v>
      </c>
      <c r="C5" t="s">
        <v>2392</v>
      </c>
      <c r="D5" s="124" t="s">
        <v>2356</v>
      </c>
      <c r="E5" s="124" t="s">
        <v>2393</v>
      </c>
      <c r="F5" s="124" t="str">
        <f t="shared" si="0"/>
        <v>Devices-Manufacturer</v>
      </c>
      <c r="G5" s="124"/>
      <c r="H5" t="str">
        <v>Devices-CDMO</v>
      </c>
    </row>
    <row r="6" spans="2:8" x14ac:dyDescent="0.25">
      <c r="B6" t="s">
        <v>1623</v>
      </c>
      <c r="C6" t="s">
        <v>2394</v>
      </c>
      <c r="D6" s="124" t="s">
        <v>2356</v>
      </c>
      <c r="E6" s="124" t="s">
        <v>2393</v>
      </c>
      <c r="F6" s="124" t="str">
        <f t="shared" si="0"/>
        <v>Devices-Manufacturer</v>
      </c>
      <c r="G6" s="124"/>
      <c r="H6" t="str">
        <v>Provider-Services</v>
      </c>
    </row>
    <row r="7" spans="2:8" x14ac:dyDescent="0.25">
      <c r="B7" t="s">
        <v>50</v>
      </c>
      <c r="C7" t="s">
        <v>2394</v>
      </c>
      <c r="D7" s="124" t="s">
        <v>2356</v>
      </c>
      <c r="E7" s="124" t="s">
        <v>2393</v>
      </c>
      <c r="F7" s="124" t="str">
        <f t="shared" si="0"/>
        <v>Devices-Manufacturer</v>
      </c>
      <c r="G7" s="124"/>
      <c r="H7" t="str">
        <v>Pharma-Generics</v>
      </c>
    </row>
    <row r="8" spans="2:8" x14ac:dyDescent="0.25">
      <c r="B8" t="s">
        <v>67</v>
      </c>
      <c r="C8" t="s">
        <v>2394</v>
      </c>
      <c r="D8" s="124" t="s">
        <v>2356</v>
      </c>
      <c r="E8" s="124" t="s">
        <v>2395</v>
      </c>
      <c r="F8" s="124" t="str">
        <f t="shared" si="0"/>
        <v>Devices-Services</v>
      </c>
      <c r="G8" s="124"/>
      <c r="H8" t="str">
        <v>Payors-Services</v>
      </c>
    </row>
    <row r="9" spans="2:8" x14ac:dyDescent="0.25">
      <c r="B9" t="s">
        <v>2052</v>
      </c>
      <c r="C9" t="s">
        <v>2396</v>
      </c>
      <c r="D9" s="124" t="s">
        <v>2356</v>
      </c>
      <c r="E9" s="124" t="s">
        <v>2393</v>
      </c>
      <c r="F9" s="124" t="str">
        <f t="shared" si="0"/>
        <v>Devices-Manufacturer</v>
      </c>
      <c r="G9" s="124"/>
      <c r="H9" t="str">
        <v>Payors-PBM</v>
      </c>
    </row>
    <row r="10" spans="2:8" x14ac:dyDescent="0.25">
      <c r="B10" t="s">
        <v>1403</v>
      </c>
      <c r="C10" t="s">
        <v>2397</v>
      </c>
      <c r="D10" s="124" t="s">
        <v>2356</v>
      </c>
      <c r="E10" s="124" t="s">
        <v>2393</v>
      </c>
      <c r="F10" s="124" t="str">
        <f t="shared" si="0"/>
        <v>Devices-Manufacturer</v>
      </c>
      <c r="G10" s="124"/>
      <c r="H10" t="str">
        <v>Pharma-CDMO</v>
      </c>
    </row>
    <row r="11" spans="2:8" x14ac:dyDescent="0.25">
      <c r="B11" t="s">
        <v>30</v>
      </c>
      <c r="C11" t="s">
        <v>2397</v>
      </c>
      <c r="D11" s="124" t="s">
        <v>2356</v>
      </c>
      <c r="E11" s="124" t="s">
        <v>2393</v>
      </c>
      <c r="F11" s="124" t="str">
        <f t="shared" si="0"/>
        <v>Devices-Manufacturer</v>
      </c>
      <c r="G11" s="124"/>
      <c r="H11" t="str">
        <v>Pharma-CRO</v>
      </c>
    </row>
    <row r="12" spans="2:8" x14ac:dyDescent="0.25">
      <c r="B12" t="s">
        <v>1794</v>
      </c>
      <c r="C12" t="s">
        <v>2398</v>
      </c>
      <c r="D12" s="124" t="s">
        <v>2356</v>
      </c>
      <c r="E12" s="124" t="s">
        <v>2393</v>
      </c>
      <c r="F12" s="124" t="str">
        <f t="shared" si="0"/>
        <v>Devices-Manufacturer</v>
      </c>
      <c r="G12" s="124"/>
      <c r="H12" t="str">
        <v>Pharma-Pharmacies</v>
      </c>
    </row>
    <row r="13" spans="2:8" x14ac:dyDescent="0.25">
      <c r="B13" t="s">
        <v>1680</v>
      </c>
      <c r="C13" t="s">
        <v>2399</v>
      </c>
      <c r="D13" s="124" t="s">
        <v>2356</v>
      </c>
      <c r="E13" s="124" t="s">
        <v>2393</v>
      </c>
      <c r="F13" s="124" t="str">
        <f t="shared" si="0"/>
        <v>Devices-Manufacturer</v>
      </c>
      <c r="G13" s="124"/>
      <c r="H13" t="str">
        <v>Pharma-Animal</v>
      </c>
    </row>
    <row r="14" spans="2:8" x14ac:dyDescent="0.25">
      <c r="B14" t="s">
        <v>1680</v>
      </c>
      <c r="C14" t="s">
        <v>2399</v>
      </c>
      <c r="D14" s="124" t="s">
        <v>2356</v>
      </c>
      <c r="E14" s="124" t="s">
        <v>2393</v>
      </c>
      <c r="F14" s="124" t="str">
        <f t="shared" si="0"/>
        <v>Devices-Manufacturer</v>
      </c>
      <c r="G14" s="124"/>
      <c r="H14" t="str">
        <v>Pharma-CSO</v>
      </c>
    </row>
    <row r="15" spans="2:8" x14ac:dyDescent="0.25">
      <c r="B15" t="s">
        <v>1288</v>
      </c>
      <c r="C15" t="s">
        <v>2400</v>
      </c>
      <c r="D15" s="124" t="s">
        <v>2356</v>
      </c>
      <c r="E15" s="124" t="s">
        <v>2395</v>
      </c>
      <c r="F15" s="124" t="str">
        <f t="shared" si="0"/>
        <v>Devices-Services</v>
      </c>
      <c r="G15" s="124"/>
      <c r="H15" t="str">
        <v>Pharma-Specialty</v>
      </c>
    </row>
    <row r="16" spans="2:8" x14ac:dyDescent="0.25">
      <c r="B16" t="s">
        <v>1335</v>
      </c>
      <c r="C16" t="s">
        <v>2400</v>
      </c>
      <c r="D16" s="124" t="s">
        <v>2356</v>
      </c>
      <c r="E16" s="124" t="s">
        <v>2393</v>
      </c>
      <c r="F16" s="124" t="str">
        <f t="shared" si="0"/>
        <v>Devices-Manufacturer</v>
      </c>
      <c r="G16" s="124"/>
      <c r="H16" t="str">
        <v>Provider-Dental</v>
      </c>
    </row>
    <row r="17" spans="2:8" x14ac:dyDescent="0.25">
      <c r="B17" t="s">
        <v>14</v>
      </c>
      <c r="C17" t="s">
        <v>2400</v>
      </c>
      <c r="D17" s="124" t="s">
        <v>2356</v>
      </c>
      <c r="E17" s="124" t="s">
        <v>2393</v>
      </c>
      <c r="F17" s="124" t="str">
        <f t="shared" si="0"/>
        <v>Devices-Manufacturer</v>
      </c>
      <c r="G17" s="124"/>
      <c r="H17" t="str">
        <v>Tech-Software</v>
      </c>
    </row>
    <row r="18" spans="2:8" x14ac:dyDescent="0.25">
      <c r="B18" t="s">
        <v>14</v>
      </c>
      <c r="C18" t="s">
        <v>2400</v>
      </c>
      <c r="D18" s="124" t="s">
        <v>2356</v>
      </c>
      <c r="E18" s="124" t="s">
        <v>2393</v>
      </c>
      <c r="F18" s="124" t="str">
        <f t="shared" si="0"/>
        <v>Devices-Manufacturer</v>
      </c>
      <c r="G18" s="124"/>
      <c r="H18" t="str">
        <v>Provider-Physician</v>
      </c>
    </row>
    <row r="19" spans="2:8" x14ac:dyDescent="0.25">
      <c r="B19" t="s">
        <v>1432</v>
      </c>
      <c r="C19" t="s">
        <v>2400</v>
      </c>
      <c r="D19" s="124" t="s">
        <v>2356</v>
      </c>
      <c r="E19" s="124" t="s">
        <v>2401</v>
      </c>
      <c r="F19" s="124" t="str">
        <f t="shared" si="0"/>
        <v>Devices-CDMO</v>
      </c>
      <c r="G19" s="124"/>
      <c r="H19" t="str">
        <v>Provider-Dialysis</v>
      </c>
    </row>
    <row r="20" spans="2:8" x14ac:dyDescent="0.25">
      <c r="B20" t="s">
        <v>1476</v>
      </c>
      <c r="C20" t="s">
        <v>2400</v>
      </c>
      <c r="D20" s="124" t="s">
        <v>2356</v>
      </c>
      <c r="E20" s="124" t="s">
        <v>2393</v>
      </c>
      <c r="F20" s="124" t="str">
        <f t="shared" si="0"/>
        <v>Devices-Manufacturer</v>
      </c>
      <c r="G20" s="124"/>
      <c r="H20" t="str">
        <v>Provider-Nurse</v>
      </c>
    </row>
    <row r="21" spans="2:8" x14ac:dyDescent="0.25">
      <c r="B21" t="s">
        <v>24</v>
      </c>
      <c r="C21" t="s">
        <v>2400</v>
      </c>
      <c r="D21" s="124" t="s">
        <v>2356</v>
      </c>
      <c r="E21" s="124" t="s">
        <v>2393</v>
      </c>
      <c r="F21" s="124" t="str">
        <f t="shared" si="0"/>
        <v>Devices-Manufacturer</v>
      </c>
      <c r="G21" s="124"/>
      <c r="H21" t="str">
        <v>Provider-SNF</v>
      </c>
    </row>
    <row r="22" spans="2:8" x14ac:dyDescent="0.25">
      <c r="B22" t="s">
        <v>1501</v>
      </c>
      <c r="C22" t="s">
        <v>2400</v>
      </c>
      <c r="D22" s="124" t="s">
        <v>2356</v>
      </c>
      <c r="E22" s="124" t="s">
        <v>2393</v>
      </c>
      <c r="F22" s="124" t="str">
        <f t="shared" si="0"/>
        <v>Devices-Manufacturer</v>
      </c>
      <c r="G22" s="124"/>
      <c r="H22" t="str">
        <v>Provider-Behavioral Health</v>
      </c>
    </row>
    <row r="23" spans="2:8" x14ac:dyDescent="0.25">
      <c r="B23" t="s">
        <v>1513</v>
      </c>
      <c r="C23" t="s">
        <v>2400</v>
      </c>
      <c r="D23" s="124" t="s">
        <v>2356</v>
      </c>
      <c r="E23" s="124" t="s">
        <v>2393</v>
      </c>
      <c r="F23" s="124" t="str">
        <f t="shared" si="0"/>
        <v>Devices-Manufacturer</v>
      </c>
      <c r="G23" s="124"/>
      <c r="H23" t="str">
        <v>Provider-Home &amp; Community</v>
      </c>
    </row>
    <row r="24" spans="2:8" x14ac:dyDescent="0.25">
      <c r="B24" t="s">
        <v>1594</v>
      </c>
      <c r="C24" t="s">
        <v>2400</v>
      </c>
      <c r="D24" s="124" t="s">
        <v>2348</v>
      </c>
      <c r="E24" s="124" t="s">
        <v>2395</v>
      </c>
      <c r="F24" s="124" t="str">
        <f t="shared" si="0"/>
        <v>Provider-Services</v>
      </c>
      <c r="G24" s="124"/>
      <c r="H24" t="str">
        <v>Provider-Hospice</v>
      </c>
    </row>
    <row r="25" spans="2:8" x14ac:dyDescent="0.25">
      <c r="B25" t="s">
        <v>1594</v>
      </c>
      <c r="C25" t="s">
        <v>2400</v>
      </c>
      <c r="D25" s="124" t="s">
        <v>2348</v>
      </c>
      <c r="E25" s="124" t="s">
        <v>2395</v>
      </c>
      <c r="F25" s="124" t="str">
        <f t="shared" si="0"/>
        <v>Provider-Services</v>
      </c>
      <c r="G25" s="124"/>
      <c r="H25" t="str">
        <v>Provider-Hospitals</v>
      </c>
    </row>
    <row r="26" spans="2:8" x14ac:dyDescent="0.25">
      <c r="B26" t="s">
        <v>1731</v>
      </c>
      <c r="C26" t="s">
        <v>2400</v>
      </c>
      <c r="D26" s="124" t="s">
        <v>2356</v>
      </c>
      <c r="E26" s="124" t="s">
        <v>2401</v>
      </c>
      <c r="F26" s="124" t="str">
        <f t="shared" si="0"/>
        <v>Devices-CDMO</v>
      </c>
      <c r="G26" s="124"/>
      <c r="H26" t="str">
        <v>Provider-Physical Therapy</v>
      </c>
    </row>
    <row r="27" spans="2:8" x14ac:dyDescent="0.25">
      <c r="B27" t="s">
        <v>1731</v>
      </c>
      <c r="C27" t="s">
        <v>2400</v>
      </c>
      <c r="D27" s="124" t="s">
        <v>2356</v>
      </c>
      <c r="E27" s="124" t="s">
        <v>2401</v>
      </c>
      <c r="F27" s="124" t="str">
        <f t="shared" si="0"/>
        <v>Devices-CDMO</v>
      </c>
      <c r="G27" s="124"/>
      <c r="H27" t="str">
        <v>Provider-LTAC</v>
      </c>
    </row>
    <row r="28" spans="2:8" x14ac:dyDescent="0.25">
      <c r="B28" t="s">
        <v>1790</v>
      </c>
      <c r="C28" t="s">
        <v>2400</v>
      </c>
      <c r="D28" s="124" t="s">
        <v>2348</v>
      </c>
      <c r="E28" s="124" t="s">
        <v>2395</v>
      </c>
      <c r="F28" s="124" t="str">
        <f t="shared" si="0"/>
        <v>Provider-Services</v>
      </c>
      <c r="G28" s="124"/>
      <c r="H28" t="str">
        <v>Provider-IRF</v>
      </c>
    </row>
    <row r="29" spans="2:8" x14ac:dyDescent="0.25">
      <c r="B29" t="s">
        <v>1927</v>
      </c>
      <c r="C29" t="s">
        <v>2400</v>
      </c>
      <c r="D29" s="124" t="s">
        <v>2356</v>
      </c>
      <c r="E29" s="124" t="s">
        <v>2393</v>
      </c>
      <c r="F29" s="124" t="str">
        <f t="shared" si="0"/>
        <v>Devices-Manufacturer</v>
      </c>
      <c r="G29" s="124"/>
      <c r="H29" t="str">
        <v>Provider-ASC</v>
      </c>
    </row>
    <row r="30" spans="2:8" x14ac:dyDescent="0.25">
      <c r="B30" t="s">
        <v>2031</v>
      </c>
      <c r="C30" t="s">
        <v>2400</v>
      </c>
      <c r="D30" s="124" t="s">
        <v>2356</v>
      </c>
      <c r="E30" s="124" t="s">
        <v>2393</v>
      </c>
      <c r="F30" s="124" t="str">
        <f t="shared" si="0"/>
        <v>Devices-Manufacturer</v>
      </c>
      <c r="G30" s="124"/>
      <c r="H30" t="str">
        <v>Provider-Transport</v>
      </c>
    </row>
    <row r="31" spans="2:8" x14ac:dyDescent="0.25">
      <c r="B31" t="s">
        <v>2085</v>
      </c>
      <c r="C31" t="s">
        <v>2400</v>
      </c>
      <c r="D31" s="124" t="s">
        <v>2356</v>
      </c>
      <c r="E31" s="124" t="s">
        <v>2401</v>
      </c>
      <c r="F31" s="124" t="str">
        <f t="shared" si="0"/>
        <v>Devices-CDMO</v>
      </c>
      <c r="G31" s="124"/>
      <c r="H31" t="str">
        <v>Provider-Home Health</v>
      </c>
    </row>
    <row r="32" spans="2:8" x14ac:dyDescent="0.25">
      <c r="B32" t="s">
        <v>1436</v>
      </c>
      <c r="C32" t="s">
        <v>2402</v>
      </c>
      <c r="D32" s="124" t="s">
        <v>2356</v>
      </c>
      <c r="E32" s="124" t="s">
        <v>2393</v>
      </c>
      <c r="F32" s="124" t="str">
        <f t="shared" si="0"/>
        <v>Devices-Manufacturer</v>
      </c>
      <c r="G32" s="124"/>
      <c r="H32" t="str">
        <v>Provider-Imaging</v>
      </c>
    </row>
    <row r="33" spans="2:8" x14ac:dyDescent="0.25">
      <c r="B33" t="s">
        <v>1779</v>
      </c>
      <c r="C33" t="s">
        <v>2402</v>
      </c>
      <c r="D33" s="124" t="s">
        <v>2350</v>
      </c>
      <c r="E33" s="124" t="s">
        <v>2403</v>
      </c>
      <c r="F33" s="124" t="str">
        <f t="shared" si="0"/>
        <v>Pharma-Generics</v>
      </c>
      <c r="G33" s="124"/>
      <c r="H33" t="str">
        <v>Provider-Infusion</v>
      </c>
    </row>
    <row r="34" spans="2:8" x14ac:dyDescent="0.25">
      <c r="B34" t="s">
        <v>60</v>
      </c>
      <c r="C34" t="s">
        <v>2402</v>
      </c>
      <c r="D34" s="124" t="s">
        <v>2356</v>
      </c>
      <c r="E34" s="124" t="s">
        <v>2393</v>
      </c>
      <c r="F34" s="124" t="str">
        <f t="shared" si="0"/>
        <v>Devices-Manufacturer</v>
      </c>
      <c r="G34" s="124"/>
      <c r="H34" t="str">
        <v>Provider-Occupational</v>
      </c>
    </row>
    <row r="35" spans="2:8" x14ac:dyDescent="0.25">
      <c r="B35" t="s">
        <v>60</v>
      </c>
      <c r="C35" t="s">
        <v>2402</v>
      </c>
      <c r="D35" s="124" t="s">
        <v>2356</v>
      </c>
      <c r="E35" s="124" t="s">
        <v>2393</v>
      </c>
      <c r="F35" s="124" t="str">
        <f t="shared" si="0"/>
        <v>Devices-Manufacturer</v>
      </c>
      <c r="G35" s="124"/>
      <c r="H35" t="str">
        <v>Provider-Vet</v>
      </c>
    </row>
    <row r="36" spans="2:8" x14ac:dyDescent="0.25">
      <c r="B36" t="s">
        <v>10</v>
      </c>
      <c r="C36" t="s">
        <v>2404</v>
      </c>
      <c r="D36" s="124" t="s">
        <v>2356</v>
      </c>
      <c r="E36" s="124" t="s">
        <v>2393</v>
      </c>
      <c r="F36" s="124" t="str">
        <f t="shared" si="0"/>
        <v>Devices-Manufacturer</v>
      </c>
      <c r="G36" s="124"/>
      <c r="H36" t="str">
        <v>REIT-REIT</v>
      </c>
    </row>
    <row r="37" spans="2:8" x14ac:dyDescent="0.25">
      <c r="B37" t="s">
        <v>10</v>
      </c>
      <c r="C37" t="s">
        <v>2404</v>
      </c>
      <c r="D37" s="124" t="s">
        <v>2356</v>
      </c>
      <c r="E37" s="124" t="s">
        <v>2393</v>
      </c>
      <c r="F37" s="124" t="str">
        <f t="shared" si="0"/>
        <v>Devices-Manufacturer</v>
      </c>
      <c r="G37" s="124"/>
      <c r="H37" t="str">
        <v>Tech-RCM</v>
      </c>
    </row>
    <row r="38" spans="2:8" x14ac:dyDescent="0.25">
      <c r="B38" t="s">
        <v>1659</v>
      </c>
      <c r="C38" t="s">
        <v>2405</v>
      </c>
      <c r="D38" s="124" t="s">
        <v>2356</v>
      </c>
      <c r="E38" s="124" t="s">
        <v>2393</v>
      </c>
      <c r="F38" s="124" t="str">
        <f t="shared" si="0"/>
        <v>Devices-Manufacturer</v>
      </c>
      <c r="G38" s="124"/>
    </row>
    <row r="39" spans="2:8" x14ac:dyDescent="0.25">
      <c r="B39" t="s">
        <v>2088</v>
      </c>
      <c r="C39" t="s">
        <v>2406</v>
      </c>
      <c r="D39" s="124" t="s">
        <v>2354</v>
      </c>
      <c r="E39" s="124" t="s">
        <v>2395</v>
      </c>
      <c r="F39" s="124" t="str">
        <f t="shared" si="0"/>
        <v>Payors-Services</v>
      </c>
      <c r="G39" s="124"/>
    </row>
    <row r="40" spans="2:8" x14ac:dyDescent="0.25">
      <c r="B40" t="s">
        <v>2088</v>
      </c>
      <c r="C40" t="s">
        <v>2406</v>
      </c>
      <c r="D40" s="124" t="s">
        <v>2354</v>
      </c>
      <c r="E40" s="124" t="s">
        <v>2395</v>
      </c>
      <c r="F40" s="124" t="str">
        <f t="shared" si="0"/>
        <v>Payors-Services</v>
      </c>
      <c r="G40" s="124"/>
    </row>
    <row r="41" spans="2:8" x14ac:dyDescent="0.25">
      <c r="B41" t="s">
        <v>1447</v>
      </c>
      <c r="C41" t="s">
        <v>2407</v>
      </c>
      <c r="D41" s="124" t="s">
        <v>2354</v>
      </c>
      <c r="E41" s="124" t="s">
        <v>2395</v>
      </c>
      <c r="F41" s="124" t="str">
        <f t="shared" si="0"/>
        <v>Payors-Services</v>
      </c>
      <c r="G41" s="124"/>
    </row>
    <row r="42" spans="2:8" x14ac:dyDescent="0.25">
      <c r="B42" t="s">
        <v>1447</v>
      </c>
      <c r="C42" t="s">
        <v>2407</v>
      </c>
      <c r="D42" s="124" t="s">
        <v>2354</v>
      </c>
      <c r="E42" s="124" t="s">
        <v>2395</v>
      </c>
      <c r="F42" s="124" t="str">
        <f t="shared" si="0"/>
        <v>Payors-Services</v>
      </c>
      <c r="G42" s="124"/>
    </row>
    <row r="43" spans="2:8" x14ac:dyDescent="0.25">
      <c r="B43" t="s">
        <v>54</v>
      </c>
      <c r="C43" t="s">
        <v>2399</v>
      </c>
      <c r="D43" s="124" t="s">
        <v>2354</v>
      </c>
      <c r="E43" s="124" t="s">
        <v>2395</v>
      </c>
      <c r="F43" s="124" t="str">
        <f t="shared" si="0"/>
        <v>Payors-Services</v>
      </c>
      <c r="G43" s="124"/>
    </row>
    <row r="44" spans="2:8" x14ac:dyDescent="0.25">
      <c r="B44" t="s">
        <v>2108</v>
      </c>
      <c r="C44" t="s">
        <v>2399</v>
      </c>
      <c r="D44" s="124" t="s">
        <v>2354</v>
      </c>
      <c r="E44" s="124" t="s">
        <v>2395</v>
      </c>
      <c r="F44" s="124" t="str">
        <f t="shared" si="0"/>
        <v>Payors-Services</v>
      </c>
      <c r="G44" s="124"/>
    </row>
    <row r="45" spans="2:8" x14ac:dyDescent="0.25">
      <c r="B45" t="s">
        <v>1738</v>
      </c>
      <c r="C45" t="s">
        <v>2408</v>
      </c>
      <c r="D45" s="124" t="s">
        <v>2354</v>
      </c>
      <c r="E45" s="124" t="s">
        <v>2395</v>
      </c>
      <c r="F45" s="124" t="str">
        <f t="shared" si="0"/>
        <v>Payors-Services</v>
      </c>
      <c r="G45" s="124"/>
    </row>
    <row r="46" spans="2:8" x14ac:dyDescent="0.25">
      <c r="B46" t="s">
        <v>1805</v>
      </c>
      <c r="C46" t="s">
        <v>2408</v>
      </c>
      <c r="D46" s="124" t="s">
        <v>2354</v>
      </c>
      <c r="E46" s="124" t="s">
        <v>2395</v>
      </c>
      <c r="F46" s="124" t="str">
        <f t="shared" si="0"/>
        <v>Payors-Services</v>
      </c>
      <c r="G46" s="124"/>
    </row>
    <row r="47" spans="2:8" x14ac:dyDescent="0.25">
      <c r="B47" t="s">
        <v>1874</v>
      </c>
      <c r="C47" t="s">
        <v>2408</v>
      </c>
      <c r="D47" s="124" t="s">
        <v>2354</v>
      </c>
      <c r="E47" s="124" t="s">
        <v>2395</v>
      </c>
      <c r="F47" s="124" t="str">
        <f t="shared" si="0"/>
        <v>Payors-Services</v>
      </c>
      <c r="G47" s="124"/>
    </row>
    <row r="48" spans="2:8" x14ac:dyDescent="0.25">
      <c r="B48" t="s">
        <v>1727</v>
      </c>
      <c r="C48" t="s">
        <v>2409</v>
      </c>
      <c r="D48" s="124" t="s">
        <v>2354</v>
      </c>
      <c r="E48" s="124" t="s">
        <v>2410</v>
      </c>
      <c r="F48" s="124" t="str">
        <f t="shared" si="0"/>
        <v>Payors-PBM</v>
      </c>
      <c r="G48" s="124"/>
    </row>
    <row r="49" spans="2:7" x14ac:dyDescent="0.25">
      <c r="B49" t="s">
        <v>1895</v>
      </c>
      <c r="C49" t="s">
        <v>2409</v>
      </c>
      <c r="D49" s="124" t="s">
        <v>2354</v>
      </c>
      <c r="E49" s="124" t="s">
        <v>2410</v>
      </c>
      <c r="F49" s="124" t="str">
        <f t="shared" si="0"/>
        <v>Payors-PBM</v>
      </c>
      <c r="G49" s="124"/>
    </row>
    <row r="50" spans="2:7" x14ac:dyDescent="0.25">
      <c r="B50" t="s">
        <v>1895</v>
      </c>
      <c r="C50" t="s">
        <v>2409</v>
      </c>
      <c r="D50" s="124" t="s">
        <v>2354</v>
      </c>
      <c r="E50" s="124" t="s">
        <v>2410</v>
      </c>
      <c r="F50" s="124" t="str">
        <f t="shared" si="0"/>
        <v>Payors-PBM</v>
      </c>
      <c r="G50" s="124"/>
    </row>
    <row r="51" spans="2:7" x14ac:dyDescent="0.25">
      <c r="B51" t="s">
        <v>2120</v>
      </c>
      <c r="C51" t="s">
        <v>2411</v>
      </c>
      <c r="D51" s="124" t="s">
        <v>2354</v>
      </c>
      <c r="E51" s="124" t="s">
        <v>2395</v>
      </c>
      <c r="F51" s="124" t="str">
        <f t="shared" si="0"/>
        <v>Payors-Services</v>
      </c>
      <c r="G51" s="124"/>
    </row>
    <row r="52" spans="2:7" x14ac:dyDescent="0.25">
      <c r="B52" t="s">
        <v>8</v>
      </c>
      <c r="C52" t="s">
        <v>2392</v>
      </c>
      <c r="D52" s="124" t="s">
        <v>2350</v>
      </c>
      <c r="E52" s="124" t="s">
        <v>2401</v>
      </c>
      <c r="F52" s="124" t="str">
        <f t="shared" si="0"/>
        <v>Pharma-CDMO</v>
      </c>
      <c r="G52" s="124"/>
    </row>
    <row r="53" spans="2:7" x14ac:dyDescent="0.25">
      <c r="B53" t="s">
        <v>1462</v>
      </c>
      <c r="C53" t="s">
        <v>2392</v>
      </c>
      <c r="D53" s="124" t="s">
        <v>2350</v>
      </c>
      <c r="E53" s="124" t="s">
        <v>2401</v>
      </c>
      <c r="F53" s="124" t="str">
        <f t="shared" si="0"/>
        <v>Pharma-CDMO</v>
      </c>
      <c r="G53" s="124"/>
    </row>
    <row r="54" spans="2:7" x14ac:dyDescent="0.25">
      <c r="B54" t="s">
        <v>1655</v>
      </c>
      <c r="C54" t="s">
        <v>2392</v>
      </c>
      <c r="D54" s="124" t="s">
        <v>2350</v>
      </c>
      <c r="E54" s="124" t="s">
        <v>2412</v>
      </c>
      <c r="F54" s="124" t="str">
        <f t="shared" si="0"/>
        <v>Pharma-CRO</v>
      </c>
      <c r="G54" s="124"/>
    </row>
    <row r="55" spans="2:7" x14ac:dyDescent="0.25">
      <c r="B55" t="s">
        <v>1723</v>
      </c>
      <c r="C55" t="s">
        <v>2392</v>
      </c>
      <c r="D55" s="124" t="s">
        <v>2350</v>
      </c>
      <c r="E55" s="124" t="s">
        <v>2401</v>
      </c>
      <c r="F55" s="124" t="str">
        <f t="shared" si="0"/>
        <v>Pharma-CDMO</v>
      </c>
      <c r="G55" s="124"/>
    </row>
    <row r="56" spans="2:7" x14ac:dyDescent="0.25">
      <c r="B56" t="s">
        <v>1584</v>
      </c>
      <c r="C56" t="s">
        <v>2413</v>
      </c>
      <c r="D56" s="124" t="s">
        <v>2350</v>
      </c>
      <c r="E56" s="124" t="s">
        <v>2414</v>
      </c>
      <c r="F56" s="124" t="str">
        <f t="shared" si="0"/>
        <v>Pharma-Pharmacies</v>
      </c>
      <c r="G56" s="124"/>
    </row>
    <row r="57" spans="2:7" x14ac:dyDescent="0.25">
      <c r="B57" t="s">
        <v>2102</v>
      </c>
      <c r="C57" t="s">
        <v>2406</v>
      </c>
      <c r="D57" s="124" t="s">
        <v>2350</v>
      </c>
      <c r="E57" s="124" t="s">
        <v>2412</v>
      </c>
      <c r="F57" s="124" t="str">
        <f t="shared" si="0"/>
        <v>Pharma-CRO</v>
      </c>
      <c r="G57" s="124"/>
    </row>
    <row r="58" spans="2:7" x14ac:dyDescent="0.25">
      <c r="B58" t="s">
        <v>2111</v>
      </c>
      <c r="C58" t="s">
        <v>2415</v>
      </c>
      <c r="D58" s="124" t="s">
        <v>2350</v>
      </c>
      <c r="E58" s="124" t="s">
        <v>2416</v>
      </c>
      <c r="F58" s="124" t="str">
        <f t="shared" si="0"/>
        <v>Pharma-Animal</v>
      </c>
      <c r="G58" s="124"/>
    </row>
    <row r="59" spans="2:7" x14ac:dyDescent="0.25">
      <c r="B59" t="s">
        <v>2118</v>
      </c>
      <c r="C59" t="s">
        <v>2417</v>
      </c>
      <c r="D59" s="124" t="s">
        <v>2350</v>
      </c>
      <c r="E59" s="124" t="s">
        <v>2418</v>
      </c>
      <c r="F59" s="124" t="str">
        <f t="shared" si="0"/>
        <v>Pharma-CSO</v>
      </c>
      <c r="G59" s="124"/>
    </row>
    <row r="60" spans="2:7" x14ac:dyDescent="0.25">
      <c r="B60" t="s">
        <v>1985</v>
      </c>
      <c r="C60" t="s">
        <v>2396</v>
      </c>
      <c r="D60" s="124" t="s">
        <v>2350</v>
      </c>
      <c r="E60" s="124" t="s">
        <v>2419</v>
      </c>
      <c r="F60" s="124" t="str">
        <f t="shared" si="0"/>
        <v>Pharma-Specialty</v>
      </c>
      <c r="G60" s="124"/>
    </row>
    <row r="61" spans="2:7" x14ac:dyDescent="0.25">
      <c r="B61" t="s">
        <v>1393</v>
      </c>
      <c r="C61" t="s">
        <v>2399</v>
      </c>
      <c r="D61" s="124" t="s">
        <v>2350</v>
      </c>
      <c r="E61" s="124" t="s">
        <v>2401</v>
      </c>
      <c r="F61" s="124" t="str">
        <f t="shared" si="0"/>
        <v>Pharma-CDMO</v>
      </c>
      <c r="G61" s="124"/>
    </row>
    <row r="62" spans="2:7" x14ac:dyDescent="0.25">
      <c r="B62" t="s">
        <v>17</v>
      </c>
      <c r="C62" t="s">
        <v>2399</v>
      </c>
      <c r="D62" s="124" t="s">
        <v>2350</v>
      </c>
      <c r="E62" s="124" t="s">
        <v>2401</v>
      </c>
      <c r="F62" s="124" t="str">
        <f t="shared" si="0"/>
        <v>Pharma-CDMO</v>
      </c>
      <c r="G62" s="124"/>
    </row>
    <row r="63" spans="2:7" x14ac:dyDescent="0.25">
      <c r="B63" t="s">
        <v>17</v>
      </c>
      <c r="C63" t="s">
        <v>2399</v>
      </c>
      <c r="D63" s="124" t="s">
        <v>2350</v>
      </c>
      <c r="E63" s="124" t="s">
        <v>2401</v>
      </c>
      <c r="F63" s="124" t="str">
        <f t="shared" si="0"/>
        <v>Pharma-CDMO</v>
      </c>
      <c r="G63" s="124"/>
    </row>
    <row r="64" spans="2:7" x14ac:dyDescent="0.25">
      <c r="B64" t="s">
        <v>1413</v>
      </c>
      <c r="C64" t="s">
        <v>2399</v>
      </c>
      <c r="D64" s="124" t="s">
        <v>2350</v>
      </c>
      <c r="E64" s="124" t="s">
        <v>2412</v>
      </c>
      <c r="F64" s="124" t="str">
        <f t="shared" si="0"/>
        <v>Pharma-CRO</v>
      </c>
      <c r="G64" s="124"/>
    </row>
    <row r="65" spans="2:7" x14ac:dyDescent="0.25">
      <c r="B65" t="s">
        <v>28</v>
      </c>
      <c r="C65" t="s">
        <v>2399</v>
      </c>
      <c r="D65" s="124" t="s">
        <v>2350</v>
      </c>
      <c r="E65" s="124" t="s">
        <v>2412</v>
      </c>
      <c r="F65" s="124" t="str">
        <f t="shared" si="0"/>
        <v>Pharma-CRO</v>
      </c>
      <c r="G65" s="124"/>
    </row>
    <row r="66" spans="2:7" x14ac:dyDescent="0.25">
      <c r="B66" t="s">
        <v>40</v>
      </c>
      <c r="C66" t="s">
        <v>2399</v>
      </c>
      <c r="D66" s="124" t="s">
        <v>2350</v>
      </c>
      <c r="E66" s="124" t="s">
        <v>2412</v>
      </c>
      <c r="F66" s="124" t="str">
        <f t="shared" si="0"/>
        <v>Pharma-CRO</v>
      </c>
      <c r="G66" s="124"/>
    </row>
    <row r="67" spans="2:7" x14ac:dyDescent="0.25">
      <c r="B67" t="s">
        <v>42</v>
      </c>
      <c r="C67" t="s">
        <v>2399</v>
      </c>
      <c r="D67" s="124" t="s">
        <v>2350</v>
      </c>
      <c r="E67" s="124" t="s">
        <v>2412</v>
      </c>
      <c r="F67" s="124" t="str">
        <f t="shared" si="0"/>
        <v>Pharma-CRO</v>
      </c>
      <c r="G67" s="124"/>
    </row>
    <row r="68" spans="2:7" x14ac:dyDescent="0.25">
      <c r="B68" t="s">
        <v>42</v>
      </c>
      <c r="C68" t="s">
        <v>2399</v>
      </c>
      <c r="D68" s="124" t="s">
        <v>2350</v>
      </c>
      <c r="E68" s="124" t="s">
        <v>2412</v>
      </c>
      <c r="F68" s="124" t="str">
        <f t="shared" ref="F68:F131" si="1">D68&amp;"-"&amp;E68</f>
        <v>Pharma-CRO</v>
      </c>
      <c r="G68" s="124"/>
    </row>
    <row r="69" spans="2:7" x14ac:dyDescent="0.25">
      <c r="B69" t="s">
        <v>42</v>
      </c>
      <c r="C69" t="s">
        <v>2399</v>
      </c>
      <c r="D69" s="124" t="s">
        <v>2350</v>
      </c>
      <c r="E69" s="124" t="s">
        <v>2412</v>
      </c>
      <c r="F69" s="124" t="str">
        <f t="shared" si="1"/>
        <v>Pharma-CRO</v>
      </c>
      <c r="G69" s="124"/>
    </row>
    <row r="70" spans="2:7" x14ac:dyDescent="0.25">
      <c r="B70" t="s">
        <v>1837</v>
      </c>
      <c r="C70" t="s">
        <v>2399</v>
      </c>
      <c r="D70" s="124" t="s">
        <v>2350</v>
      </c>
      <c r="E70" s="124" t="s">
        <v>2412</v>
      </c>
      <c r="F70" s="124" t="str">
        <f t="shared" si="1"/>
        <v>Pharma-CRO</v>
      </c>
      <c r="G70" s="124"/>
    </row>
    <row r="71" spans="2:7" x14ac:dyDescent="0.25">
      <c r="B71" t="s">
        <v>1867</v>
      </c>
      <c r="C71" t="s">
        <v>2399</v>
      </c>
      <c r="D71" s="124" t="s">
        <v>2350</v>
      </c>
      <c r="E71" s="124" t="s">
        <v>2412</v>
      </c>
      <c r="F71" s="124" t="str">
        <f t="shared" si="1"/>
        <v>Pharma-CRO</v>
      </c>
      <c r="G71" s="124"/>
    </row>
    <row r="72" spans="2:7" x14ac:dyDescent="0.25">
      <c r="B72" t="s">
        <v>70</v>
      </c>
      <c r="C72" t="s">
        <v>2399</v>
      </c>
      <c r="D72" s="124" t="s">
        <v>2350</v>
      </c>
      <c r="E72" s="124" t="s">
        <v>2412</v>
      </c>
      <c r="F72" s="124" t="str">
        <f t="shared" si="1"/>
        <v>Pharma-CRO</v>
      </c>
      <c r="G72" s="124"/>
    </row>
    <row r="73" spans="2:7" x14ac:dyDescent="0.25">
      <c r="B73" t="s">
        <v>2059</v>
      </c>
      <c r="C73" t="s">
        <v>2399</v>
      </c>
      <c r="D73" s="124" t="s">
        <v>2350</v>
      </c>
      <c r="E73" s="124" t="s">
        <v>2412</v>
      </c>
      <c r="F73" s="124" t="str">
        <f t="shared" si="1"/>
        <v>Pharma-CRO</v>
      </c>
      <c r="G73" s="124"/>
    </row>
    <row r="74" spans="2:7" x14ac:dyDescent="0.25">
      <c r="B74" t="s">
        <v>2059</v>
      </c>
      <c r="C74" t="s">
        <v>2399</v>
      </c>
      <c r="D74" s="124" t="s">
        <v>2350</v>
      </c>
      <c r="E74" s="124" t="s">
        <v>2412</v>
      </c>
      <c r="F74" s="124" t="str">
        <f t="shared" si="1"/>
        <v>Pharma-CRO</v>
      </c>
      <c r="G74" s="124"/>
    </row>
    <row r="75" spans="2:7" x14ac:dyDescent="0.25">
      <c r="B75" t="s">
        <v>2059</v>
      </c>
      <c r="C75" t="s">
        <v>2399</v>
      </c>
      <c r="D75" s="124" t="s">
        <v>2350</v>
      </c>
      <c r="E75" s="124" t="s">
        <v>2412</v>
      </c>
      <c r="F75" s="124" t="str">
        <f t="shared" si="1"/>
        <v>Pharma-CRO</v>
      </c>
      <c r="G75" s="124"/>
    </row>
    <row r="76" spans="2:7" x14ac:dyDescent="0.25">
      <c r="B76" t="s">
        <v>2077</v>
      </c>
      <c r="C76" t="s">
        <v>2399</v>
      </c>
      <c r="D76" s="124" t="s">
        <v>2350</v>
      </c>
      <c r="E76" s="124" t="s">
        <v>2412</v>
      </c>
      <c r="F76" s="124" t="str">
        <f t="shared" si="1"/>
        <v>Pharma-CRO</v>
      </c>
      <c r="G76" s="124"/>
    </row>
    <row r="77" spans="2:7" x14ac:dyDescent="0.25">
      <c r="B77" t="s">
        <v>1349</v>
      </c>
      <c r="C77" t="s">
        <v>2420</v>
      </c>
      <c r="D77" s="124" t="s">
        <v>2350</v>
      </c>
      <c r="E77" s="124" t="s">
        <v>2419</v>
      </c>
      <c r="F77" s="124" t="str">
        <f t="shared" si="1"/>
        <v>Pharma-Specialty</v>
      </c>
      <c r="G77" s="124"/>
    </row>
    <row r="78" spans="2:7" x14ac:dyDescent="0.25">
      <c r="B78" t="s">
        <v>1298</v>
      </c>
      <c r="C78" t="s">
        <v>2421</v>
      </c>
      <c r="D78" s="124" t="s">
        <v>2350</v>
      </c>
      <c r="E78" s="124" t="s">
        <v>2401</v>
      </c>
      <c r="F78" s="124" t="str">
        <f t="shared" si="1"/>
        <v>Pharma-CDMO</v>
      </c>
      <c r="G78" s="124"/>
    </row>
    <row r="79" spans="2:7" x14ac:dyDescent="0.25">
      <c r="B79" t="s">
        <v>1305</v>
      </c>
      <c r="C79" t="s">
        <v>2421</v>
      </c>
      <c r="D79" s="124" t="s">
        <v>2350</v>
      </c>
      <c r="E79" s="124" t="s">
        <v>2419</v>
      </c>
      <c r="F79" s="124" t="str">
        <f t="shared" si="1"/>
        <v>Pharma-Specialty</v>
      </c>
      <c r="G79" s="124"/>
    </row>
    <row r="80" spans="2:7" x14ac:dyDescent="0.25">
      <c r="B80" t="s">
        <v>12</v>
      </c>
      <c r="C80" t="s">
        <v>2421</v>
      </c>
      <c r="D80" s="124" t="s">
        <v>2350</v>
      </c>
      <c r="E80" s="124" t="s">
        <v>2419</v>
      </c>
      <c r="F80" s="124" t="str">
        <f t="shared" si="1"/>
        <v>Pharma-Specialty</v>
      </c>
      <c r="G80" s="124"/>
    </row>
    <row r="81" spans="2:7" x14ac:dyDescent="0.25">
      <c r="B81" t="s">
        <v>1417</v>
      </c>
      <c r="C81" t="s">
        <v>2421</v>
      </c>
      <c r="D81" s="124" t="s">
        <v>2350</v>
      </c>
      <c r="E81" s="124" t="s">
        <v>2416</v>
      </c>
      <c r="F81" s="124" t="str">
        <f t="shared" si="1"/>
        <v>Pharma-Animal</v>
      </c>
      <c r="G81" s="124"/>
    </row>
    <row r="82" spans="2:7" x14ac:dyDescent="0.25">
      <c r="B82" t="s">
        <v>1458</v>
      </c>
      <c r="C82" t="s">
        <v>2421</v>
      </c>
      <c r="D82" s="124" t="s">
        <v>2350</v>
      </c>
      <c r="E82" s="124" t="s">
        <v>2419</v>
      </c>
      <c r="F82" s="124" t="str">
        <f t="shared" si="1"/>
        <v>Pharma-Specialty</v>
      </c>
      <c r="G82" s="124"/>
    </row>
    <row r="83" spans="2:7" x14ac:dyDescent="0.25">
      <c r="B83" t="s">
        <v>1466</v>
      </c>
      <c r="C83" t="s">
        <v>2421</v>
      </c>
      <c r="D83" s="124" t="s">
        <v>2350</v>
      </c>
      <c r="E83" s="124" t="s">
        <v>2419</v>
      </c>
      <c r="F83" s="124" t="str">
        <f t="shared" si="1"/>
        <v>Pharma-Specialty</v>
      </c>
      <c r="G83" s="124"/>
    </row>
    <row r="84" spans="2:7" x14ac:dyDescent="0.25">
      <c r="B84" t="s">
        <v>26</v>
      </c>
      <c r="C84" t="s">
        <v>2421</v>
      </c>
      <c r="D84" s="124" t="s">
        <v>2350</v>
      </c>
      <c r="E84" s="124" t="s">
        <v>2419</v>
      </c>
      <c r="F84" s="124" t="str">
        <f t="shared" si="1"/>
        <v>Pharma-Specialty</v>
      </c>
      <c r="G84" s="124"/>
    </row>
    <row r="85" spans="2:7" x14ac:dyDescent="0.25">
      <c r="B85" t="s">
        <v>32</v>
      </c>
      <c r="C85" t="s">
        <v>2421</v>
      </c>
      <c r="D85" s="124" t="s">
        <v>2350</v>
      </c>
      <c r="E85" s="124" t="s">
        <v>2419</v>
      </c>
      <c r="F85" s="124" t="str">
        <f t="shared" si="1"/>
        <v>Pharma-Specialty</v>
      </c>
      <c r="G85" s="124"/>
    </row>
    <row r="86" spans="2:7" x14ac:dyDescent="0.25">
      <c r="B86" t="s">
        <v>40</v>
      </c>
      <c r="C86" t="s">
        <v>2421</v>
      </c>
      <c r="D86" s="124" t="s">
        <v>2350</v>
      </c>
      <c r="E86" s="124" t="s">
        <v>2412</v>
      </c>
      <c r="F86" s="124" t="str">
        <f t="shared" si="1"/>
        <v>Pharma-CRO</v>
      </c>
      <c r="G86" s="124"/>
    </row>
    <row r="87" spans="2:7" x14ac:dyDescent="0.25">
      <c r="B87" t="s">
        <v>1640</v>
      </c>
      <c r="C87" t="s">
        <v>2421</v>
      </c>
      <c r="D87" s="124" t="s">
        <v>2350</v>
      </c>
      <c r="E87" s="124" t="s">
        <v>2419</v>
      </c>
      <c r="F87" s="124" t="str">
        <f t="shared" si="1"/>
        <v>Pharma-Specialty</v>
      </c>
      <c r="G87" s="124"/>
    </row>
    <row r="88" spans="2:7" x14ac:dyDescent="0.25">
      <c r="B88" t="s">
        <v>44</v>
      </c>
      <c r="C88" t="s">
        <v>2421</v>
      </c>
      <c r="D88" s="124" t="s">
        <v>2350</v>
      </c>
      <c r="E88" s="124" t="s">
        <v>2419</v>
      </c>
      <c r="F88" s="124" t="str">
        <f t="shared" si="1"/>
        <v>Pharma-Specialty</v>
      </c>
      <c r="G88" s="124"/>
    </row>
    <row r="89" spans="2:7" x14ac:dyDescent="0.25">
      <c r="B89" t="s">
        <v>1687</v>
      </c>
      <c r="C89" t="s">
        <v>2421</v>
      </c>
      <c r="D89" s="124" t="s">
        <v>2350</v>
      </c>
      <c r="E89" s="124" t="s">
        <v>2418</v>
      </c>
      <c r="F89" s="124" t="str">
        <f t="shared" si="1"/>
        <v>Pharma-CSO</v>
      </c>
      <c r="G89" s="124"/>
    </row>
    <row r="90" spans="2:7" x14ac:dyDescent="0.25">
      <c r="B90" t="s">
        <v>1687</v>
      </c>
      <c r="C90" t="s">
        <v>2421</v>
      </c>
      <c r="D90" s="124" t="s">
        <v>2350</v>
      </c>
      <c r="E90" s="124" t="s">
        <v>2418</v>
      </c>
      <c r="F90" s="124" t="str">
        <f t="shared" si="1"/>
        <v>Pharma-CSO</v>
      </c>
      <c r="G90" s="124"/>
    </row>
    <row r="91" spans="2:7" x14ac:dyDescent="0.25">
      <c r="B91" t="s">
        <v>48</v>
      </c>
      <c r="C91" t="s">
        <v>2421</v>
      </c>
      <c r="D91" s="124" t="s">
        <v>2350</v>
      </c>
      <c r="E91" s="124" t="s">
        <v>2419</v>
      </c>
      <c r="F91" s="124" t="str">
        <f t="shared" si="1"/>
        <v>Pharma-Specialty</v>
      </c>
      <c r="G91" s="124"/>
    </row>
    <row r="92" spans="2:7" x14ac:dyDescent="0.25">
      <c r="B92" t="s">
        <v>48</v>
      </c>
      <c r="C92" t="s">
        <v>2421</v>
      </c>
      <c r="D92" s="124" t="s">
        <v>2350</v>
      </c>
      <c r="E92" s="124" t="s">
        <v>2419</v>
      </c>
      <c r="F92" s="124" t="str">
        <f t="shared" si="1"/>
        <v>Pharma-Specialty</v>
      </c>
      <c r="G92" s="124"/>
    </row>
    <row r="93" spans="2:7" x14ac:dyDescent="0.25">
      <c r="B93" t="s">
        <v>58</v>
      </c>
      <c r="C93" t="s">
        <v>2421</v>
      </c>
      <c r="D93" s="124" t="s">
        <v>2350</v>
      </c>
      <c r="E93" s="124" t="s">
        <v>2419</v>
      </c>
      <c r="F93" s="124" t="str">
        <f t="shared" si="1"/>
        <v>Pharma-Specialty</v>
      </c>
      <c r="G93" s="124"/>
    </row>
    <row r="94" spans="2:7" x14ac:dyDescent="0.25">
      <c r="B94" t="s">
        <v>1833</v>
      </c>
      <c r="C94" t="s">
        <v>2421</v>
      </c>
      <c r="D94" s="124" t="s">
        <v>2350</v>
      </c>
      <c r="E94" s="124" t="s">
        <v>2403</v>
      </c>
      <c r="F94" s="124" t="str">
        <f t="shared" si="1"/>
        <v>Pharma-Generics</v>
      </c>
      <c r="G94" s="124"/>
    </row>
    <row r="95" spans="2:7" x14ac:dyDescent="0.25">
      <c r="B95" t="s">
        <v>58</v>
      </c>
      <c r="C95" t="s">
        <v>2421</v>
      </c>
      <c r="D95" s="124" t="s">
        <v>2350</v>
      </c>
      <c r="E95" s="124" t="s">
        <v>2419</v>
      </c>
      <c r="F95" s="124" t="str">
        <f t="shared" si="1"/>
        <v>Pharma-Specialty</v>
      </c>
      <c r="G95" s="124"/>
    </row>
    <row r="96" spans="2:7" x14ac:dyDescent="0.25">
      <c r="B96" t="s">
        <v>1309</v>
      </c>
      <c r="C96" t="s">
        <v>2422</v>
      </c>
      <c r="D96" s="124" t="s">
        <v>2350</v>
      </c>
      <c r="E96" s="124" t="s">
        <v>2403</v>
      </c>
      <c r="F96" s="124" t="str">
        <f t="shared" si="1"/>
        <v>Pharma-Generics</v>
      </c>
      <c r="G96" s="124"/>
    </row>
    <row r="97" spans="2:7" x14ac:dyDescent="0.25">
      <c r="B97" t="s">
        <v>1321</v>
      </c>
      <c r="C97" t="s">
        <v>2422</v>
      </c>
      <c r="D97" s="124" t="s">
        <v>2350</v>
      </c>
      <c r="E97" s="124" t="s">
        <v>2403</v>
      </c>
      <c r="F97" s="124" t="str">
        <f t="shared" si="1"/>
        <v>Pharma-Generics</v>
      </c>
      <c r="G97" s="124"/>
    </row>
    <row r="98" spans="2:7" x14ac:dyDescent="0.25">
      <c r="B98" t="s">
        <v>2113</v>
      </c>
      <c r="C98" t="s">
        <v>2422</v>
      </c>
      <c r="D98" s="124" t="s">
        <v>2350</v>
      </c>
      <c r="E98" s="124" t="s">
        <v>2403</v>
      </c>
      <c r="F98" s="124" t="str">
        <f t="shared" si="1"/>
        <v>Pharma-Generics</v>
      </c>
      <c r="G98" s="124"/>
    </row>
    <row r="99" spans="2:7" x14ac:dyDescent="0.25">
      <c r="B99" t="s">
        <v>1580</v>
      </c>
      <c r="C99" t="s">
        <v>2402</v>
      </c>
      <c r="D99" s="124" t="s">
        <v>2350</v>
      </c>
      <c r="E99" s="124" t="s">
        <v>2403</v>
      </c>
      <c r="F99" s="124" t="str">
        <f t="shared" si="1"/>
        <v>Pharma-Generics</v>
      </c>
      <c r="G99" s="124"/>
    </row>
    <row r="100" spans="2:7" x14ac:dyDescent="0.25">
      <c r="B100" t="s">
        <v>1825</v>
      </c>
      <c r="C100" t="s">
        <v>2402</v>
      </c>
      <c r="D100" s="124" t="s">
        <v>2350</v>
      </c>
      <c r="E100" s="124" t="s">
        <v>2401</v>
      </c>
      <c r="F100" s="124" t="str">
        <f t="shared" si="1"/>
        <v>Pharma-CDMO</v>
      </c>
      <c r="G100" s="124"/>
    </row>
    <row r="101" spans="2:7" x14ac:dyDescent="0.25">
      <c r="B101" t="s">
        <v>1923</v>
      </c>
      <c r="C101" t="s">
        <v>2402</v>
      </c>
      <c r="D101" s="124" t="s">
        <v>2350</v>
      </c>
      <c r="E101" s="124" t="s">
        <v>2401</v>
      </c>
      <c r="F101" s="124" t="str">
        <f t="shared" si="1"/>
        <v>Pharma-CDMO</v>
      </c>
      <c r="G101" s="124"/>
    </row>
    <row r="102" spans="2:7" x14ac:dyDescent="0.25">
      <c r="B102" t="s">
        <v>2100</v>
      </c>
      <c r="C102" t="s">
        <v>2423</v>
      </c>
      <c r="D102" s="124" t="s">
        <v>2350</v>
      </c>
      <c r="E102" s="124" t="s">
        <v>2419</v>
      </c>
      <c r="F102" s="124" t="str">
        <f t="shared" si="1"/>
        <v>Pharma-Specialty</v>
      </c>
      <c r="G102" s="124"/>
    </row>
    <row r="103" spans="2:7" x14ac:dyDescent="0.25">
      <c r="B103" t="s">
        <v>22</v>
      </c>
      <c r="C103" t="s">
        <v>2424</v>
      </c>
      <c r="D103" s="124" t="s">
        <v>2350</v>
      </c>
      <c r="E103" s="124" t="s">
        <v>2416</v>
      </c>
      <c r="F103" s="124" t="str">
        <f t="shared" si="1"/>
        <v>Pharma-Animal</v>
      </c>
      <c r="G103" s="124"/>
    </row>
    <row r="104" spans="2:7" x14ac:dyDescent="0.25">
      <c r="B104" t="s">
        <v>1258</v>
      </c>
      <c r="C104" t="s">
        <v>2425</v>
      </c>
      <c r="D104" s="124" t="s">
        <v>2348</v>
      </c>
      <c r="E104" s="124" t="s">
        <v>2395</v>
      </c>
      <c r="F104" s="124" t="str">
        <f t="shared" si="1"/>
        <v>Provider-Services</v>
      </c>
      <c r="G104" s="124"/>
    </row>
    <row r="105" spans="2:7" x14ac:dyDescent="0.25">
      <c r="B105" t="s">
        <v>1604</v>
      </c>
      <c r="C105" t="s">
        <v>2425</v>
      </c>
      <c r="D105" s="124" t="s">
        <v>2348</v>
      </c>
      <c r="E105" s="124" t="s">
        <v>2395</v>
      </c>
      <c r="F105" s="124" t="str">
        <f t="shared" si="1"/>
        <v>Provider-Services</v>
      </c>
      <c r="G105" s="124"/>
    </row>
    <row r="106" spans="2:7" x14ac:dyDescent="0.25">
      <c r="B106" t="s">
        <v>1798</v>
      </c>
      <c r="C106" t="s">
        <v>2425</v>
      </c>
      <c r="D106" s="124" t="s">
        <v>2348</v>
      </c>
      <c r="E106" s="124" t="s">
        <v>2395</v>
      </c>
      <c r="F106" s="124" t="str">
        <f t="shared" si="1"/>
        <v>Provider-Services</v>
      </c>
      <c r="G106" s="124"/>
    </row>
    <row r="107" spans="2:7" x14ac:dyDescent="0.25">
      <c r="B107" t="s">
        <v>1931</v>
      </c>
      <c r="C107" t="s">
        <v>2425</v>
      </c>
      <c r="D107" s="124" t="s">
        <v>2348</v>
      </c>
      <c r="E107" s="124" t="s">
        <v>2426</v>
      </c>
      <c r="F107" s="124" t="str">
        <f t="shared" si="1"/>
        <v>Provider-Dental</v>
      </c>
      <c r="G107" s="124"/>
    </row>
    <row r="108" spans="2:7" x14ac:dyDescent="0.25">
      <c r="B108" t="s">
        <v>1931</v>
      </c>
      <c r="C108" t="s">
        <v>2425</v>
      </c>
      <c r="D108" s="124" t="s">
        <v>2348</v>
      </c>
      <c r="E108" s="124" t="s">
        <v>2426</v>
      </c>
      <c r="F108" s="124" t="str">
        <f t="shared" si="1"/>
        <v>Provider-Dental</v>
      </c>
      <c r="G108" s="124"/>
    </row>
    <row r="109" spans="2:7" x14ac:dyDescent="0.25">
      <c r="B109" t="s">
        <v>2104</v>
      </c>
      <c r="C109" t="s">
        <v>2427</v>
      </c>
      <c r="D109" s="124" t="s">
        <v>2352</v>
      </c>
      <c r="E109" s="124" t="s">
        <v>2428</v>
      </c>
      <c r="F109" s="124" t="str">
        <f t="shared" si="1"/>
        <v>Tech-Software</v>
      </c>
      <c r="G109" s="124"/>
    </row>
    <row r="110" spans="2:7" x14ac:dyDescent="0.25">
      <c r="B110" t="s">
        <v>1280</v>
      </c>
      <c r="C110" t="s">
        <v>2429</v>
      </c>
      <c r="D110" s="124" t="s">
        <v>2348</v>
      </c>
      <c r="E110" s="124" t="s">
        <v>2430</v>
      </c>
      <c r="F110" s="124" t="str">
        <f t="shared" si="1"/>
        <v>Provider-Physician</v>
      </c>
      <c r="G110" s="124"/>
    </row>
    <row r="111" spans="2:7" x14ac:dyDescent="0.25">
      <c r="B111" t="s">
        <v>2106</v>
      </c>
      <c r="C111" t="s">
        <v>2429</v>
      </c>
      <c r="D111" s="124" t="s">
        <v>2348</v>
      </c>
      <c r="E111" s="124" t="s">
        <v>2395</v>
      </c>
      <c r="F111" s="124" t="str">
        <f t="shared" si="1"/>
        <v>Provider-Services</v>
      </c>
      <c r="G111" s="124"/>
    </row>
    <row r="112" spans="2:7" x14ac:dyDescent="0.25">
      <c r="B112" t="s">
        <v>20</v>
      </c>
      <c r="C112" t="s">
        <v>2431</v>
      </c>
      <c r="D112" s="124" t="s">
        <v>2348</v>
      </c>
      <c r="E112" s="124" t="s">
        <v>2432</v>
      </c>
      <c r="F112" s="124" t="str">
        <f t="shared" si="1"/>
        <v>Provider-Dialysis</v>
      </c>
      <c r="G112" s="124"/>
    </row>
    <row r="113" spans="2:7" x14ac:dyDescent="0.25">
      <c r="B113" t="s">
        <v>20</v>
      </c>
      <c r="C113" t="s">
        <v>2431</v>
      </c>
      <c r="D113" s="124" t="s">
        <v>2348</v>
      </c>
      <c r="E113" s="124" t="s">
        <v>2432</v>
      </c>
      <c r="F113" s="124" t="str">
        <f t="shared" si="1"/>
        <v>Provider-Dialysis</v>
      </c>
      <c r="G113" s="124"/>
    </row>
    <row r="114" spans="2:7" x14ac:dyDescent="0.25">
      <c r="B114" t="s">
        <v>75</v>
      </c>
      <c r="C114" t="s">
        <v>2431</v>
      </c>
      <c r="D114" s="124" t="s">
        <v>2348</v>
      </c>
      <c r="E114" s="124" t="s">
        <v>2432</v>
      </c>
      <c r="F114" s="124" t="str">
        <f t="shared" si="1"/>
        <v>Provider-Dialysis</v>
      </c>
      <c r="G114" s="124"/>
    </row>
    <row r="115" spans="2:7" x14ac:dyDescent="0.25">
      <c r="B115" t="s">
        <v>1379</v>
      </c>
      <c r="C115" t="s">
        <v>2433</v>
      </c>
      <c r="D115" s="124" t="s">
        <v>2348</v>
      </c>
      <c r="E115" s="124" t="s">
        <v>2430</v>
      </c>
      <c r="F115" s="124" t="str">
        <f t="shared" si="1"/>
        <v>Provider-Physician</v>
      </c>
      <c r="G115" s="124"/>
    </row>
    <row r="116" spans="2:7" x14ac:dyDescent="0.25">
      <c r="B116" t="s">
        <v>1379</v>
      </c>
      <c r="C116" t="s">
        <v>2433</v>
      </c>
      <c r="D116" s="124" t="s">
        <v>2348</v>
      </c>
      <c r="E116" s="124" t="s">
        <v>2430</v>
      </c>
      <c r="F116" s="124" t="str">
        <f t="shared" si="1"/>
        <v>Provider-Physician</v>
      </c>
      <c r="G116" s="124"/>
    </row>
    <row r="117" spans="2:7" x14ac:dyDescent="0.25">
      <c r="B117" t="s">
        <v>1644</v>
      </c>
      <c r="C117" t="s">
        <v>2433</v>
      </c>
      <c r="D117" s="124" t="s">
        <v>2348</v>
      </c>
      <c r="E117" s="124" t="s">
        <v>2434</v>
      </c>
      <c r="F117" s="124" t="str">
        <f t="shared" si="1"/>
        <v>Provider-Nurse</v>
      </c>
      <c r="G117" s="124"/>
    </row>
    <row r="118" spans="2:7" x14ac:dyDescent="0.25">
      <c r="B118" t="s">
        <v>1644</v>
      </c>
      <c r="C118" t="s">
        <v>2433</v>
      </c>
      <c r="D118" s="124" t="s">
        <v>2348</v>
      </c>
      <c r="E118" s="124" t="s">
        <v>2434</v>
      </c>
      <c r="F118" s="124" t="str">
        <f t="shared" si="1"/>
        <v>Provider-Nurse</v>
      </c>
      <c r="G118" s="124"/>
    </row>
    <row r="119" spans="2:7" x14ac:dyDescent="0.25">
      <c r="B119" t="s">
        <v>1379</v>
      </c>
      <c r="C119" t="s">
        <v>2433</v>
      </c>
      <c r="D119" s="124" t="s">
        <v>2348</v>
      </c>
      <c r="E119" s="124" t="s">
        <v>2430</v>
      </c>
      <c r="F119" s="124" t="str">
        <f t="shared" si="1"/>
        <v>Provider-Physician</v>
      </c>
      <c r="G119" s="124"/>
    </row>
    <row r="120" spans="2:7" x14ac:dyDescent="0.25">
      <c r="B120" t="s">
        <v>1379</v>
      </c>
      <c r="C120" t="s">
        <v>2433</v>
      </c>
      <c r="D120" s="124" t="s">
        <v>2348</v>
      </c>
      <c r="E120" s="124" t="s">
        <v>2430</v>
      </c>
      <c r="F120" s="124" t="str">
        <f t="shared" si="1"/>
        <v>Provider-Physician</v>
      </c>
      <c r="G120" s="124"/>
    </row>
    <row r="121" spans="2:7" x14ac:dyDescent="0.25">
      <c r="B121" t="s">
        <v>2116</v>
      </c>
      <c r="C121" t="s">
        <v>2433</v>
      </c>
      <c r="D121" s="124" t="s">
        <v>2348</v>
      </c>
      <c r="E121" s="124" t="s">
        <v>2434</v>
      </c>
      <c r="F121" s="124" t="str">
        <f t="shared" si="1"/>
        <v>Provider-Nurse</v>
      </c>
      <c r="G121" s="124"/>
    </row>
    <row r="122" spans="2:7" x14ac:dyDescent="0.25">
      <c r="B122" t="s">
        <v>2091</v>
      </c>
      <c r="C122" t="s">
        <v>2417</v>
      </c>
      <c r="D122" s="124" t="s">
        <v>2348</v>
      </c>
      <c r="E122" s="124" t="s">
        <v>2435</v>
      </c>
      <c r="F122" s="124" t="str">
        <f t="shared" si="1"/>
        <v>Provider-SNF</v>
      </c>
      <c r="G122" s="124"/>
    </row>
    <row r="123" spans="2:7" x14ac:dyDescent="0.25">
      <c r="B123" t="s">
        <v>1856</v>
      </c>
      <c r="C123" t="s">
        <v>2407</v>
      </c>
      <c r="D123" s="124" t="s">
        <v>2348</v>
      </c>
      <c r="E123" s="124" t="s">
        <v>2430</v>
      </c>
      <c r="F123" s="124" t="str">
        <f t="shared" si="1"/>
        <v>Provider-Physician</v>
      </c>
      <c r="G123" s="124"/>
    </row>
    <row r="124" spans="2:7" x14ac:dyDescent="0.25">
      <c r="B124" t="s">
        <v>1856</v>
      </c>
      <c r="C124" t="s">
        <v>2407</v>
      </c>
      <c r="D124" s="124" t="s">
        <v>2348</v>
      </c>
      <c r="E124" s="124" t="s">
        <v>2430</v>
      </c>
      <c r="F124" s="124" t="str">
        <f t="shared" si="1"/>
        <v>Provider-Physician</v>
      </c>
      <c r="G124" s="124"/>
    </row>
    <row r="125" spans="2:7" x14ac:dyDescent="0.25">
      <c r="B125" t="s">
        <v>1870</v>
      </c>
      <c r="C125" t="s">
        <v>2407</v>
      </c>
      <c r="D125" s="124" t="s">
        <v>2348</v>
      </c>
      <c r="E125" s="124" t="s">
        <v>2395</v>
      </c>
      <c r="F125" s="124" t="str">
        <f t="shared" si="1"/>
        <v>Provider-Services</v>
      </c>
      <c r="G125" s="124"/>
    </row>
    <row r="126" spans="2:7" x14ac:dyDescent="0.25">
      <c r="B126" t="s">
        <v>1284</v>
      </c>
      <c r="C126" t="s">
        <v>2399</v>
      </c>
      <c r="D126" s="124" t="s">
        <v>2348</v>
      </c>
      <c r="E126" s="124" t="s">
        <v>2395</v>
      </c>
      <c r="F126" s="124" t="str">
        <f t="shared" si="1"/>
        <v>Provider-Services</v>
      </c>
      <c r="G126" s="124"/>
    </row>
    <row r="127" spans="2:7" x14ac:dyDescent="0.25">
      <c r="B127" t="s">
        <v>1301</v>
      </c>
      <c r="C127" t="s">
        <v>2399</v>
      </c>
      <c r="D127" s="124" t="s">
        <v>2348</v>
      </c>
      <c r="E127" s="124" t="s">
        <v>2436</v>
      </c>
      <c r="F127" s="124" t="str">
        <f t="shared" si="1"/>
        <v>Provider-Behavioral Health</v>
      </c>
      <c r="G127" s="124"/>
    </row>
    <row r="128" spans="2:7" x14ac:dyDescent="0.25">
      <c r="B128" t="s">
        <v>1375</v>
      </c>
      <c r="C128" t="s">
        <v>2399</v>
      </c>
      <c r="D128" s="124" t="s">
        <v>2348</v>
      </c>
      <c r="E128" s="124" t="s">
        <v>2437</v>
      </c>
      <c r="F128" s="124" t="str">
        <f t="shared" si="1"/>
        <v>Provider-Home &amp; Community</v>
      </c>
      <c r="G128" s="124"/>
    </row>
    <row r="129" spans="2:7" x14ac:dyDescent="0.25">
      <c r="B129" t="s">
        <v>1517</v>
      </c>
      <c r="C129" t="s">
        <v>2399</v>
      </c>
      <c r="D129" s="124" t="s">
        <v>2354</v>
      </c>
      <c r="E129" s="124" t="s">
        <v>2395</v>
      </c>
      <c r="F129" s="124" t="str">
        <f t="shared" si="1"/>
        <v>Payors-Services</v>
      </c>
      <c r="G129" s="124"/>
    </row>
    <row r="130" spans="2:7" x14ac:dyDescent="0.25">
      <c r="B130" t="s">
        <v>1544</v>
      </c>
      <c r="C130" t="s">
        <v>2399</v>
      </c>
      <c r="D130" s="124" t="s">
        <v>2348</v>
      </c>
      <c r="E130" s="124" t="s">
        <v>2438</v>
      </c>
      <c r="F130" s="124" t="str">
        <f t="shared" si="1"/>
        <v>Provider-Hospice</v>
      </c>
      <c r="G130" s="124"/>
    </row>
    <row r="131" spans="2:7" x14ac:dyDescent="0.25">
      <c r="B131" t="s">
        <v>1568</v>
      </c>
      <c r="C131" t="s">
        <v>2399</v>
      </c>
      <c r="D131" s="124" t="s">
        <v>2348</v>
      </c>
      <c r="E131" s="124" t="s">
        <v>2430</v>
      </c>
      <c r="F131" s="124" t="str">
        <f t="shared" si="1"/>
        <v>Provider-Physician</v>
      </c>
      <c r="G131" s="124"/>
    </row>
    <row r="132" spans="2:7" x14ac:dyDescent="0.25">
      <c r="B132" t="s">
        <v>1576</v>
      </c>
      <c r="C132" t="s">
        <v>2399</v>
      </c>
      <c r="D132" s="124" t="s">
        <v>2348</v>
      </c>
      <c r="E132" s="124" t="s">
        <v>2395</v>
      </c>
      <c r="F132" s="124" t="str">
        <f t="shared" ref="F132:F195" si="2">D132&amp;"-"&amp;E132</f>
        <v>Provider-Services</v>
      </c>
      <c r="G132" s="124"/>
    </row>
    <row r="133" spans="2:7" x14ac:dyDescent="0.25">
      <c r="B133" t="s">
        <v>1673</v>
      </c>
      <c r="C133" t="s">
        <v>2399</v>
      </c>
      <c r="D133" s="124" t="s">
        <v>2348</v>
      </c>
      <c r="E133" s="124" t="s">
        <v>2438</v>
      </c>
      <c r="F133" s="124" t="str">
        <f t="shared" si="2"/>
        <v>Provider-Hospice</v>
      </c>
      <c r="G133" s="124"/>
    </row>
    <row r="134" spans="2:7" x14ac:dyDescent="0.25">
      <c r="B134" t="s">
        <v>1673</v>
      </c>
      <c r="C134" t="s">
        <v>2399</v>
      </c>
      <c r="D134" s="124" t="s">
        <v>2348</v>
      </c>
      <c r="E134" s="124" t="s">
        <v>2438</v>
      </c>
      <c r="F134" s="124" t="str">
        <f t="shared" si="2"/>
        <v>Provider-Hospice</v>
      </c>
      <c r="G134" s="124"/>
    </row>
    <row r="135" spans="2:7" x14ac:dyDescent="0.25">
      <c r="B135" t="s">
        <v>1709</v>
      </c>
      <c r="C135" t="s">
        <v>2399</v>
      </c>
      <c r="D135" s="124" t="s">
        <v>2348</v>
      </c>
      <c r="E135" s="124" t="s">
        <v>2430</v>
      </c>
      <c r="F135" s="124" t="str">
        <f t="shared" si="2"/>
        <v>Provider-Physician</v>
      </c>
      <c r="G135" s="124"/>
    </row>
    <row r="136" spans="2:7" x14ac:dyDescent="0.25">
      <c r="B136" t="s">
        <v>1775</v>
      </c>
      <c r="C136" t="s">
        <v>2399</v>
      </c>
      <c r="D136" s="124" t="s">
        <v>2348</v>
      </c>
      <c r="E136" s="124" t="s">
        <v>2430</v>
      </c>
      <c r="F136" s="124" t="str">
        <f t="shared" si="2"/>
        <v>Provider-Physician</v>
      </c>
      <c r="G136" s="124"/>
    </row>
    <row r="137" spans="2:7" x14ac:dyDescent="0.25">
      <c r="B137" t="s">
        <v>1801</v>
      </c>
      <c r="C137" t="s">
        <v>2399</v>
      </c>
      <c r="D137" s="124" t="s">
        <v>2348</v>
      </c>
      <c r="E137" s="124" t="s">
        <v>2430</v>
      </c>
      <c r="F137" s="124" t="str">
        <f t="shared" si="2"/>
        <v>Provider-Physician</v>
      </c>
      <c r="G137" s="124"/>
    </row>
    <row r="138" spans="2:7" x14ac:dyDescent="0.25">
      <c r="B138" t="s">
        <v>1902</v>
      </c>
      <c r="C138" t="s">
        <v>2399</v>
      </c>
      <c r="D138" s="124" t="s">
        <v>2348</v>
      </c>
      <c r="E138" s="124" t="s">
        <v>2430</v>
      </c>
      <c r="F138" s="124" t="str">
        <f t="shared" si="2"/>
        <v>Provider-Physician</v>
      </c>
      <c r="G138" s="124"/>
    </row>
    <row r="139" spans="2:7" x14ac:dyDescent="0.25">
      <c r="B139" t="s">
        <v>1996</v>
      </c>
      <c r="C139" t="s">
        <v>2399</v>
      </c>
      <c r="D139" s="124" t="s">
        <v>2348</v>
      </c>
      <c r="E139" s="124" t="s">
        <v>2430</v>
      </c>
      <c r="F139" s="124" t="str">
        <f t="shared" si="2"/>
        <v>Provider-Physician</v>
      </c>
      <c r="G139" s="124"/>
    </row>
    <row r="140" spans="2:7" x14ac:dyDescent="0.25">
      <c r="B140" t="s">
        <v>1996</v>
      </c>
      <c r="C140" t="s">
        <v>2399</v>
      </c>
      <c r="D140" s="124" t="s">
        <v>2348</v>
      </c>
      <c r="E140" s="124" t="s">
        <v>2430</v>
      </c>
      <c r="F140" s="124" t="str">
        <f t="shared" si="2"/>
        <v>Provider-Physician</v>
      </c>
      <c r="G140" s="124"/>
    </row>
    <row r="141" spans="2:7" x14ac:dyDescent="0.25">
      <c r="B141" t="s">
        <v>2039</v>
      </c>
      <c r="C141" t="s">
        <v>2399</v>
      </c>
      <c r="D141" s="124" t="s">
        <v>2348</v>
      </c>
      <c r="E141" s="124" t="s">
        <v>2430</v>
      </c>
      <c r="F141" s="124" t="str">
        <f t="shared" si="2"/>
        <v>Provider-Physician</v>
      </c>
      <c r="G141" s="124"/>
    </row>
    <row r="142" spans="2:7" x14ac:dyDescent="0.25">
      <c r="B142" t="s">
        <v>2039</v>
      </c>
      <c r="C142" t="s">
        <v>2399</v>
      </c>
      <c r="D142" s="124" t="s">
        <v>2348</v>
      </c>
      <c r="E142" s="124" t="s">
        <v>2430</v>
      </c>
      <c r="F142" s="124" t="str">
        <f t="shared" si="2"/>
        <v>Provider-Physician</v>
      </c>
      <c r="G142" s="124"/>
    </row>
    <row r="143" spans="2:7" x14ac:dyDescent="0.25">
      <c r="B143" t="s">
        <v>1375</v>
      </c>
      <c r="C143" t="s">
        <v>2399</v>
      </c>
      <c r="D143" s="124" t="s">
        <v>2348</v>
      </c>
      <c r="E143" s="124" t="s">
        <v>2437</v>
      </c>
      <c r="F143" s="124" t="str">
        <f t="shared" si="2"/>
        <v>Provider-Home &amp; Community</v>
      </c>
      <c r="G143" s="124"/>
    </row>
    <row r="144" spans="2:7" x14ac:dyDescent="0.25">
      <c r="B144" t="s">
        <v>1709</v>
      </c>
      <c r="C144" t="s">
        <v>2399</v>
      </c>
      <c r="D144" s="124" t="s">
        <v>2348</v>
      </c>
      <c r="E144" s="124" t="s">
        <v>2430</v>
      </c>
      <c r="F144" s="124" t="str">
        <f t="shared" si="2"/>
        <v>Provider-Physician</v>
      </c>
      <c r="G144" s="124"/>
    </row>
    <row r="145" spans="2:7" x14ac:dyDescent="0.25">
      <c r="B145" t="s">
        <v>1944</v>
      </c>
      <c r="C145" t="s">
        <v>2408</v>
      </c>
      <c r="D145" s="124" t="s">
        <v>2348</v>
      </c>
      <c r="E145" s="124" t="s">
        <v>2426</v>
      </c>
      <c r="F145" s="124" t="str">
        <f t="shared" si="2"/>
        <v>Provider-Dental</v>
      </c>
      <c r="G145" s="124"/>
    </row>
    <row r="146" spans="2:7" x14ac:dyDescent="0.25">
      <c r="B146" t="s">
        <v>1262</v>
      </c>
      <c r="C146" t="s">
        <v>2439</v>
      </c>
      <c r="D146" s="124" t="s">
        <v>2348</v>
      </c>
      <c r="E146" s="124" t="s">
        <v>2440</v>
      </c>
      <c r="F146" s="124" t="str">
        <f t="shared" si="2"/>
        <v>Provider-Hospitals</v>
      </c>
      <c r="G146" s="124"/>
    </row>
    <row r="147" spans="2:7" x14ac:dyDescent="0.25">
      <c r="B147" t="s">
        <v>4</v>
      </c>
      <c r="C147" t="s">
        <v>2439</v>
      </c>
      <c r="D147" s="124" t="s">
        <v>2348</v>
      </c>
      <c r="E147" s="124" t="s">
        <v>2436</v>
      </c>
      <c r="F147" s="124" t="str">
        <f t="shared" si="2"/>
        <v>Provider-Behavioral Health</v>
      </c>
      <c r="G147" s="124"/>
    </row>
    <row r="148" spans="2:7" x14ac:dyDescent="0.25">
      <c r="B148" t="s">
        <v>1269</v>
      </c>
      <c r="C148" t="s">
        <v>2439</v>
      </c>
      <c r="D148" s="124" t="s">
        <v>2348</v>
      </c>
      <c r="E148" s="124" t="s">
        <v>2441</v>
      </c>
      <c r="F148" s="124" t="str">
        <f t="shared" si="2"/>
        <v>Provider-Physical Therapy</v>
      </c>
      <c r="G148" s="124"/>
    </row>
    <row r="149" spans="2:7" x14ac:dyDescent="0.25">
      <c r="B149" t="s">
        <v>1273</v>
      </c>
      <c r="C149" t="s">
        <v>2439</v>
      </c>
      <c r="D149" s="124" t="s">
        <v>2348</v>
      </c>
      <c r="E149" s="124" t="s">
        <v>2437</v>
      </c>
      <c r="F149" s="124" t="str">
        <f t="shared" si="2"/>
        <v>Provider-Home &amp; Community</v>
      </c>
      <c r="G149" s="124"/>
    </row>
    <row r="150" spans="2:7" x14ac:dyDescent="0.25">
      <c r="B150" t="s">
        <v>1273</v>
      </c>
      <c r="C150" t="s">
        <v>2439</v>
      </c>
      <c r="D150" s="124" t="s">
        <v>2348</v>
      </c>
      <c r="E150" s="124" t="s">
        <v>2437</v>
      </c>
      <c r="F150" s="124" t="str">
        <f t="shared" si="2"/>
        <v>Provider-Home &amp; Community</v>
      </c>
      <c r="G150" s="124"/>
    </row>
    <row r="151" spans="2:7" x14ac:dyDescent="0.25">
      <c r="B151" t="s">
        <v>1313</v>
      </c>
      <c r="C151" t="s">
        <v>2439</v>
      </c>
      <c r="D151" s="124" t="s">
        <v>2348</v>
      </c>
      <c r="E151" s="124" t="s">
        <v>2436</v>
      </c>
      <c r="F151" s="124" t="str">
        <f t="shared" si="2"/>
        <v>Provider-Behavioral Health</v>
      </c>
      <c r="G151" s="124"/>
    </row>
    <row r="152" spans="2:7" x14ac:dyDescent="0.25">
      <c r="B152" t="s">
        <v>1386</v>
      </c>
      <c r="C152" t="s">
        <v>2439</v>
      </c>
      <c r="D152" s="124" t="s">
        <v>2348</v>
      </c>
      <c r="E152" s="124" t="s">
        <v>2441</v>
      </c>
      <c r="F152" s="124" t="str">
        <f t="shared" si="2"/>
        <v>Provider-Physical Therapy</v>
      </c>
      <c r="G152" s="124"/>
    </row>
    <row r="153" spans="2:7" x14ac:dyDescent="0.25">
      <c r="B153" t="s">
        <v>1386</v>
      </c>
      <c r="C153" t="s">
        <v>2439</v>
      </c>
      <c r="D153" s="124" t="s">
        <v>2348</v>
      </c>
      <c r="E153" s="124" t="s">
        <v>2441</v>
      </c>
      <c r="F153" s="124" t="str">
        <f t="shared" si="2"/>
        <v>Provider-Physical Therapy</v>
      </c>
      <c r="G153" s="124"/>
    </row>
    <row r="154" spans="2:7" x14ac:dyDescent="0.25">
      <c r="B154" t="s">
        <v>1396</v>
      </c>
      <c r="C154" t="s">
        <v>2439</v>
      </c>
      <c r="D154" s="124" t="s">
        <v>2348</v>
      </c>
      <c r="E154" s="124" t="s">
        <v>2430</v>
      </c>
      <c r="F154" s="124" t="str">
        <f t="shared" si="2"/>
        <v>Provider-Physician</v>
      </c>
      <c r="G154" s="124"/>
    </row>
    <row r="155" spans="2:7" x14ac:dyDescent="0.25">
      <c r="B155" t="s">
        <v>1396</v>
      </c>
      <c r="C155" t="s">
        <v>2439</v>
      </c>
      <c r="D155" s="124" t="s">
        <v>2348</v>
      </c>
      <c r="E155" s="124" t="s">
        <v>2430</v>
      </c>
      <c r="F155" s="124" t="str">
        <f t="shared" si="2"/>
        <v>Provider-Physician</v>
      </c>
      <c r="G155" s="124"/>
    </row>
    <row r="156" spans="2:7" x14ac:dyDescent="0.25">
      <c r="B156" t="s">
        <v>1440</v>
      </c>
      <c r="C156" t="s">
        <v>2439</v>
      </c>
      <c r="D156" s="124" t="s">
        <v>2348</v>
      </c>
      <c r="E156" s="124" t="s">
        <v>2395</v>
      </c>
      <c r="F156" s="124" t="str">
        <f t="shared" si="2"/>
        <v>Provider-Services</v>
      </c>
      <c r="G156" s="124"/>
    </row>
    <row r="157" spans="2:7" x14ac:dyDescent="0.25">
      <c r="B157" t="s">
        <v>1440</v>
      </c>
      <c r="C157" t="s">
        <v>2439</v>
      </c>
      <c r="D157" s="124" t="s">
        <v>2348</v>
      </c>
      <c r="E157" s="124" t="s">
        <v>2395</v>
      </c>
      <c r="F157" s="124" t="str">
        <f t="shared" si="2"/>
        <v>Provider-Services</v>
      </c>
      <c r="G157" s="124"/>
    </row>
    <row r="158" spans="2:7" x14ac:dyDescent="0.25">
      <c r="B158" t="s">
        <v>1484</v>
      </c>
      <c r="C158" t="s">
        <v>2439</v>
      </c>
      <c r="D158" s="124" t="s">
        <v>2348</v>
      </c>
      <c r="E158" s="124" t="s">
        <v>2395</v>
      </c>
      <c r="F158" s="124" t="str">
        <f t="shared" si="2"/>
        <v>Provider-Services</v>
      </c>
      <c r="G158" s="124"/>
    </row>
    <row r="159" spans="2:7" x14ac:dyDescent="0.25">
      <c r="B159" t="s">
        <v>1525</v>
      </c>
      <c r="C159" t="s">
        <v>2439</v>
      </c>
      <c r="D159" s="124" t="s">
        <v>2348</v>
      </c>
      <c r="E159" s="124" t="s">
        <v>2430</v>
      </c>
      <c r="F159" s="124" t="str">
        <f t="shared" si="2"/>
        <v>Provider-Physician</v>
      </c>
      <c r="G159" s="124"/>
    </row>
    <row r="160" spans="2:7" x14ac:dyDescent="0.25">
      <c r="B160" t="s">
        <v>1525</v>
      </c>
      <c r="C160" t="s">
        <v>2439</v>
      </c>
      <c r="D160" s="124" t="s">
        <v>2348</v>
      </c>
      <c r="E160" s="124" t="s">
        <v>2430</v>
      </c>
      <c r="F160" s="124" t="str">
        <f t="shared" si="2"/>
        <v>Provider-Physician</v>
      </c>
      <c r="G160" s="124"/>
    </row>
    <row r="161" spans="2:7" x14ac:dyDescent="0.25">
      <c r="B161" t="s">
        <v>1525</v>
      </c>
      <c r="C161" t="s">
        <v>2439</v>
      </c>
      <c r="D161" s="124" t="s">
        <v>2348</v>
      </c>
      <c r="E161" s="124" t="s">
        <v>2430</v>
      </c>
      <c r="F161" s="124" t="str">
        <f t="shared" si="2"/>
        <v>Provider-Physician</v>
      </c>
      <c r="G161" s="124"/>
    </row>
    <row r="162" spans="2:7" x14ac:dyDescent="0.25">
      <c r="B162" t="s">
        <v>1525</v>
      </c>
      <c r="C162" t="s">
        <v>2439</v>
      </c>
      <c r="D162" s="124" t="s">
        <v>2348</v>
      </c>
      <c r="E162" s="124" t="s">
        <v>2430</v>
      </c>
      <c r="F162" s="124" t="str">
        <f t="shared" si="2"/>
        <v>Provider-Physician</v>
      </c>
      <c r="G162" s="124"/>
    </row>
    <row r="163" spans="2:7" x14ac:dyDescent="0.25">
      <c r="B163" t="s">
        <v>1525</v>
      </c>
      <c r="C163" t="s">
        <v>2439</v>
      </c>
      <c r="D163" s="124" t="s">
        <v>2348</v>
      </c>
      <c r="E163" s="124" t="s">
        <v>2430</v>
      </c>
      <c r="F163" s="124" t="str">
        <f t="shared" si="2"/>
        <v>Provider-Physician</v>
      </c>
      <c r="G163" s="124"/>
    </row>
    <row r="164" spans="2:7" x14ac:dyDescent="0.25">
      <c r="B164" t="s">
        <v>1525</v>
      </c>
      <c r="C164" t="s">
        <v>2439</v>
      </c>
      <c r="D164" s="124" t="s">
        <v>2348</v>
      </c>
      <c r="E164" s="124" t="s">
        <v>2430</v>
      </c>
      <c r="F164" s="124" t="str">
        <f t="shared" si="2"/>
        <v>Provider-Physician</v>
      </c>
      <c r="G164" s="124"/>
    </row>
    <row r="165" spans="2:7" x14ac:dyDescent="0.25">
      <c r="B165" t="s">
        <v>34</v>
      </c>
      <c r="C165" t="s">
        <v>2439</v>
      </c>
      <c r="D165" s="124" t="s">
        <v>2348</v>
      </c>
      <c r="E165" s="124" t="s">
        <v>2440</v>
      </c>
      <c r="F165" s="124" t="str">
        <f t="shared" si="2"/>
        <v>Provider-Hospitals</v>
      </c>
      <c r="G165" s="124"/>
    </row>
    <row r="166" spans="2:7" x14ac:dyDescent="0.25">
      <c r="B166" t="s">
        <v>46</v>
      </c>
      <c r="C166" t="s">
        <v>2439</v>
      </c>
      <c r="D166" s="124" t="s">
        <v>2348</v>
      </c>
      <c r="E166" s="124" t="s">
        <v>2440</v>
      </c>
      <c r="F166" s="124" t="str">
        <f t="shared" si="2"/>
        <v>Provider-Hospitals</v>
      </c>
      <c r="G166" s="124"/>
    </row>
    <row r="167" spans="2:7" x14ac:dyDescent="0.25">
      <c r="B167" t="s">
        <v>46</v>
      </c>
      <c r="C167" t="s">
        <v>2439</v>
      </c>
      <c r="D167" s="124" t="s">
        <v>2348</v>
      </c>
      <c r="E167" s="124" t="s">
        <v>2440</v>
      </c>
      <c r="F167" s="124" t="str">
        <f t="shared" si="2"/>
        <v>Provider-Hospitals</v>
      </c>
      <c r="G167" s="124"/>
    </row>
    <row r="168" spans="2:7" x14ac:dyDescent="0.25">
      <c r="B168" t="s">
        <v>46</v>
      </c>
      <c r="C168" t="s">
        <v>2439</v>
      </c>
      <c r="D168" s="124" t="s">
        <v>2348</v>
      </c>
      <c r="E168" s="124" t="s">
        <v>2440</v>
      </c>
      <c r="F168" s="124" t="str">
        <f t="shared" si="2"/>
        <v>Provider-Hospitals</v>
      </c>
      <c r="G168" s="124"/>
    </row>
    <row r="169" spans="2:7" x14ac:dyDescent="0.25">
      <c r="B169" t="s">
        <v>1713</v>
      </c>
      <c r="C169" t="s">
        <v>2439</v>
      </c>
      <c r="D169" s="124" t="s">
        <v>2348</v>
      </c>
      <c r="E169" s="124" t="s">
        <v>2430</v>
      </c>
      <c r="F169" s="124" t="str">
        <f t="shared" si="2"/>
        <v>Provider-Physician</v>
      </c>
      <c r="G169" s="124"/>
    </row>
    <row r="170" spans="2:7" x14ac:dyDescent="0.25">
      <c r="B170" t="s">
        <v>1809</v>
      </c>
      <c r="C170" t="s">
        <v>2439</v>
      </c>
      <c r="D170" s="124" t="s">
        <v>2348</v>
      </c>
      <c r="E170" s="124" t="s">
        <v>2430</v>
      </c>
      <c r="F170" s="124" t="str">
        <f t="shared" si="2"/>
        <v>Provider-Physician</v>
      </c>
      <c r="G170" s="124"/>
    </row>
    <row r="171" spans="2:7" x14ac:dyDescent="0.25">
      <c r="B171" t="s">
        <v>1845</v>
      </c>
      <c r="C171" t="s">
        <v>2439</v>
      </c>
      <c r="D171" s="124" t="s">
        <v>2348</v>
      </c>
      <c r="E171" s="124" t="s">
        <v>2430</v>
      </c>
      <c r="F171" s="124" t="str">
        <f t="shared" si="2"/>
        <v>Provider-Physician</v>
      </c>
      <c r="G171" s="124"/>
    </row>
    <row r="172" spans="2:7" x14ac:dyDescent="0.25">
      <c r="B172" t="s">
        <v>1845</v>
      </c>
      <c r="C172" t="s">
        <v>2439</v>
      </c>
      <c r="D172" s="124" t="s">
        <v>2348</v>
      </c>
      <c r="E172" s="124" t="s">
        <v>2430</v>
      </c>
      <c r="F172" s="124" t="str">
        <f t="shared" si="2"/>
        <v>Provider-Physician</v>
      </c>
      <c r="G172" s="124"/>
    </row>
    <row r="173" spans="2:7" x14ac:dyDescent="0.25">
      <c r="B173" t="s">
        <v>1878</v>
      </c>
      <c r="C173" t="s">
        <v>2439</v>
      </c>
      <c r="D173" s="124" t="s">
        <v>2348</v>
      </c>
      <c r="E173" s="124" t="s">
        <v>2440</v>
      </c>
      <c r="F173" s="124" t="str">
        <f t="shared" si="2"/>
        <v>Provider-Hospitals</v>
      </c>
      <c r="G173" s="124"/>
    </row>
    <row r="174" spans="2:7" x14ac:dyDescent="0.25">
      <c r="B174" t="s">
        <v>1913</v>
      </c>
      <c r="C174" t="s">
        <v>2439</v>
      </c>
      <c r="D174" s="124" t="s">
        <v>2348</v>
      </c>
      <c r="E174" s="124" t="s">
        <v>2442</v>
      </c>
      <c r="F174" s="124" t="str">
        <f t="shared" si="2"/>
        <v>Provider-LTAC</v>
      </c>
      <c r="G174" s="124"/>
    </row>
    <row r="175" spans="2:7" x14ac:dyDescent="0.25">
      <c r="B175" t="s">
        <v>66</v>
      </c>
      <c r="C175" t="s">
        <v>2439</v>
      </c>
      <c r="D175" s="124" t="s">
        <v>2348</v>
      </c>
      <c r="E175" s="124" t="s">
        <v>2443</v>
      </c>
      <c r="F175" s="124" t="str">
        <f t="shared" si="2"/>
        <v>Provider-IRF</v>
      </c>
      <c r="G175" s="124"/>
    </row>
    <row r="176" spans="2:7" x14ac:dyDescent="0.25">
      <c r="B176" t="s">
        <v>1937</v>
      </c>
      <c r="C176" t="s">
        <v>2439</v>
      </c>
      <c r="D176" s="124" t="s">
        <v>2348</v>
      </c>
      <c r="E176" s="124" t="s">
        <v>2426</v>
      </c>
      <c r="F176" s="124" t="str">
        <f t="shared" si="2"/>
        <v>Provider-Dental</v>
      </c>
      <c r="G176" s="124"/>
    </row>
    <row r="177" spans="2:7" x14ac:dyDescent="0.25">
      <c r="B177" t="s">
        <v>1937</v>
      </c>
      <c r="C177" t="s">
        <v>2439</v>
      </c>
      <c r="D177" s="124" t="s">
        <v>2348</v>
      </c>
      <c r="E177" s="124" t="s">
        <v>2426</v>
      </c>
      <c r="F177" s="124" t="str">
        <f t="shared" si="2"/>
        <v>Provider-Dental</v>
      </c>
      <c r="G177" s="124"/>
    </row>
    <row r="178" spans="2:7" x14ac:dyDescent="0.25">
      <c r="B178" t="s">
        <v>1958</v>
      </c>
      <c r="C178" t="s">
        <v>2439</v>
      </c>
      <c r="D178" s="124" t="s">
        <v>2348</v>
      </c>
      <c r="E178" s="124" t="s">
        <v>2395</v>
      </c>
      <c r="F178" s="124" t="str">
        <f t="shared" si="2"/>
        <v>Provider-Services</v>
      </c>
      <c r="G178" s="124"/>
    </row>
    <row r="179" spans="2:7" x14ac:dyDescent="0.25">
      <c r="B179" t="s">
        <v>1966</v>
      </c>
      <c r="C179" t="s">
        <v>2439</v>
      </c>
      <c r="D179" s="124" t="s">
        <v>2348</v>
      </c>
      <c r="E179" s="124" t="s">
        <v>2444</v>
      </c>
      <c r="F179" s="124" t="str">
        <f t="shared" si="2"/>
        <v>Provider-ASC</v>
      </c>
      <c r="G179" s="124"/>
    </row>
    <row r="180" spans="2:7" x14ac:dyDescent="0.25">
      <c r="B180" t="s">
        <v>2005</v>
      </c>
      <c r="C180" t="s">
        <v>2439</v>
      </c>
      <c r="D180" s="124" t="s">
        <v>2348</v>
      </c>
      <c r="E180" s="124" t="s">
        <v>2430</v>
      </c>
      <c r="F180" s="124" t="str">
        <f t="shared" si="2"/>
        <v>Provider-Physician</v>
      </c>
      <c r="G180" s="124"/>
    </row>
    <row r="181" spans="2:7" x14ac:dyDescent="0.25">
      <c r="B181" t="s">
        <v>2005</v>
      </c>
      <c r="C181" t="s">
        <v>2439</v>
      </c>
      <c r="D181" s="124" t="s">
        <v>2348</v>
      </c>
      <c r="E181" s="124" t="s">
        <v>2430</v>
      </c>
      <c r="F181" s="124" t="str">
        <f t="shared" si="2"/>
        <v>Provider-Physician</v>
      </c>
      <c r="G181" s="124"/>
    </row>
    <row r="182" spans="2:7" x14ac:dyDescent="0.25">
      <c r="B182" t="s">
        <v>1325</v>
      </c>
      <c r="C182" t="s">
        <v>2445</v>
      </c>
      <c r="D182" s="124" t="s">
        <v>2348</v>
      </c>
      <c r="E182" s="124" t="s">
        <v>2426</v>
      </c>
      <c r="F182" s="124" t="str">
        <f t="shared" si="2"/>
        <v>Provider-Dental</v>
      </c>
      <c r="G182" s="124"/>
    </row>
    <row r="183" spans="2:7" x14ac:dyDescent="0.25">
      <c r="B183" t="s">
        <v>1325</v>
      </c>
      <c r="C183" t="s">
        <v>2445</v>
      </c>
      <c r="D183" s="124" t="s">
        <v>2348</v>
      </c>
      <c r="E183" s="124" t="s">
        <v>2426</v>
      </c>
      <c r="F183" s="124" t="str">
        <f t="shared" si="2"/>
        <v>Provider-Dental</v>
      </c>
      <c r="G183" s="124"/>
    </row>
    <row r="184" spans="2:7" x14ac:dyDescent="0.25">
      <c r="B184" t="s">
        <v>1325</v>
      </c>
      <c r="C184" t="s">
        <v>2445</v>
      </c>
      <c r="D184" s="124" t="s">
        <v>2348</v>
      </c>
      <c r="E184" s="124" t="s">
        <v>2426</v>
      </c>
      <c r="F184" s="124" t="str">
        <f t="shared" si="2"/>
        <v>Provider-Dental</v>
      </c>
      <c r="G184" s="124"/>
    </row>
    <row r="185" spans="2:7" x14ac:dyDescent="0.25">
      <c r="B185" t="s">
        <v>1973</v>
      </c>
      <c r="C185" t="s">
        <v>2445</v>
      </c>
      <c r="D185" s="124" t="s">
        <v>2348</v>
      </c>
      <c r="E185" s="124" t="s">
        <v>2395</v>
      </c>
      <c r="F185" s="124" t="str">
        <f t="shared" si="2"/>
        <v>Provider-Services</v>
      </c>
      <c r="G185" s="124"/>
    </row>
    <row r="186" spans="2:7" x14ac:dyDescent="0.25">
      <c r="B186" t="s">
        <v>1973</v>
      </c>
      <c r="C186" t="s">
        <v>2445</v>
      </c>
      <c r="D186" s="124" t="s">
        <v>2348</v>
      </c>
      <c r="E186" s="124" t="s">
        <v>2395</v>
      </c>
      <c r="F186" s="124" t="str">
        <f t="shared" si="2"/>
        <v>Provider-Services</v>
      </c>
      <c r="G186" s="124"/>
    </row>
    <row r="187" spans="2:7" x14ac:dyDescent="0.25">
      <c r="B187" t="s">
        <v>1973</v>
      </c>
      <c r="C187" t="s">
        <v>2445</v>
      </c>
      <c r="D187" s="124" t="s">
        <v>2348</v>
      </c>
      <c r="E187" s="124" t="s">
        <v>2395</v>
      </c>
      <c r="F187" s="124" t="str">
        <f t="shared" si="2"/>
        <v>Provider-Services</v>
      </c>
      <c r="G187" s="124"/>
    </row>
    <row r="188" spans="2:7" x14ac:dyDescent="0.25">
      <c r="B188" t="s">
        <v>6</v>
      </c>
      <c r="C188" t="s">
        <v>2446</v>
      </c>
      <c r="D188" s="124" t="s">
        <v>2348</v>
      </c>
      <c r="E188" s="124" t="s">
        <v>2447</v>
      </c>
      <c r="F188" s="124" t="str">
        <f t="shared" si="2"/>
        <v>Provider-Transport</v>
      </c>
      <c r="G188" s="124"/>
    </row>
    <row r="189" spans="2:7" x14ac:dyDescent="0.25">
      <c r="B189" t="s">
        <v>1342</v>
      </c>
      <c r="C189" t="s">
        <v>2446</v>
      </c>
      <c r="D189" s="124" t="s">
        <v>2348</v>
      </c>
      <c r="E189" s="124" t="s">
        <v>2448</v>
      </c>
      <c r="F189" s="124" t="str">
        <f t="shared" si="2"/>
        <v>Provider-Home Health</v>
      </c>
      <c r="G189" s="124"/>
    </row>
    <row r="190" spans="2:7" x14ac:dyDescent="0.25">
      <c r="B190" t="s">
        <v>1342</v>
      </c>
      <c r="C190" t="s">
        <v>2446</v>
      </c>
      <c r="D190" s="124" t="s">
        <v>2348</v>
      </c>
      <c r="E190" s="124" t="s">
        <v>2448</v>
      </c>
      <c r="F190" s="124" t="str">
        <f t="shared" si="2"/>
        <v>Provider-Home Health</v>
      </c>
      <c r="G190" s="124"/>
    </row>
    <row r="191" spans="2:7" x14ac:dyDescent="0.25">
      <c r="B191" t="s">
        <v>1425</v>
      </c>
      <c r="C191" t="s">
        <v>2446</v>
      </c>
      <c r="D191" s="124" t="s">
        <v>2348</v>
      </c>
      <c r="E191" s="124" t="s">
        <v>2441</v>
      </c>
      <c r="F191" s="124" t="str">
        <f t="shared" si="2"/>
        <v>Provider-Physical Therapy</v>
      </c>
      <c r="G191" s="124"/>
    </row>
    <row r="192" spans="2:7" x14ac:dyDescent="0.25">
      <c r="B192" t="s">
        <v>1425</v>
      </c>
      <c r="C192" t="s">
        <v>2446</v>
      </c>
      <c r="D192" s="124" t="s">
        <v>2348</v>
      </c>
      <c r="E192" s="124" t="s">
        <v>2441</v>
      </c>
      <c r="F192" s="124" t="str">
        <f t="shared" si="2"/>
        <v>Provider-Physical Therapy</v>
      </c>
      <c r="G192" s="124"/>
    </row>
    <row r="193" spans="2:7" x14ac:dyDescent="0.25">
      <c r="B193" t="s">
        <v>1555</v>
      </c>
      <c r="C193" t="s">
        <v>2446</v>
      </c>
      <c r="D193" s="124" t="s">
        <v>2348</v>
      </c>
      <c r="E193" s="124" t="s">
        <v>2430</v>
      </c>
      <c r="F193" s="124" t="str">
        <f t="shared" si="2"/>
        <v>Provider-Physician</v>
      </c>
      <c r="G193" s="124"/>
    </row>
    <row r="194" spans="2:7" x14ac:dyDescent="0.25">
      <c r="B194" t="s">
        <v>1555</v>
      </c>
      <c r="C194" t="s">
        <v>2446</v>
      </c>
      <c r="D194" s="124" t="s">
        <v>2348</v>
      </c>
      <c r="E194" s="124" t="s">
        <v>2430</v>
      </c>
      <c r="F194" s="124" t="str">
        <f t="shared" si="2"/>
        <v>Provider-Physician</v>
      </c>
      <c r="G194" s="124"/>
    </row>
    <row r="195" spans="2:7" x14ac:dyDescent="0.25">
      <c r="B195" t="s">
        <v>1572</v>
      </c>
      <c r="C195" t="s">
        <v>2446</v>
      </c>
      <c r="D195" s="124" t="s">
        <v>2348</v>
      </c>
      <c r="E195" s="124" t="s">
        <v>2430</v>
      </c>
      <c r="F195" s="124" t="str">
        <f t="shared" si="2"/>
        <v>Provider-Physician</v>
      </c>
      <c r="G195" s="124"/>
    </row>
    <row r="196" spans="2:7" x14ac:dyDescent="0.25">
      <c r="B196" t="s">
        <v>36</v>
      </c>
      <c r="C196" t="s">
        <v>2446</v>
      </c>
      <c r="D196" s="124" t="s">
        <v>2348</v>
      </c>
      <c r="E196" s="124" t="s">
        <v>2426</v>
      </c>
      <c r="F196" s="124" t="str">
        <f t="shared" ref="F196:F259" si="3">D196&amp;"-"&amp;E196</f>
        <v>Provider-Dental</v>
      </c>
      <c r="G196" s="124"/>
    </row>
    <row r="197" spans="2:7" x14ac:dyDescent="0.25">
      <c r="B197" t="s">
        <v>38</v>
      </c>
      <c r="C197" t="s">
        <v>2446</v>
      </c>
      <c r="D197" s="124" t="s">
        <v>2348</v>
      </c>
      <c r="E197" s="124" t="s">
        <v>2448</v>
      </c>
      <c r="F197" s="124" t="str">
        <f t="shared" si="3"/>
        <v>Provider-Home Health</v>
      </c>
      <c r="G197" s="124"/>
    </row>
    <row r="198" spans="2:7" x14ac:dyDescent="0.25">
      <c r="B198" t="s">
        <v>1613</v>
      </c>
      <c r="C198" t="s">
        <v>2446</v>
      </c>
      <c r="D198" s="124" t="s">
        <v>2348</v>
      </c>
      <c r="E198" s="124" t="s">
        <v>2437</v>
      </c>
      <c r="F198" s="124" t="str">
        <f t="shared" si="3"/>
        <v>Provider-Home &amp; Community</v>
      </c>
      <c r="G198" s="124"/>
    </row>
    <row r="199" spans="2:7" x14ac:dyDescent="0.25">
      <c r="B199" t="s">
        <v>1666</v>
      </c>
      <c r="C199" t="s">
        <v>2446</v>
      </c>
      <c r="D199" s="124" t="s">
        <v>2348</v>
      </c>
      <c r="E199" s="124" t="s">
        <v>2448</v>
      </c>
      <c r="F199" s="124" t="str">
        <f t="shared" si="3"/>
        <v>Provider-Home Health</v>
      </c>
      <c r="G199" s="124"/>
    </row>
    <row r="200" spans="2:7" x14ac:dyDescent="0.25">
      <c r="B200" t="s">
        <v>1666</v>
      </c>
      <c r="C200" t="s">
        <v>2446</v>
      </c>
      <c r="D200" s="124" t="s">
        <v>2348</v>
      </c>
      <c r="E200" s="124" t="s">
        <v>2448</v>
      </c>
      <c r="F200" s="124" t="str">
        <f t="shared" si="3"/>
        <v>Provider-Home Health</v>
      </c>
      <c r="G200" s="124"/>
    </row>
    <row r="201" spans="2:7" x14ac:dyDescent="0.25">
      <c r="B201" t="s">
        <v>1742</v>
      </c>
      <c r="C201" t="s">
        <v>2446</v>
      </c>
      <c r="D201" s="124" t="s">
        <v>2348</v>
      </c>
      <c r="E201" s="124" t="s">
        <v>2434</v>
      </c>
      <c r="F201" s="124" t="str">
        <f t="shared" si="3"/>
        <v>Provider-Nurse</v>
      </c>
      <c r="G201" s="124"/>
    </row>
    <row r="202" spans="2:7" x14ac:dyDescent="0.25">
      <c r="B202" t="s">
        <v>1742</v>
      </c>
      <c r="C202" t="s">
        <v>2446</v>
      </c>
      <c r="D202" s="124" t="s">
        <v>2348</v>
      </c>
      <c r="E202" s="124" t="s">
        <v>2434</v>
      </c>
      <c r="F202" s="124" t="str">
        <f t="shared" si="3"/>
        <v>Provider-Nurse</v>
      </c>
      <c r="G202" s="124"/>
    </row>
    <row r="203" spans="2:7" x14ac:dyDescent="0.25">
      <c r="B203" t="s">
        <v>52</v>
      </c>
      <c r="C203" t="s">
        <v>2446</v>
      </c>
      <c r="D203" s="124" t="s">
        <v>2348</v>
      </c>
      <c r="E203" s="124" t="s">
        <v>2395</v>
      </c>
      <c r="F203" s="124" t="str">
        <f t="shared" si="3"/>
        <v>Provider-Services</v>
      </c>
      <c r="G203" s="124"/>
    </row>
    <row r="204" spans="2:7" x14ac:dyDescent="0.25">
      <c r="B204" t="s">
        <v>1783</v>
      </c>
      <c r="C204" t="s">
        <v>2446</v>
      </c>
      <c r="D204" s="124" t="s">
        <v>2348</v>
      </c>
      <c r="E204" s="124" t="s">
        <v>2437</v>
      </c>
      <c r="F204" s="124" t="str">
        <f t="shared" si="3"/>
        <v>Provider-Home &amp; Community</v>
      </c>
      <c r="G204" s="124"/>
    </row>
    <row r="205" spans="2:7" x14ac:dyDescent="0.25">
      <c r="B205" t="s">
        <v>1783</v>
      </c>
      <c r="C205" t="s">
        <v>2446</v>
      </c>
      <c r="D205" s="124" t="s">
        <v>2348</v>
      </c>
      <c r="E205" s="124" t="s">
        <v>2437</v>
      </c>
      <c r="F205" s="124" t="str">
        <f t="shared" si="3"/>
        <v>Provider-Home &amp; Community</v>
      </c>
      <c r="G205" s="124"/>
    </row>
    <row r="206" spans="2:7" x14ac:dyDescent="0.25">
      <c r="B206" t="s">
        <v>2027</v>
      </c>
      <c r="C206" t="s">
        <v>2402</v>
      </c>
      <c r="D206" s="124" t="s">
        <v>2348</v>
      </c>
      <c r="E206" s="124" t="s">
        <v>2395</v>
      </c>
      <c r="F206" s="124" t="str">
        <f t="shared" si="3"/>
        <v>Provider-Services</v>
      </c>
      <c r="G206" s="124"/>
    </row>
    <row r="207" spans="2:7" x14ac:dyDescent="0.25">
      <c r="B207" t="s">
        <v>64</v>
      </c>
      <c r="C207" t="s">
        <v>2449</v>
      </c>
      <c r="D207" s="124" t="s">
        <v>2348</v>
      </c>
      <c r="E207" s="124" t="s">
        <v>2430</v>
      </c>
      <c r="F207" s="124" t="str">
        <f t="shared" si="3"/>
        <v>Provider-Physician</v>
      </c>
      <c r="G207" s="124"/>
    </row>
    <row r="208" spans="2:7" x14ac:dyDescent="0.25">
      <c r="B208" t="s">
        <v>64</v>
      </c>
      <c r="C208" t="s">
        <v>2449</v>
      </c>
      <c r="D208" s="124" t="s">
        <v>2348</v>
      </c>
      <c r="E208" s="124" t="s">
        <v>2430</v>
      </c>
      <c r="F208" s="124" t="str">
        <f t="shared" si="3"/>
        <v>Provider-Physician</v>
      </c>
      <c r="G208" s="124"/>
    </row>
    <row r="209" spans="2:7" x14ac:dyDescent="0.25">
      <c r="B209" t="s">
        <v>1891</v>
      </c>
      <c r="C209" t="s">
        <v>2449</v>
      </c>
      <c r="D209" s="124" t="s">
        <v>2348</v>
      </c>
      <c r="E209" s="124" t="s">
        <v>2450</v>
      </c>
      <c r="F209" s="124" t="str">
        <f t="shared" si="3"/>
        <v>Provider-Imaging</v>
      </c>
      <c r="G209" s="124"/>
    </row>
    <row r="210" spans="2:7" x14ac:dyDescent="0.25">
      <c r="B210" t="s">
        <v>1906</v>
      </c>
      <c r="C210" t="s">
        <v>2449</v>
      </c>
      <c r="D210" s="124" t="s">
        <v>2348</v>
      </c>
      <c r="E210" s="124" t="s">
        <v>2450</v>
      </c>
      <c r="F210" s="124" t="str">
        <f t="shared" si="3"/>
        <v>Provider-Imaging</v>
      </c>
      <c r="G210" s="124"/>
    </row>
    <row r="211" spans="2:7" x14ac:dyDescent="0.25">
      <c r="B211" t="s">
        <v>1906</v>
      </c>
      <c r="C211" t="s">
        <v>2449</v>
      </c>
      <c r="D211" s="124" t="s">
        <v>2348</v>
      </c>
      <c r="E211" s="124" t="s">
        <v>2450</v>
      </c>
      <c r="F211" s="124" t="str">
        <f t="shared" si="3"/>
        <v>Provider-Imaging</v>
      </c>
      <c r="G211" s="124"/>
    </row>
    <row r="212" spans="2:7" x14ac:dyDescent="0.25">
      <c r="B212" t="s">
        <v>2012</v>
      </c>
      <c r="C212" t="s">
        <v>2449</v>
      </c>
      <c r="D212" s="124" t="s">
        <v>2348</v>
      </c>
      <c r="E212" s="124" t="s">
        <v>2430</v>
      </c>
      <c r="F212" s="124" t="str">
        <f t="shared" si="3"/>
        <v>Provider-Physician</v>
      </c>
      <c r="G212" s="124"/>
    </row>
    <row r="213" spans="2:7" x14ac:dyDescent="0.25">
      <c r="B213" t="s">
        <v>1509</v>
      </c>
      <c r="C213" t="s">
        <v>2451</v>
      </c>
      <c r="D213" s="124" t="s">
        <v>2348</v>
      </c>
      <c r="E213" s="124" t="s">
        <v>2430</v>
      </c>
      <c r="F213" s="124" t="str">
        <f t="shared" si="3"/>
        <v>Provider-Physician</v>
      </c>
      <c r="G213" s="124"/>
    </row>
    <row r="214" spans="2:7" x14ac:dyDescent="0.25">
      <c r="B214" t="s">
        <v>56</v>
      </c>
      <c r="C214" t="s">
        <v>2409</v>
      </c>
      <c r="D214" s="124" t="s">
        <v>2348</v>
      </c>
      <c r="E214" s="124" t="s">
        <v>2452</v>
      </c>
      <c r="F214" s="124" t="str">
        <f t="shared" si="3"/>
        <v>Provider-Infusion</v>
      </c>
      <c r="G214" s="124"/>
    </row>
    <row r="215" spans="2:7" x14ac:dyDescent="0.25">
      <c r="B215" t="s">
        <v>1480</v>
      </c>
      <c r="C215" t="s">
        <v>2453</v>
      </c>
      <c r="D215" s="124" t="s">
        <v>2348</v>
      </c>
      <c r="E215" s="124" t="s">
        <v>2430</v>
      </c>
      <c r="F215" s="124" t="str">
        <f t="shared" si="3"/>
        <v>Provider-Physician</v>
      </c>
      <c r="G215" s="124"/>
    </row>
    <row r="216" spans="2:7" x14ac:dyDescent="0.25">
      <c r="B216" t="s">
        <v>1829</v>
      </c>
      <c r="C216" t="s">
        <v>2453</v>
      </c>
      <c r="D216" s="124" t="s">
        <v>2348</v>
      </c>
      <c r="E216" s="124" t="s">
        <v>2426</v>
      </c>
      <c r="F216" s="124" t="str">
        <f t="shared" si="3"/>
        <v>Provider-Dental</v>
      </c>
      <c r="G216" s="124"/>
    </row>
    <row r="217" spans="2:7" x14ac:dyDescent="0.25">
      <c r="B217" t="s">
        <v>1951</v>
      </c>
      <c r="C217" t="s">
        <v>2453</v>
      </c>
      <c r="D217" s="124" t="s">
        <v>2348</v>
      </c>
      <c r="E217" s="124" t="s">
        <v>2430</v>
      </c>
      <c r="F217" s="124" t="str">
        <f t="shared" si="3"/>
        <v>Provider-Physician</v>
      </c>
      <c r="G217" s="124"/>
    </row>
    <row r="218" spans="2:7" x14ac:dyDescent="0.25">
      <c r="B218" t="s">
        <v>72</v>
      </c>
      <c r="C218" t="s">
        <v>2453</v>
      </c>
      <c r="D218" s="124" t="s">
        <v>2348</v>
      </c>
      <c r="E218" s="124" t="s">
        <v>2430</v>
      </c>
      <c r="F218" s="124" t="str">
        <f t="shared" si="3"/>
        <v>Provider-Physician</v>
      </c>
      <c r="G218" s="124"/>
    </row>
    <row r="219" spans="2:7" x14ac:dyDescent="0.25">
      <c r="B219" t="s">
        <v>1368</v>
      </c>
      <c r="C219" t="s">
        <v>2454</v>
      </c>
      <c r="D219" s="124" t="s">
        <v>2348</v>
      </c>
      <c r="E219" s="124" t="s">
        <v>2436</v>
      </c>
      <c r="F219" s="124" t="str">
        <f t="shared" si="3"/>
        <v>Provider-Behavioral Health</v>
      </c>
      <c r="G219" s="124"/>
    </row>
    <row r="220" spans="2:7" x14ac:dyDescent="0.25">
      <c r="B220" t="s">
        <v>1368</v>
      </c>
      <c r="C220" t="s">
        <v>2454</v>
      </c>
      <c r="D220" s="124" t="s">
        <v>2348</v>
      </c>
      <c r="E220" s="124" t="s">
        <v>2436</v>
      </c>
      <c r="F220" s="124" t="str">
        <f t="shared" si="3"/>
        <v>Provider-Behavioral Health</v>
      </c>
      <c r="G220" s="124"/>
    </row>
    <row r="221" spans="2:7" x14ac:dyDescent="0.25">
      <c r="B221" t="s">
        <v>1421</v>
      </c>
      <c r="C221" t="s">
        <v>2454</v>
      </c>
      <c r="D221" s="124" t="s">
        <v>2348</v>
      </c>
      <c r="E221" s="124" t="s">
        <v>2455</v>
      </c>
      <c r="F221" s="124" t="str">
        <f t="shared" si="3"/>
        <v>Provider-Occupational</v>
      </c>
      <c r="G221" s="124"/>
    </row>
    <row r="222" spans="2:7" x14ac:dyDescent="0.25">
      <c r="B222" t="s">
        <v>1600</v>
      </c>
      <c r="C222" t="s">
        <v>2454</v>
      </c>
      <c r="D222" s="124" t="s">
        <v>2348</v>
      </c>
      <c r="E222" s="124" t="s">
        <v>2395</v>
      </c>
      <c r="F222" s="124" t="str">
        <f t="shared" si="3"/>
        <v>Provider-Services</v>
      </c>
      <c r="G222" s="124"/>
    </row>
    <row r="223" spans="2:7" x14ac:dyDescent="0.25">
      <c r="B223" t="s">
        <v>1962</v>
      </c>
      <c r="C223" t="s">
        <v>2454</v>
      </c>
      <c r="D223" s="124" t="s">
        <v>2348</v>
      </c>
      <c r="E223" s="124" t="s">
        <v>2436</v>
      </c>
      <c r="F223" s="124" t="str">
        <f t="shared" si="3"/>
        <v>Provider-Behavioral Health</v>
      </c>
      <c r="G223" s="124"/>
    </row>
    <row r="224" spans="2:7" x14ac:dyDescent="0.25">
      <c r="B224" t="s">
        <v>2016</v>
      </c>
      <c r="C224" t="s">
        <v>2454</v>
      </c>
      <c r="D224" s="124" t="s">
        <v>2348</v>
      </c>
      <c r="E224" s="124" t="s">
        <v>2441</v>
      </c>
      <c r="F224" s="124" t="str">
        <f t="shared" si="3"/>
        <v>Provider-Physical Therapy</v>
      </c>
      <c r="G224" s="124"/>
    </row>
    <row r="225" spans="2:7" x14ac:dyDescent="0.25">
      <c r="B225" t="s">
        <v>2016</v>
      </c>
      <c r="C225" t="s">
        <v>2454</v>
      </c>
      <c r="D225" s="124" t="s">
        <v>2348</v>
      </c>
      <c r="E225" s="124" t="s">
        <v>2441</v>
      </c>
      <c r="F225" s="124" t="str">
        <f t="shared" si="3"/>
        <v>Provider-Physical Therapy</v>
      </c>
      <c r="G225" s="124"/>
    </row>
    <row r="226" spans="2:7" x14ac:dyDescent="0.25">
      <c r="B226" t="s">
        <v>1295</v>
      </c>
      <c r="C226" t="s">
        <v>2456</v>
      </c>
      <c r="D226" s="124" t="s">
        <v>2348</v>
      </c>
      <c r="E226" s="124" t="s">
        <v>2447</v>
      </c>
      <c r="F226" s="124" t="str">
        <f t="shared" si="3"/>
        <v>Provider-Transport</v>
      </c>
      <c r="G226" s="124"/>
    </row>
    <row r="227" spans="2:7" x14ac:dyDescent="0.25">
      <c r="B227" t="s">
        <v>1317</v>
      </c>
      <c r="C227" t="s">
        <v>2424</v>
      </c>
      <c r="D227" s="124" t="s">
        <v>2348</v>
      </c>
      <c r="E227" s="124" t="s">
        <v>2457</v>
      </c>
      <c r="F227" s="124" t="str">
        <f t="shared" si="3"/>
        <v>Provider-Vet</v>
      </c>
      <c r="G227" s="124"/>
    </row>
    <row r="228" spans="2:7" x14ac:dyDescent="0.25">
      <c r="B228" t="s">
        <v>1636</v>
      </c>
      <c r="C228" t="s">
        <v>2424</v>
      </c>
      <c r="D228" s="124" t="s">
        <v>2348</v>
      </c>
      <c r="E228" s="124" t="s">
        <v>2457</v>
      </c>
      <c r="F228" s="124" t="str">
        <f t="shared" si="3"/>
        <v>Provider-Vet</v>
      </c>
      <c r="G228" s="124"/>
    </row>
    <row r="229" spans="2:7" x14ac:dyDescent="0.25">
      <c r="B229" t="s">
        <v>1651</v>
      </c>
      <c r="C229" t="s">
        <v>2424</v>
      </c>
      <c r="D229" s="124" t="s">
        <v>2348</v>
      </c>
      <c r="E229" s="124" t="s">
        <v>2457</v>
      </c>
      <c r="F229" s="124" t="str">
        <f t="shared" si="3"/>
        <v>Provider-Vet</v>
      </c>
      <c r="G229" s="124"/>
    </row>
    <row r="230" spans="2:7" x14ac:dyDescent="0.25">
      <c r="B230" t="s">
        <v>1762</v>
      </c>
      <c r="C230" t="s">
        <v>2424</v>
      </c>
      <c r="D230" s="124" t="s">
        <v>2348</v>
      </c>
      <c r="E230" s="124" t="s">
        <v>2457</v>
      </c>
      <c r="F230" s="124" t="str">
        <f t="shared" si="3"/>
        <v>Provider-Vet</v>
      </c>
      <c r="G230" s="124"/>
    </row>
    <row r="231" spans="2:7" x14ac:dyDescent="0.25">
      <c r="B231" t="s">
        <v>1762</v>
      </c>
      <c r="C231" t="s">
        <v>2424</v>
      </c>
      <c r="D231" s="124" t="s">
        <v>2348</v>
      </c>
      <c r="E231" s="124" t="s">
        <v>2457</v>
      </c>
      <c r="F231" s="124" t="str">
        <f t="shared" si="3"/>
        <v>Provider-Vet</v>
      </c>
      <c r="G231" s="124"/>
    </row>
    <row r="232" spans="2:7" x14ac:dyDescent="0.25">
      <c r="B232" t="s">
        <v>1841</v>
      </c>
      <c r="C232" t="s">
        <v>2424</v>
      </c>
      <c r="D232" s="124" t="s">
        <v>2348</v>
      </c>
      <c r="E232" s="124" t="s">
        <v>2457</v>
      </c>
      <c r="F232" s="124" t="str">
        <f t="shared" si="3"/>
        <v>Provider-Vet</v>
      </c>
      <c r="G232" s="124"/>
    </row>
    <row r="233" spans="2:7" x14ac:dyDescent="0.25">
      <c r="B233" t="s">
        <v>1852</v>
      </c>
      <c r="C233" t="s">
        <v>2424</v>
      </c>
      <c r="D233" s="124" t="s">
        <v>2348</v>
      </c>
      <c r="E233" s="124" t="s">
        <v>2457</v>
      </c>
      <c r="F233" s="124" t="str">
        <f t="shared" si="3"/>
        <v>Provider-Vet</v>
      </c>
      <c r="G233" s="124"/>
    </row>
    <row r="234" spans="2:7" x14ac:dyDescent="0.25">
      <c r="B234" t="s">
        <v>1954</v>
      </c>
      <c r="C234" t="s">
        <v>2424</v>
      </c>
      <c r="D234" s="124" t="s">
        <v>2348</v>
      </c>
      <c r="E234" s="124" t="s">
        <v>2457</v>
      </c>
      <c r="F234" s="124" t="str">
        <f t="shared" si="3"/>
        <v>Provider-Vet</v>
      </c>
      <c r="G234" s="124"/>
    </row>
    <row r="235" spans="2:7" x14ac:dyDescent="0.25">
      <c r="B235" t="s">
        <v>2023</v>
      </c>
      <c r="C235" t="s">
        <v>2424</v>
      </c>
      <c r="D235" s="124" t="s">
        <v>2348</v>
      </c>
      <c r="E235" s="124" t="s">
        <v>2457</v>
      </c>
      <c r="F235" s="124" t="str">
        <f t="shared" si="3"/>
        <v>Provider-Vet</v>
      </c>
      <c r="G235" s="124"/>
    </row>
    <row r="236" spans="2:7" x14ac:dyDescent="0.25">
      <c r="B236" t="s">
        <v>2093</v>
      </c>
      <c r="C236" t="s">
        <v>2456</v>
      </c>
      <c r="D236" s="124" t="s">
        <v>2387</v>
      </c>
      <c r="E236" s="124" t="s">
        <v>2387</v>
      </c>
      <c r="F236" s="124" t="str">
        <f t="shared" si="3"/>
        <v>REIT-REIT</v>
      </c>
      <c r="G236" s="124"/>
    </row>
    <row r="237" spans="2:7" x14ac:dyDescent="0.25">
      <c r="B237" t="s">
        <v>2093</v>
      </c>
      <c r="C237" t="s">
        <v>2456</v>
      </c>
      <c r="D237" s="124" t="s">
        <v>2387</v>
      </c>
      <c r="E237" s="124" t="s">
        <v>2387</v>
      </c>
      <c r="F237" s="124" t="str">
        <f t="shared" si="3"/>
        <v>REIT-REIT</v>
      </c>
      <c r="G237" s="124"/>
    </row>
    <row r="238" spans="2:7" x14ac:dyDescent="0.25">
      <c r="B238" t="s">
        <v>2096</v>
      </c>
      <c r="C238" t="s">
        <v>2458</v>
      </c>
      <c r="D238" s="124" t="s">
        <v>2352</v>
      </c>
      <c r="E238" s="124" t="s">
        <v>2428</v>
      </c>
      <c r="F238" s="124" t="str">
        <f t="shared" si="3"/>
        <v>Tech-Software</v>
      </c>
      <c r="G238" s="124"/>
    </row>
    <row r="239" spans="2:7" x14ac:dyDescent="0.25">
      <c r="B239" t="s">
        <v>2096</v>
      </c>
      <c r="C239" t="s">
        <v>2458</v>
      </c>
      <c r="D239" s="124" t="s">
        <v>2352</v>
      </c>
      <c r="E239" s="124" t="s">
        <v>2428</v>
      </c>
      <c r="F239" s="124" t="str">
        <f t="shared" si="3"/>
        <v>Tech-Software</v>
      </c>
      <c r="G239" s="124"/>
    </row>
    <row r="240" spans="2:7" x14ac:dyDescent="0.25">
      <c r="B240" t="s">
        <v>62</v>
      </c>
      <c r="C240" t="s">
        <v>2425</v>
      </c>
      <c r="D240" s="124" t="s">
        <v>2352</v>
      </c>
      <c r="E240" s="124" t="s">
        <v>63</v>
      </c>
      <c r="F240" s="124" t="str">
        <f t="shared" si="3"/>
        <v>Tech-RCM</v>
      </c>
      <c r="G240" s="124"/>
    </row>
    <row r="241" spans="2:7" x14ac:dyDescent="0.25">
      <c r="B241" t="s">
        <v>62</v>
      </c>
      <c r="C241" t="s">
        <v>2425</v>
      </c>
      <c r="D241" s="124" t="s">
        <v>2352</v>
      </c>
      <c r="E241" s="124" t="s">
        <v>63</v>
      </c>
      <c r="F241" s="124" t="str">
        <f t="shared" si="3"/>
        <v>Tech-RCM</v>
      </c>
      <c r="G241" s="124"/>
    </row>
    <row r="242" spans="2:7" x14ac:dyDescent="0.25">
      <c r="B242" t="s">
        <v>1505</v>
      </c>
      <c r="C242" t="s">
        <v>2459</v>
      </c>
      <c r="D242" s="124" t="s">
        <v>2352</v>
      </c>
      <c r="E242" s="124" t="s">
        <v>63</v>
      </c>
      <c r="F242" s="124" t="str">
        <f t="shared" si="3"/>
        <v>Tech-RCM</v>
      </c>
      <c r="G242" s="124"/>
    </row>
    <row r="243" spans="2:7" x14ac:dyDescent="0.25">
      <c r="B243" t="s">
        <v>1521</v>
      </c>
      <c r="C243" t="s">
        <v>2407</v>
      </c>
      <c r="D243" s="124" t="s">
        <v>2352</v>
      </c>
      <c r="E243" s="124" t="s">
        <v>2428</v>
      </c>
      <c r="F243" s="124" t="str">
        <f t="shared" si="3"/>
        <v>Tech-Software</v>
      </c>
      <c r="G243" s="124"/>
    </row>
    <row r="244" spans="2:7" x14ac:dyDescent="0.25">
      <c r="B244" t="s">
        <v>1548</v>
      </c>
      <c r="C244" t="s">
        <v>2407</v>
      </c>
      <c r="D244" s="124" t="s">
        <v>2352</v>
      </c>
      <c r="E244" s="124" t="s">
        <v>63</v>
      </c>
      <c r="F244" s="124" t="str">
        <f t="shared" si="3"/>
        <v>Tech-RCM</v>
      </c>
      <c r="G244" s="124"/>
    </row>
    <row r="245" spans="2:7" x14ac:dyDescent="0.25">
      <c r="B245" t="s">
        <v>1548</v>
      </c>
      <c r="C245" t="s">
        <v>2407</v>
      </c>
      <c r="D245" s="124" t="s">
        <v>2352</v>
      </c>
      <c r="E245" s="124" t="s">
        <v>63</v>
      </c>
      <c r="F245" s="124" t="str">
        <f t="shared" si="3"/>
        <v>Tech-RCM</v>
      </c>
      <c r="G245" s="124"/>
    </row>
    <row r="246" spans="2:7" x14ac:dyDescent="0.25">
      <c r="B246" t="s">
        <v>1748</v>
      </c>
      <c r="C246" t="s">
        <v>2407</v>
      </c>
      <c r="D246" s="124" t="s">
        <v>2352</v>
      </c>
      <c r="E246" s="124" t="s">
        <v>2428</v>
      </c>
      <c r="F246" s="124" t="str">
        <f t="shared" si="3"/>
        <v>Tech-Software</v>
      </c>
      <c r="G246" s="124"/>
    </row>
    <row r="247" spans="2:7" x14ac:dyDescent="0.25">
      <c r="B247" t="s">
        <v>1863</v>
      </c>
      <c r="C247" t="s">
        <v>2407</v>
      </c>
      <c r="D247" s="124" t="s">
        <v>2352</v>
      </c>
      <c r="E247" s="124" t="s">
        <v>2428</v>
      </c>
      <c r="F247" s="124" t="str">
        <f t="shared" si="3"/>
        <v>Tech-Software</v>
      </c>
      <c r="G247" s="124"/>
    </row>
    <row r="248" spans="2:7" x14ac:dyDescent="0.25">
      <c r="B248" t="s">
        <v>1989</v>
      </c>
      <c r="C248" t="s">
        <v>2407</v>
      </c>
      <c r="D248" s="124" t="s">
        <v>2352</v>
      </c>
      <c r="E248" s="124" t="s">
        <v>2428</v>
      </c>
      <c r="F248" s="124" t="str">
        <f t="shared" si="3"/>
        <v>Tech-Software</v>
      </c>
      <c r="G248" s="124"/>
    </row>
    <row r="249" spans="2:7" x14ac:dyDescent="0.25">
      <c r="B249" t="s">
        <v>1989</v>
      </c>
      <c r="C249" t="s">
        <v>2407</v>
      </c>
      <c r="D249" s="124" t="s">
        <v>2352</v>
      </c>
      <c r="E249" s="124" t="s">
        <v>2428</v>
      </c>
      <c r="F249" s="124" t="str">
        <f t="shared" si="3"/>
        <v>Tech-Software</v>
      </c>
      <c r="G249" s="124"/>
    </row>
    <row r="250" spans="2:7" x14ac:dyDescent="0.25">
      <c r="B250" t="s">
        <v>2035</v>
      </c>
      <c r="C250" t="s">
        <v>2407</v>
      </c>
      <c r="D250" s="124" t="s">
        <v>2352</v>
      </c>
      <c r="E250" s="124" t="s">
        <v>63</v>
      </c>
      <c r="F250" s="124" t="str">
        <f t="shared" si="3"/>
        <v>Tech-RCM</v>
      </c>
      <c r="G250" s="124"/>
    </row>
    <row r="251" spans="2:7" x14ac:dyDescent="0.25">
      <c r="B251" t="s">
        <v>2045</v>
      </c>
      <c r="C251" t="s">
        <v>2407</v>
      </c>
      <c r="D251" s="124" t="s">
        <v>2354</v>
      </c>
      <c r="E251" s="124" t="s">
        <v>2395</v>
      </c>
      <c r="F251" s="124" t="str">
        <f t="shared" si="3"/>
        <v>Payors-Services</v>
      </c>
      <c r="G251" s="124"/>
    </row>
    <row r="252" spans="2:7" x14ac:dyDescent="0.25">
      <c r="B252" t="s">
        <v>2045</v>
      </c>
      <c r="C252" t="s">
        <v>2407</v>
      </c>
      <c r="D252" s="124" t="s">
        <v>2354</v>
      </c>
      <c r="E252" s="124" t="s">
        <v>2395</v>
      </c>
      <c r="F252" s="124" t="str">
        <f t="shared" si="3"/>
        <v>Payors-Services</v>
      </c>
      <c r="G252" s="124"/>
    </row>
    <row r="253" spans="2:7" x14ac:dyDescent="0.25">
      <c r="B253" t="s">
        <v>77</v>
      </c>
      <c r="C253" t="s">
        <v>2407</v>
      </c>
      <c r="D253" s="124" t="s">
        <v>2352</v>
      </c>
      <c r="E253" s="124" t="s">
        <v>2428</v>
      </c>
      <c r="F253" s="124" t="str">
        <f t="shared" si="3"/>
        <v>Tech-Software</v>
      </c>
      <c r="G253" s="124"/>
    </row>
    <row r="254" spans="2:7" x14ac:dyDescent="0.25">
      <c r="B254" t="s">
        <v>2079</v>
      </c>
      <c r="C254" t="s">
        <v>2407</v>
      </c>
      <c r="D254" s="124" t="s">
        <v>2352</v>
      </c>
      <c r="E254" s="124" t="s">
        <v>63</v>
      </c>
      <c r="F254" s="124" t="str">
        <f t="shared" si="3"/>
        <v>Tech-RCM</v>
      </c>
      <c r="G254" s="124"/>
    </row>
    <row r="255" spans="2:7" x14ac:dyDescent="0.25">
      <c r="B255" t="s">
        <v>2079</v>
      </c>
      <c r="C255" t="s">
        <v>2407</v>
      </c>
      <c r="D255" s="124" t="s">
        <v>2352</v>
      </c>
      <c r="E255" s="124" t="s">
        <v>63</v>
      </c>
      <c r="F255" s="124" t="str">
        <f t="shared" si="3"/>
        <v>Tech-RCM</v>
      </c>
      <c r="G255" s="124"/>
    </row>
    <row r="256" spans="2:7" x14ac:dyDescent="0.25">
      <c r="B256" t="s">
        <v>2079</v>
      </c>
      <c r="C256" t="s">
        <v>2407</v>
      </c>
      <c r="D256" s="124" t="s">
        <v>2352</v>
      </c>
      <c r="E256" s="124" t="s">
        <v>63</v>
      </c>
      <c r="F256" s="124" t="str">
        <f t="shared" si="3"/>
        <v>Tech-RCM</v>
      </c>
      <c r="G256" s="124"/>
    </row>
    <row r="257" spans="2:7" x14ac:dyDescent="0.25">
      <c r="B257" t="s">
        <v>2079</v>
      </c>
      <c r="C257" t="s">
        <v>2407</v>
      </c>
      <c r="D257" s="124" t="s">
        <v>2352</v>
      </c>
      <c r="E257" s="124" t="s">
        <v>63</v>
      </c>
      <c r="F257" s="124" t="str">
        <f t="shared" si="3"/>
        <v>Tech-RCM</v>
      </c>
      <c r="G257" s="124"/>
    </row>
    <row r="258" spans="2:7" x14ac:dyDescent="0.25">
      <c r="B258" t="s">
        <v>2035</v>
      </c>
      <c r="C258" t="s">
        <v>2407</v>
      </c>
      <c r="D258" s="124" t="s">
        <v>2352</v>
      </c>
      <c r="E258" s="124" t="s">
        <v>63</v>
      </c>
      <c r="F258" s="124" t="str">
        <f t="shared" si="3"/>
        <v>Tech-RCM</v>
      </c>
      <c r="G258" s="124"/>
    </row>
    <row r="259" spans="2:7" x14ac:dyDescent="0.25">
      <c r="B259" t="s">
        <v>1491</v>
      </c>
      <c r="C259" t="s">
        <v>2439</v>
      </c>
      <c r="D259" s="124" t="s">
        <v>2352</v>
      </c>
      <c r="E259" s="124" t="s">
        <v>63</v>
      </c>
      <c r="F259" s="124" t="str">
        <f t="shared" si="3"/>
        <v>Tech-RCM</v>
      </c>
      <c r="G259" s="124"/>
    </row>
    <row r="260" spans="2:7" x14ac:dyDescent="0.25">
      <c r="B260" t="s">
        <v>1454</v>
      </c>
      <c r="C260" t="s">
        <v>2402</v>
      </c>
      <c r="D260" s="124" t="s">
        <v>2352</v>
      </c>
      <c r="E260" s="124" t="s">
        <v>2428</v>
      </c>
      <c r="F260" s="124" t="str">
        <f t="shared" ref="F260:F262" si="4">D260&amp;"-"&amp;E260</f>
        <v>Tech-Software</v>
      </c>
      <c r="G260" s="124"/>
    </row>
    <row r="261" spans="2:7" x14ac:dyDescent="0.25">
      <c r="B261" t="s">
        <v>1755</v>
      </c>
      <c r="C261" t="s">
        <v>2402</v>
      </c>
      <c r="D261" s="124" t="s">
        <v>2352</v>
      </c>
      <c r="E261" s="124" t="s">
        <v>2428</v>
      </c>
      <c r="F261" s="124" t="str">
        <f t="shared" si="4"/>
        <v>Tech-Software</v>
      </c>
      <c r="G261" s="124"/>
    </row>
    <row r="262" spans="2:7" x14ac:dyDescent="0.25">
      <c r="B262" t="s">
        <v>1755</v>
      </c>
      <c r="C262" t="s">
        <v>2402</v>
      </c>
      <c r="D262" s="124" t="s">
        <v>2352</v>
      </c>
      <c r="E262" s="124" t="s">
        <v>2428</v>
      </c>
      <c r="F262" s="124" t="str">
        <f t="shared" si="4"/>
        <v>Tech-Software</v>
      </c>
      <c r="G262" s="124"/>
    </row>
  </sheetData>
  <autoFilter ref="B2:H262" xr:uid="{1EAA1835-D5DA-43E9-8731-AB750720AF0C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26F52-78F9-4A72-9A97-565B3B848688}">
  <sheetPr>
    <tabColor theme="5" tint="0.79998168889431442"/>
  </sheetPr>
  <dimension ref="B1:AL95"/>
  <sheetViews>
    <sheetView showGridLines="0" workbookViewId="0">
      <pane xSplit="3" ySplit="3" topLeftCell="D45" activePane="bottomRight" state="frozen"/>
      <selection pane="topRight" activeCell="D1" sqref="D1"/>
      <selection pane="bottomLeft" activeCell="A4" sqref="A4"/>
      <selection pane="bottomRight" activeCell="D51" sqref="D51:M51"/>
    </sheetView>
  </sheetViews>
  <sheetFormatPr defaultRowHeight="14.4" x14ac:dyDescent="0.3"/>
  <cols>
    <col min="1" max="1" width="3.33203125" style="51" customWidth="1"/>
    <col min="2" max="2" width="8.88671875" style="51"/>
    <col min="3" max="3" width="39.33203125" style="51" bestFit="1" customWidth="1"/>
    <col min="4" max="6" width="8.88671875" style="51"/>
    <col min="7" max="7" width="12.77734375" style="51" customWidth="1"/>
    <col min="8" max="15" width="8.88671875" style="51"/>
    <col min="16" max="21" width="11.77734375" style="51" customWidth="1"/>
    <col min="22" max="22" width="8.88671875" style="51"/>
    <col min="23" max="23" width="27.77734375" style="67" customWidth="1"/>
    <col min="24" max="24" width="8.77734375" style="67" customWidth="1"/>
    <col min="25" max="25" width="27.77734375" style="67" customWidth="1"/>
    <col min="26" max="31" width="12.109375" style="85" customWidth="1"/>
    <col min="32" max="34" width="8.88671875" style="51"/>
    <col min="35" max="35" width="10" style="52" bestFit="1" customWidth="1"/>
    <col min="36" max="36" width="8.88671875" style="52"/>
    <col min="37" max="37" width="11" style="52" bestFit="1" customWidth="1"/>
    <col min="38" max="16384" width="8.88671875" style="51"/>
  </cols>
  <sheetData>
    <row r="1" spans="2:38" x14ac:dyDescent="0.3">
      <c r="G1" s="66" t="s">
        <v>2152</v>
      </c>
      <c r="Z1" s="68" t="s">
        <v>1222</v>
      </c>
      <c r="AA1" s="68" t="s">
        <v>1223</v>
      </c>
      <c r="AB1" s="68" t="s">
        <v>2066</v>
      </c>
      <c r="AC1" s="68" t="s">
        <v>1224</v>
      </c>
      <c r="AD1" s="68" t="s">
        <v>2067</v>
      </c>
      <c r="AE1" s="69"/>
    </row>
    <row r="2" spans="2:38" s="53" customFormat="1" x14ac:dyDescent="0.3">
      <c r="B2" s="70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114" t="s">
        <v>2154</v>
      </c>
      <c r="Q2" s="114"/>
      <c r="R2" s="115" t="s">
        <v>2182</v>
      </c>
      <c r="S2" s="115"/>
      <c r="T2" s="66"/>
      <c r="U2" s="66"/>
      <c r="V2" s="116"/>
      <c r="W2" s="116"/>
      <c r="X2" s="71"/>
      <c r="Y2" s="71"/>
      <c r="Z2" s="66"/>
      <c r="AA2" s="66"/>
      <c r="AB2" s="66"/>
      <c r="AC2" s="66"/>
      <c r="AD2" s="72"/>
      <c r="AI2" s="52"/>
      <c r="AJ2" s="52"/>
      <c r="AK2" s="52"/>
    </row>
    <row r="3" spans="2:38" s="54" customFormat="1" ht="27" customHeight="1" x14ac:dyDescent="0.3">
      <c r="B3" s="73"/>
      <c r="C3" s="74" t="s">
        <v>2183</v>
      </c>
      <c r="D3" s="75" t="s">
        <v>2184</v>
      </c>
      <c r="E3" s="74" t="s">
        <v>2185</v>
      </c>
      <c r="F3" s="75" t="s">
        <v>2186</v>
      </c>
      <c r="G3" s="75" t="s">
        <v>2187</v>
      </c>
      <c r="H3" s="74" t="s">
        <v>2188</v>
      </c>
      <c r="I3" s="74" t="s">
        <v>2158</v>
      </c>
      <c r="J3" s="74" t="s">
        <v>2159</v>
      </c>
      <c r="K3" s="74" t="s">
        <v>2189</v>
      </c>
      <c r="L3" s="74" t="s">
        <v>2190</v>
      </c>
      <c r="M3" s="74" t="s">
        <v>2191</v>
      </c>
      <c r="N3" s="74" t="s">
        <v>2154</v>
      </c>
      <c r="O3" s="74" t="s">
        <v>2182</v>
      </c>
      <c r="P3" s="76" t="s">
        <v>2165</v>
      </c>
      <c r="Q3" s="76" t="s">
        <v>2192</v>
      </c>
      <c r="R3" s="77" t="s">
        <v>2165</v>
      </c>
      <c r="S3" s="77" t="s">
        <v>2122</v>
      </c>
      <c r="T3" s="75" t="s">
        <v>2153</v>
      </c>
      <c r="U3" s="75" t="s">
        <v>2193</v>
      </c>
      <c r="V3" s="117" t="s">
        <v>2194</v>
      </c>
      <c r="W3" s="117"/>
      <c r="X3" s="118" t="s">
        <v>2195</v>
      </c>
      <c r="Y3" s="118"/>
      <c r="Z3" s="78" t="s">
        <v>2162</v>
      </c>
      <c r="AA3" s="78" t="s">
        <v>2163</v>
      </c>
      <c r="AB3" s="78" t="s">
        <v>2164</v>
      </c>
      <c r="AC3" s="78" t="s">
        <v>1252</v>
      </c>
      <c r="AD3" s="79" t="s">
        <v>2069</v>
      </c>
      <c r="AE3" s="80"/>
      <c r="AF3" s="54" t="s">
        <v>2196</v>
      </c>
      <c r="AI3" s="52"/>
      <c r="AJ3" s="52"/>
      <c r="AK3" s="52"/>
    </row>
    <row r="4" spans="2:38" x14ac:dyDescent="0.3">
      <c r="B4" s="81">
        <v>56</v>
      </c>
      <c r="C4" s="51" t="s">
        <v>64</v>
      </c>
      <c r="D4" s="51" t="s">
        <v>1887</v>
      </c>
      <c r="E4" s="51" t="s">
        <v>2172</v>
      </c>
      <c r="F4" s="51" t="s">
        <v>2197</v>
      </c>
      <c r="G4" s="55" cm="1">
        <f t="array" ref="G4">IFERROR(IF($F4="","",IF(_xll.BDP($F4&amp;" Corp",G$1)="#N/A N/A","",_xll.BDP($F4&amp;" Corp",G$1)))/1000000,0)</f>
        <v>1497.23540024</v>
      </c>
      <c r="H4" s="51" t="s">
        <v>2170</v>
      </c>
      <c r="I4" s="51" t="s">
        <v>127</v>
      </c>
      <c r="J4" s="51" t="s">
        <v>137</v>
      </c>
      <c r="K4" s="51" t="s">
        <v>2198</v>
      </c>
      <c r="L4" s="51" t="s">
        <v>2199</v>
      </c>
      <c r="M4" s="55">
        <f>N4+O4</f>
        <v>89.648462000000009</v>
      </c>
      <c r="N4" s="55">
        <v>83.526787000000013</v>
      </c>
      <c r="O4" s="55">
        <v>6.1216749999999998</v>
      </c>
      <c r="P4" s="56">
        <f t="shared" ref="P4:P6" si="0">N4/$N$87</f>
        <v>3.2773531524797235E-2</v>
      </c>
      <c r="Q4" s="56">
        <f t="shared" ref="Q4:Q67" si="1">SUMIF($C$4:$C$85,C4,$P$4:$P$85)</f>
        <v>3.2773531524797235E-2</v>
      </c>
      <c r="R4" s="56">
        <f t="shared" ref="R4:R67" si="2">O4/$O$87</f>
        <v>5.3509327003898044E-2</v>
      </c>
      <c r="S4" s="56">
        <f t="shared" ref="S4:S67" si="3">SUMIF($C$4:$C$85,C4,$R$4:$R$85)</f>
        <v>5.3509327003898044E-2</v>
      </c>
      <c r="T4" s="82">
        <f t="shared" ref="T4:T67" si="4">U4/$U$87</f>
        <v>0</v>
      </c>
      <c r="U4" s="56">
        <v>0</v>
      </c>
      <c r="V4" s="82">
        <f t="shared" ref="V4:V67" si="5">P4-T4</f>
        <v>3.2773531524797235E-2</v>
      </c>
      <c r="W4" s="83">
        <f t="shared" ref="W4:W67" si="6">P4-T4</f>
        <v>3.2773531524797235E-2</v>
      </c>
      <c r="X4" s="84">
        <f t="shared" ref="X4:X67" si="7">R4-T4</f>
        <v>5.3509327003898044E-2</v>
      </c>
      <c r="Y4" s="83">
        <f t="shared" ref="Y4:Y67" si="8">R4-T4</f>
        <v>5.3509327003898044E-2</v>
      </c>
      <c r="Z4" s="85" cm="1">
        <f t="array" ref="Z4">IF($F4="","",IF(_xll.BDP($F4&amp;" Corp",Z$1)="#N/A N/A","",_xll.BDP($F4&amp;" Corp",Z$1)))</f>
        <v>98.875</v>
      </c>
      <c r="AA4" s="85" cm="1">
        <f t="array" ref="AA4">IF($F4="","",IF(_xll.BDP($F4&amp;" Corp",AA$1)="#N/A N/A","",_xll.BDP($F4&amp;" Corp",AA$1)))</f>
        <v>99.125</v>
      </c>
      <c r="AB4" s="85" cm="1">
        <f t="array" ref="AB4">IF($F4="","",IF(_xll.BDP($F4&amp;" Corp",AB$1)="#N/A N/A","",_xll.BDP($F4&amp;" Corp",AB$1)))</f>
        <v>9.5730772707611322</v>
      </c>
      <c r="AC4" s="85" cm="1">
        <f t="array" ref="AC4">IF($F4="","",IF(_xll.BDP($F4&amp;" Corp",AC$1)="#N/A N/A","",_xll.BDP($F4&amp;" Corp",AC$1)))</f>
        <v>9.9097740603610873</v>
      </c>
      <c r="AD4" s="86" cm="1">
        <f t="array" ref="AD4">IF($F4="","",IF(_xll.BDP($F4&amp;" Corp",AD$1)="#N/A N/A","",_xll.BDP($F4&amp;" Corp",AD$1)))</f>
        <v>551.07376492539049</v>
      </c>
      <c r="AE4" s="51"/>
      <c r="AF4" s="51" t="str">
        <f>VLOOKUP($D4,'[1]Healthcare-LLI'!$E$4:$S$246,1,0)</f>
        <v>LX227636</v>
      </c>
      <c r="AL4" s="52"/>
    </row>
    <row r="5" spans="2:38" x14ac:dyDescent="0.3">
      <c r="B5" s="81">
        <v>1</v>
      </c>
      <c r="C5" s="51" t="s">
        <v>6</v>
      </c>
      <c r="D5" s="51" t="s">
        <v>1290</v>
      </c>
      <c r="E5" s="51" t="s">
        <v>2200</v>
      </c>
      <c r="F5" s="51" t="s">
        <v>2201</v>
      </c>
      <c r="G5" s="55" cm="1">
        <f t="array" ref="G5">IFERROR(IF($F5="","",IF(_xll.BDP($F5&amp;" Corp",G$1)="#N/A N/A","",_xll.BDP($F5&amp;" Corp",G$1)))/1000000,0)</f>
        <v>3539.2550000000001</v>
      </c>
      <c r="H5" s="51" t="s">
        <v>2170</v>
      </c>
      <c r="I5" s="51" t="s">
        <v>127</v>
      </c>
      <c r="J5" s="51" t="s">
        <v>137</v>
      </c>
      <c r="K5" s="51" t="s">
        <v>2198</v>
      </c>
      <c r="L5" s="51" t="s">
        <v>2199</v>
      </c>
      <c r="M5" s="55">
        <f t="shared" ref="M5:M68" si="9">N5+O5</f>
        <v>67.914596000000017</v>
      </c>
      <c r="N5" s="55">
        <v>62.880740000000017</v>
      </c>
      <c r="O5" s="55">
        <v>5.0338560000000001</v>
      </c>
      <c r="P5" s="56">
        <f t="shared" si="0"/>
        <v>2.467261089179186E-2</v>
      </c>
      <c r="Q5" s="56">
        <f t="shared" si="1"/>
        <v>2.467261089179186E-2</v>
      </c>
      <c r="R5" s="56">
        <f t="shared" si="2"/>
        <v>4.4000742737001594E-2</v>
      </c>
      <c r="S5" s="56">
        <f t="shared" si="3"/>
        <v>4.4000742737001594E-2</v>
      </c>
      <c r="T5" s="82">
        <f t="shared" si="4"/>
        <v>0</v>
      </c>
      <c r="U5" s="56">
        <v>0</v>
      </c>
      <c r="V5" s="82">
        <f t="shared" si="5"/>
        <v>2.467261089179186E-2</v>
      </c>
      <c r="W5" s="83">
        <f t="shared" si="6"/>
        <v>2.467261089179186E-2</v>
      </c>
      <c r="X5" s="84">
        <f t="shared" si="7"/>
        <v>4.4000742737001594E-2</v>
      </c>
      <c r="Y5" s="83">
        <f t="shared" si="8"/>
        <v>4.4000742737001594E-2</v>
      </c>
      <c r="Z5" s="85" cm="1">
        <f t="array" ref="Z5">IF($F5="","",IF(_xll.BDP($F5&amp;" Corp",Z$1)="#N/A N/A","",_xll.BDP($F5&amp;" Corp",Z$1)))</f>
        <v>100.375</v>
      </c>
      <c r="AA5" s="85" cm="1">
        <f t="array" ref="AA5">IF($F5="","",IF(_xll.BDP($F5&amp;" Corp",AA$1)="#N/A N/A","",_xll.BDP($F5&amp;" Corp",AA$1)))</f>
        <v>100.625</v>
      </c>
      <c r="AB5" s="85" cm="1">
        <f t="array" ref="AB5">IF($F5="","",IF(_xll.BDP($F5&amp;" Corp",AB$1)="#N/A N/A","",_xll.BDP($F5&amp;" Corp",AB$1)))</f>
        <v>9.2583238845691085</v>
      </c>
      <c r="AC5" s="85" cm="1">
        <f t="array" ref="AC5">IF($F5="","",IF(_xll.BDP($F5&amp;" Corp",AC$1)="#N/A N/A","",_xll.BDP($F5&amp;" Corp",AC$1)))</f>
        <v>9.6215558936819434</v>
      </c>
      <c r="AD5" s="86" cm="1">
        <f t="array" ref="AD5">IF($F5="","",IF(_xll.BDP($F5&amp;" Corp",AD$1)="#N/A N/A","",_xll.BDP($F5&amp;" Corp",AD$1)))</f>
        <v>532.18023283964396</v>
      </c>
      <c r="AE5" s="51"/>
      <c r="AF5" s="51" t="str">
        <f>VLOOKUP($D5,'[1]Healthcare-LLI'!$E$4:$S$246,1,0)</f>
        <v>LX230155</v>
      </c>
    </row>
    <row r="6" spans="2:38" x14ac:dyDescent="0.3">
      <c r="B6" s="81">
        <v>17</v>
      </c>
      <c r="C6" s="51" t="s">
        <v>2202</v>
      </c>
      <c r="D6" s="51" t="s">
        <v>1478</v>
      </c>
      <c r="E6" s="51" t="s">
        <v>2203</v>
      </c>
      <c r="F6" s="51" t="s">
        <v>2204</v>
      </c>
      <c r="G6" s="55" cm="1">
        <f t="array" ref="G6">IFERROR(IF($F6="","",IF(_xll.BDP($F6&amp;" Corp",G$1)="#N/A N/A","",_xll.BDP($F6&amp;" Corp",G$1)))/1000000,0)</f>
        <v>730</v>
      </c>
      <c r="H6" s="51" t="s">
        <v>2170</v>
      </c>
      <c r="I6" s="51" t="s">
        <v>214</v>
      </c>
      <c r="J6" s="51" t="s">
        <v>137</v>
      </c>
      <c r="K6" s="51" t="s">
        <v>2198</v>
      </c>
      <c r="L6" s="51" t="s">
        <v>2199</v>
      </c>
      <c r="M6" s="55">
        <f t="shared" si="9"/>
        <v>70.899042000000023</v>
      </c>
      <c r="N6" s="55">
        <v>66.583238000000023</v>
      </c>
      <c r="O6" s="55">
        <v>4.315804</v>
      </c>
      <c r="P6" s="56">
        <f t="shared" si="0"/>
        <v>2.612536562212165E-2</v>
      </c>
      <c r="Q6" s="56">
        <f t="shared" si="1"/>
        <v>2.612536562212165E-2</v>
      </c>
      <c r="R6" s="56">
        <f t="shared" si="2"/>
        <v>3.7724277672488531E-2</v>
      </c>
      <c r="S6" s="56">
        <f t="shared" si="3"/>
        <v>3.7724277672488531E-2</v>
      </c>
      <c r="T6" s="82">
        <f t="shared" si="4"/>
        <v>9.6263924994377664E-3</v>
      </c>
      <c r="U6" s="56">
        <v>4.6024139082740902E-4</v>
      </c>
      <c r="V6" s="82">
        <f t="shared" si="5"/>
        <v>1.6498973122683884E-2</v>
      </c>
      <c r="W6" s="83">
        <f t="shared" si="6"/>
        <v>1.6498973122683884E-2</v>
      </c>
      <c r="X6" s="84">
        <f t="shared" si="7"/>
        <v>2.8097885173050764E-2</v>
      </c>
      <c r="Y6" s="83">
        <f t="shared" si="8"/>
        <v>2.8097885173050764E-2</v>
      </c>
      <c r="Z6" s="85" cm="1">
        <f t="array" ref="Z6">IF($F6="","",IF(_xll.BDP($F6&amp;" Corp",Z$1)="#N/A N/A","",_xll.BDP($F6&amp;" Corp",Z$1)))</f>
        <v>94.375</v>
      </c>
      <c r="AA6" s="85" cm="1">
        <f t="array" ref="AA6">IF($F6="","",IF(_xll.BDP($F6&amp;" Corp",AA$1)="#N/A N/A","",_xll.BDP($F6&amp;" Corp",AA$1)))</f>
        <v>95.125</v>
      </c>
      <c r="AB6" s="85" cm="1">
        <f t="array" ref="AB6">IF($F6="","",IF(_xll.BDP($F6&amp;" Corp",AB$1)="#N/A N/A","",_xll.BDP($F6&amp;" Corp",AB$1)))</f>
        <v>9.2870113672688603</v>
      </c>
      <c r="AC6" s="85" cm="1">
        <f t="array" ref="AC6">IF($F6="","",IF(_xll.BDP($F6&amp;" Corp",AC$1)="#N/A N/A","",_xll.BDP($F6&amp;" Corp",AC$1)))</f>
        <v>9.622681443579495</v>
      </c>
      <c r="AD6" s="86" cm="1">
        <f t="array" ref="AD6">IF($F6="","",IF(_xll.BDP($F6&amp;" Corp",AD$1)="#N/A N/A","",_xll.BDP($F6&amp;" Corp",AD$1)))</f>
        <v>528.99053041779996</v>
      </c>
      <c r="AE6" s="51"/>
      <c r="AF6" s="51" t="str">
        <f>VLOOKUP($D6,'[1]Healthcare-LLI'!$E$4:$S$246,1,0)</f>
        <v>LX193065</v>
      </c>
    </row>
    <row r="7" spans="2:38" x14ac:dyDescent="0.3">
      <c r="B7" s="81">
        <v>73</v>
      </c>
      <c r="C7" s="51" t="s">
        <v>2205</v>
      </c>
      <c r="D7" s="51" t="s">
        <v>1994</v>
      </c>
      <c r="E7" s="51" t="s">
        <v>2172</v>
      </c>
      <c r="F7" s="51" t="s">
        <v>2206</v>
      </c>
      <c r="G7" s="55" cm="1">
        <f t="array" ref="G7">IFERROR(IF($F7="","",IF(_xll.BDP($F7&amp;" Corp",G$1)="#N/A N/A","",_xll.BDP($F7&amp;" Corp",G$1)))/1000000,0)</f>
        <v>1600</v>
      </c>
      <c r="H7" s="51" t="s">
        <v>2170</v>
      </c>
      <c r="I7" s="51" t="s">
        <v>136</v>
      </c>
      <c r="J7" s="51" t="s">
        <v>0</v>
      </c>
      <c r="K7" s="51" t="s">
        <v>2198</v>
      </c>
      <c r="L7" s="51" t="s">
        <v>2199</v>
      </c>
      <c r="M7" s="55">
        <f t="shared" si="9"/>
        <v>100.313166</v>
      </c>
      <c r="N7" s="55">
        <v>95.670206999999991</v>
      </c>
      <c r="O7" s="55">
        <v>4.6429590000000003</v>
      </c>
      <c r="P7" s="56">
        <f>N7/$N$87</f>
        <v>3.7538263564458385E-2</v>
      </c>
      <c r="Q7" s="56">
        <f t="shared" si="1"/>
        <v>3.7538263564458385E-2</v>
      </c>
      <c r="R7" s="56">
        <f t="shared" si="2"/>
        <v>4.0583927012899493E-2</v>
      </c>
      <c r="S7" s="56">
        <f t="shared" si="3"/>
        <v>4.0583927012899493E-2</v>
      </c>
      <c r="T7" s="82">
        <f t="shared" si="4"/>
        <v>2.2328422479177011E-2</v>
      </c>
      <c r="U7" s="56">
        <v>1.06753014874457E-3</v>
      </c>
      <c r="V7" s="82">
        <f t="shared" si="5"/>
        <v>1.5209841085281374E-2</v>
      </c>
      <c r="W7" s="83">
        <f t="shared" si="6"/>
        <v>1.5209841085281374E-2</v>
      </c>
      <c r="X7" s="84">
        <f t="shared" si="7"/>
        <v>1.8255504533722482E-2</v>
      </c>
      <c r="Y7" s="83">
        <f t="shared" si="8"/>
        <v>1.8255504533722482E-2</v>
      </c>
      <c r="Z7" s="85" cm="1">
        <f t="array" ref="Z7">IF($F7="","",IF(_xll.BDP($F7&amp;" Corp",Z$1)="#N/A N/A","",_xll.BDP($F7&amp;" Corp",Z$1)))</f>
        <v>99.5</v>
      </c>
      <c r="AA7" s="85" cm="1">
        <f t="array" ref="AA7">IF($F7="","",IF(_xll.BDP($F7&amp;" Corp",AA$1)="#N/A N/A","",_xll.BDP($F7&amp;" Corp",AA$1)))</f>
        <v>99.875</v>
      </c>
      <c r="AB7" s="85" cm="1">
        <f t="array" ref="AB7">IF($F7="","",IF(_xll.BDP($F7&amp;" Corp",AB$1)="#N/A N/A","",_xll.BDP($F7&amp;" Corp",AB$1)))</f>
        <v>8.3496352657675743</v>
      </c>
      <c r="AC7" s="85" cm="1">
        <f t="array" ref="AC7">IF($F7="","",IF(_xll.BDP($F7&amp;" Corp",AC$1)="#N/A N/A","",_xll.BDP($F7&amp;" Corp",AC$1)))</f>
        <v>8.7151345796883106</v>
      </c>
      <c r="AD7" s="86" cm="1">
        <f t="array" ref="AD7">IF($F7="","",IF(_xll.BDP($F7&amp;" Corp",AD$1)="#N/A N/A","",_xll.BDP($F7&amp;" Corp",AD$1)))</f>
        <v>436.83599681112167</v>
      </c>
      <c r="AE7" s="51"/>
      <c r="AF7" s="51" t="str">
        <f>VLOOKUP($D7,'[1]Healthcare-LLI'!$E$4:$S$246,1,0)</f>
        <v>LX198300</v>
      </c>
    </row>
    <row r="8" spans="2:38" x14ac:dyDescent="0.3">
      <c r="B8" s="81">
        <v>75</v>
      </c>
      <c r="C8" s="51" t="s">
        <v>2077</v>
      </c>
      <c r="D8" s="51" t="s">
        <v>2076</v>
      </c>
      <c r="E8" s="51" t="s">
        <v>2172</v>
      </c>
      <c r="F8" s="51" t="s">
        <v>2207</v>
      </c>
      <c r="G8" s="55" cm="1">
        <f t="array" ref="G8">IFERROR(IF($F8="","",IF(_xll.BDP($F8&amp;" Corp",G$1)="#N/A N/A","",_xll.BDP($F8&amp;" Corp",G$1)))/1000000,0)</f>
        <v>1408.9708604047198</v>
      </c>
      <c r="H8" s="51" t="s">
        <v>2170</v>
      </c>
      <c r="I8" s="51" t="s">
        <v>136</v>
      </c>
      <c r="J8" s="51" t="s">
        <v>137</v>
      </c>
      <c r="K8" s="51" t="s">
        <v>2198</v>
      </c>
      <c r="L8" s="51" t="s">
        <v>2199</v>
      </c>
      <c r="M8" s="55">
        <f t="shared" si="9"/>
        <v>94.037742999999992</v>
      </c>
      <c r="N8" s="55">
        <v>89.23912399999999</v>
      </c>
      <c r="O8" s="55">
        <v>4.7986189999999995</v>
      </c>
      <c r="P8" s="56">
        <f t="shared" ref="P8:P71" si="10">N8/$N$87</f>
        <v>3.5014889818032732E-2</v>
      </c>
      <c r="Q8" s="56">
        <f t="shared" si="1"/>
        <v>3.5014889818032732E-2</v>
      </c>
      <c r="R8" s="56">
        <f t="shared" si="2"/>
        <v>4.1944545118471371E-2</v>
      </c>
      <c r="S8" s="56">
        <f t="shared" si="3"/>
        <v>4.1944545118471371E-2</v>
      </c>
      <c r="T8" s="82">
        <f t="shared" si="4"/>
        <v>2.0512377937609409E-2</v>
      </c>
      <c r="U8" s="56">
        <v>9.8070438658450702E-4</v>
      </c>
      <c r="V8" s="82">
        <f t="shared" si="5"/>
        <v>1.4502511880423324E-2</v>
      </c>
      <c r="W8" s="83">
        <f t="shared" si="6"/>
        <v>1.4502511880423324E-2</v>
      </c>
      <c r="X8" s="84">
        <f t="shared" si="7"/>
        <v>2.1432167180861963E-2</v>
      </c>
      <c r="Y8" s="83">
        <f t="shared" si="8"/>
        <v>2.1432167180861963E-2</v>
      </c>
      <c r="Z8" s="85" cm="1">
        <f t="array" ref="Z8">IF($F8="","",IF(_xll.BDP($F8&amp;" Corp",Z$1)="#N/A N/A","",_xll.BDP($F8&amp;" Corp",Z$1)))</f>
        <v>100.5</v>
      </c>
      <c r="AA8" s="85" cm="1">
        <f t="array" ref="AA8">IF($F8="","",IF(_xll.BDP($F8&amp;" Corp",AA$1)="#N/A N/A","",_xll.BDP($F8&amp;" Corp",AA$1)))</f>
        <v>100.75</v>
      </c>
      <c r="AB8" s="85" cm="1">
        <f t="array" ref="AB8">IF($F8="","",IF(_xll.BDP($F8&amp;" Corp",AB$1)="#N/A N/A","",_xll.BDP($F8&amp;" Corp",AB$1)))</f>
        <v>7.0604654494673014</v>
      </c>
      <c r="AC8" s="85" cm="1">
        <f t="array" ref="AC8">IF($F8="","",IF(_xll.BDP($F8&amp;" Corp",AC$1)="#N/A N/A","",_xll.BDP($F8&amp;" Corp",AC$1)))</f>
        <v>7.3904525954276323</v>
      </c>
      <c r="AD8" s="86" cm="1">
        <f t="array" ref="AD8">IF($F8="","",IF(_xll.BDP($F8&amp;" Corp",AD$1)="#N/A N/A","",_xll.BDP($F8&amp;" Corp",AD$1)))</f>
        <v>314.8759495522678</v>
      </c>
      <c r="AE8" s="51"/>
      <c r="AF8" s="51" t="str">
        <f>VLOOKUP($D8,'[1]Healthcare-LLI'!$E$4:$S$246,1,0)</f>
        <v>LX235213</v>
      </c>
    </row>
    <row r="9" spans="2:38" x14ac:dyDescent="0.3">
      <c r="B9" s="81">
        <v>39</v>
      </c>
      <c r="C9" s="51" t="s">
        <v>54</v>
      </c>
      <c r="D9" s="51" t="s">
        <v>1770</v>
      </c>
      <c r="E9" s="51" t="s">
        <v>2172</v>
      </c>
      <c r="F9" s="51" t="s">
        <v>2208</v>
      </c>
      <c r="G9" s="55" cm="1">
        <f t="array" ref="G9">IFERROR(IF($F9="","",IF(_xll.BDP($F9&amp;" Corp",G$1)="#N/A N/A","",_xll.BDP($F9&amp;" Corp",G$1)))/1000000,0)</f>
        <v>1281.9375</v>
      </c>
      <c r="H9" s="51" t="s">
        <v>2170</v>
      </c>
      <c r="I9" s="51" t="s">
        <v>136</v>
      </c>
      <c r="J9" s="51" t="s">
        <v>2167</v>
      </c>
      <c r="K9" s="51" t="s">
        <v>2198</v>
      </c>
      <c r="L9" s="51" t="s">
        <v>2199</v>
      </c>
      <c r="M9" s="55">
        <f t="shared" si="9"/>
        <v>74.441705999999996</v>
      </c>
      <c r="N9" s="55">
        <v>74.441705999999996</v>
      </c>
      <c r="O9" s="55">
        <v>0</v>
      </c>
      <c r="P9" s="56">
        <f t="shared" si="10"/>
        <v>2.9208804576077933E-2</v>
      </c>
      <c r="Q9" s="56">
        <f t="shared" si="1"/>
        <v>2.9208804576077933E-2</v>
      </c>
      <c r="R9" s="56">
        <f t="shared" si="2"/>
        <v>0</v>
      </c>
      <c r="S9" s="56">
        <f t="shared" si="3"/>
        <v>0</v>
      </c>
      <c r="T9" s="82">
        <f t="shared" si="4"/>
        <v>1.5588037525521462E-2</v>
      </c>
      <c r="U9" s="56">
        <v>7.4526984760229305E-4</v>
      </c>
      <c r="V9" s="82">
        <f t="shared" si="5"/>
        <v>1.3620767050556471E-2</v>
      </c>
      <c r="W9" s="83">
        <f t="shared" si="6"/>
        <v>1.3620767050556471E-2</v>
      </c>
      <c r="X9" s="84">
        <f t="shared" si="7"/>
        <v>-1.5588037525521462E-2</v>
      </c>
      <c r="Y9" s="83">
        <f t="shared" si="8"/>
        <v>-1.5588037525521462E-2</v>
      </c>
      <c r="Z9" s="85" cm="1">
        <f t="array" ref="Z9">IF($F9="","",IF(_xll.BDP($F9&amp;" Corp",Z$1)="#N/A N/A","",_xll.BDP($F9&amp;" Corp",Z$1)))</f>
        <v>80.25</v>
      </c>
      <c r="AA9" s="85" cm="1">
        <f t="array" ref="AA9">IF($F9="","",IF(_xll.BDP($F9&amp;" Corp",AA$1)="#N/A N/A","",_xll.BDP($F9&amp;" Corp",AA$1)))</f>
        <v>81.75</v>
      </c>
      <c r="AB9" s="85" cm="1">
        <f t="array" ref="AB9">IF($F9="","",IF(_xll.BDP($F9&amp;" Corp",AB$1)="#N/A N/A","",_xll.BDP($F9&amp;" Corp",AB$1)))</f>
        <v>15.25733747985214</v>
      </c>
      <c r="AC9" s="85" cm="1">
        <f t="array" ref="AC9">IF($F9="","",IF(_xll.BDP($F9&amp;" Corp",AC$1)="#N/A N/A","",_xll.BDP($F9&amp;" Corp",AC$1)))</f>
        <v>15.624765120446682</v>
      </c>
      <c r="AD9" s="86" cm="1">
        <f t="array" ref="AD9">IF($F9="","",IF(_xll.BDP($F9&amp;" Corp",AD$1)="#N/A N/A","",_xll.BDP($F9&amp;" Corp",AD$1)))</f>
        <v>1259.5943147405385</v>
      </c>
      <c r="AE9" s="51"/>
      <c r="AF9" s="51" t="str">
        <f>VLOOKUP($D9,'[1]Healthcare-LLI'!$E$4:$S$246,1,0)</f>
        <v>LX197152</v>
      </c>
    </row>
    <row r="10" spans="2:38" x14ac:dyDescent="0.3">
      <c r="B10" s="81">
        <v>68</v>
      </c>
      <c r="C10" s="51" t="s">
        <v>2209</v>
      </c>
      <c r="D10" s="51" t="s">
        <v>1946</v>
      </c>
      <c r="E10" s="51" t="s">
        <v>2203</v>
      </c>
      <c r="F10" s="51" t="s">
        <v>2210</v>
      </c>
      <c r="G10" s="55" cm="1">
        <f t="array" ref="G10">IFERROR(IF($F10="","",IF(_xll.BDP($F10&amp;" Corp",G$1)="#N/A N/A","",_xll.BDP($F10&amp;" Corp",G$1)))/1000000,0)</f>
        <v>1505.5766249999999</v>
      </c>
      <c r="H10" s="51" t="s">
        <v>2170</v>
      </c>
      <c r="I10" s="51" t="s">
        <v>143</v>
      </c>
      <c r="J10" s="51" t="s">
        <v>122</v>
      </c>
      <c r="K10" s="51" t="s">
        <v>2198</v>
      </c>
      <c r="L10" s="51" t="s">
        <v>2199</v>
      </c>
      <c r="M10" s="55">
        <f t="shared" si="9"/>
        <v>88.278742000000022</v>
      </c>
      <c r="N10" s="55">
        <v>88.278742000000022</v>
      </c>
      <c r="O10" s="55">
        <v>0</v>
      </c>
      <c r="P10" s="56">
        <f t="shared" si="10"/>
        <v>3.4638063282698063E-2</v>
      </c>
      <c r="Q10" s="56">
        <f t="shared" si="1"/>
        <v>3.4638063282698063E-2</v>
      </c>
      <c r="R10" s="56">
        <f t="shared" si="2"/>
        <v>0</v>
      </c>
      <c r="S10" s="56">
        <f t="shared" si="3"/>
        <v>0</v>
      </c>
      <c r="T10" s="82">
        <f t="shared" si="4"/>
        <v>2.191692142051983E-2</v>
      </c>
      <c r="U10" s="56">
        <v>1.0478561307181501E-3</v>
      </c>
      <c r="V10" s="82">
        <f t="shared" si="5"/>
        <v>1.2721141862178233E-2</v>
      </c>
      <c r="W10" s="83">
        <f t="shared" si="6"/>
        <v>1.2721141862178233E-2</v>
      </c>
      <c r="X10" s="84">
        <f t="shared" si="7"/>
        <v>-2.191692142051983E-2</v>
      </c>
      <c r="Y10" s="83">
        <f t="shared" si="8"/>
        <v>-2.191692142051983E-2</v>
      </c>
      <c r="Z10" s="85" cm="1">
        <f t="array" ref="Z10">IF($F10="","",IF(_xll.BDP($F10&amp;" Corp",Z$1)="#N/A N/A","",_xll.BDP($F10&amp;" Corp",Z$1)))</f>
        <v>100.25</v>
      </c>
      <c r="AA10" s="85" cm="1">
        <f t="array" ref="AA10">IF($F10="","",IF(_xll.BDP($F10&amp;" Corp",AA$1)="#N/A N/A","",_xll.BDP($F10&amp;" Corp",AA$1)))</f>
        <v>100.75</v>
      </c>
      <c r="AB10" s="85" cm="1">
        <f t="array" ref="AB10">IF($F10="","",IF(_xll.BDP($F10&amp;" Corp",AB$1)="#N/A N/A","",_xll.BDP($F10&amp;" Corp",AB$1)))</f>
        <v>7.0455443346872926</v>
      </c>
      <c r="AC10" s="85" cm="1">
        <f t="array" ref="AC10">IF($F10="","",IF(_xll.BDP($F10&amp;" Corp",AC$1)="#N/A N/A","",_xll.BDP($F10&amp;" Corp",AC$1)))</f>
        <v>7.4090164853259921</v>
      </c>
      <c r="AD10" s="86" cm="1">
        <f t="array" ref="AD10">IF($F10="","",IF(_xll.BDP($F10&amp;" Corp",AD$1)="#N/A N/A","",_xll.BDP($F10&amp;" Corp",AD$1)))</f>
        <v>306.05889987757803</v>
      </c>
      <c r="AE10" s="51"/>
      <c r="AF10" s="51" t="str">
        <f>VLOOKUP($D10,'[1]Healthcare-LLI'!$E$4:$S$246,1,0)</f>
        <v>LX233675</v>
      </c>
    </row>
    <row r="11" spans="2:38" x14ac:dyDescent="0.3">
      <c r="B11" s="81">
        <v>37</v>
      </c>
      <c r="C11" s="51" t="s">
        <v>1738</v>
      </c>
      <c r="D11" s="51" t="s">
        <v>1736</v>
      </c>
      <c r="E11" s="51" t="s">
        <v>2203</v>
      </c>
      <c r="F11" s="51" t="s">
        <v>2211</v>
      </c>
      <c r="G11" s="55" cm="1">
        <f t="array" ref="G11">IFERROR(IF($F11="","",IF(_xll.BDP($F11&amp;" Corp",G$1)="#N/A N/A","",_xll.BDP($F11&amp;" Corp",G$1)))/1000000,0)</f>
        <v>1168.4000000000001</v>
      </c>
      <c r="H11" s="51" t="s">
        <v>2170</v>
      </c>
      <c r="I11" s="51" t="s">
        <v>127</v>
      </c>
      <c r="J11" s="51" t="s">
        <v>137</v>
      </c>
      <c r="K11" s="51" t="s">
        <v>2198</v>
      </c>
      <c r="L11" s="51" t="s">
        <v>2199</v>
      </c>
      <c r="M11" s="55">
        <f t="shared" si="9"/>
        <v>78.477094999999991</v>
      </c>
      <c r="N11" s="55">
        <v>75.492520999999996</v>
      </c>
      <c r="O11" s="55">
        <v>2.9845740000000003</v>
      </c>
      <c r="P11" s="56">
        <f t="shared" si="10"/>
        <v>2.9621114444159293E-2</v>
      </c>
      <c r="Q11" s="56">
        <f t="shared" si="1"/>
        <v>2.9621114444159293E-2</v>
      </c>
      <c r="R11" s="56">
        <f t="shared" si="2"/>
        <v>2.6088047165740102E-2</v>
      </c>
      <c r="S11" s="56">
        <f t="shared" si="3"/>
        <v>2.6088047165740102E-2</v>
      </c>
      <c r="T11" s="82">
        <f t="shared" si="4"/>
        <v>1.7043410016739768E-2</v>
      </c>
      <c r="U11" s="56">
        <v>8.1485174544921604E-4</v>
      </c>
      <c r="V11" s="82">
        <f t="shared" si="5"/>
        <v>1.2577704427419525E-2</v>
      </c>
      <c r="W11" s="83">
        <f t="shared" si="6"/>
        <v>1.2577704427419525E-2</v>
      </c>
      <c r="X11" s="84">
        <f t="shared" si="7"/>
        <v>9.0446371490003341E-3</v>
      </c>
      <c r="Y11" s="83">
        <f t="shared" si="8"/>
        <v>9.0446371490003341E-3</v>
      </c>
      <c r="Z11" s="85" cm="1">
        <f t="array" ref="Z11">IF($F11="","",IF(_xll.BDP($F11&amp;" Corp",Z$1)="#N/A N/A","",_xll.BDP($F11&amp;" Corp",Z$1)))</f>
        <v>100.625</v>
      </c>
      <c r="AA11" s="85" cm="1">
        <f t="array" ref="AA11">IF($F11="","",IF(_xll.BDP($F11&amp;" Corp",AA$1)="#N/A N/A","",_xll.BDP($F11&amp;" Corp",AA$1)))</f>
        <v>100.875</v>
      </c>
      <c r="AB11" s="85" cm="1">
        <f t="array" ref="AB11">IF($F11="","",IF(_xll.BDP($F11&amp;" Corp",AB$1)="#N/A N/A","",_xll.BDP($F11&amp;" Corp",AB$1)))</f>
        <v>7.4368003290146589</v>
      </c>
      <c r="AC11" s="85" cm="1">
        <f t="array" ref="AC11">IF($F11="","",IF(_xll.BDP($F11&amp;" Corp",AC$1)="#N/A N/A","",_xll.BDP($F11&amp;" Corp",AC$1)))</f>
        <v>7.7948757214471698</v>
      </c>
      <c r="AD11" s="86" cm="1">
        <f t="array" ref="AD11">IF($F11="","",IF(_xll.BDP($F11&amp;" Corp",AD$1)="#N/A N/A","",_xll.BDP($F11&amp;" Corp",AD$1)))</f>
        <v>340.49544079786546</v>
      </c>
      <c r="AE11" s="51"/>
      <c r="AF11" s="51" t="str">
        <f>VLOOKUP($D11,'[1]Healthcare-LLI'!$E$4:$S$246,1,0)</f>
        <v>LX193138</v>
      </c>
    </row>
    <row r="12" spans="2:38" x14ac:dyDescent="0.3">
      <c r="B12" s="81"/>
      <c r="C12" s="51" t="s">
        <v>1309</v>
      </c>
      <c r="D12" s="51" t="s">
        <v>1307</v>
      </c>
      <c r="E12" s="51" t="s">
        <v>2212</v>
      </c>
      <c r="F12" s="51" t="s">
        <v>2213</v>
      </c>
      <c r="G12" s="55" cm="1">
        <f t="array" ref="G12">IFERROR(IF($F12="","",IF(_xll.BDP($F12&amp;" Corp",G$1)="#N/A N/A","",_xll.BDP($F12&amp;" Corp",G$1)))/1000000,0)</f>
        <v>727.36771187500005</v>
      </c>
      <c r="H12" s="51" t="s">
        <v>2170</v>
      </c>
      <c r="I12" s="51" t="s">
        <v>127</v>
      </c>
      <c r="J12" s="51" t="s">
        <v>137</v>
      </c>
      <c r="K12" s="51" t="s">
        <v>2214</v>
      </c>
      <c r="L12" s="51" t="s">
        <v>2199</v>
      </c>
      <c r="M12" s="55">
        <f t="shared" si="9"/>
        <v>29.796522000000003</v>
      </c>
      <c r="N12" s="55">
        <v>27.372337000000005</v>
      </c>
      <c r="O12" s="55">
        <v>2.4241849999999996</v>
      </c>
      <c r="P12" s="56">
        <f t="shared" si="10"/>
        <v>1.0740125195727614E-2</v>
      </c>
      <c r="Q12" s="56">
        <f t="shared" si="1"/>
        <v>1.0740125195727614E-2</v>
      </c>
      <c r="R12" s="56">
        <f t="shared" si="2"/>
        <v>2.1189708353178596E-2</v>
      </c>
      <c r="S12" s="56">
        <f t="shared" si="3"/>
        <v>2.1189708353178596E-2</v>
      </c>
      <c r="T12" s="82">
        <f t="shared" si="4"/>
        <v>0</v>
      </c>
      <c r="U12" s="56">
        <v>0</v>
      </c>
      <c r="V12" s="82">
        <f t="shared" si="5"/>
        <v>1.0740125195727614E-2</v>
      </c>
      <c r="W12" s="83">
        <f t="shared" si="6"/>
        <v>1.0740125195727614E-2</v>
      </c>
      <c r="X12" s="84">
        <f t="shared" si="7"/>
        <v>2.1189708353178596E-2</v>
      </c>
      <c r="Y12" s="83">
        <f t="shared" si="8"/>
        <v>2.1189708353178596E-2</v>
      </c>
      <c r="Z12" s="85" cm="1">
        <f t="array" ref="Z12">IF($F12="","",IF(_xll.BDP($F12&amp;" Corp",Z$1)="#N/A N/A","",_xll.BDP($F12&amp;" Corp",Z$1)))</f>
        <v>94.625</v>
      </c>
      <c r="AA12" s="85" cm="1">
        <f t="array" ref="AA12">IF($F12="","",IF(_xll.BDP($F12&amp;" Corp",AA$1)="#N/A N/A","",_xll.BDP($F12&amp;" Corp",AA$1)))</f>
        <v>95.75</v>
      </c>
      <c r="AB12" s="85" cm="1">
        <f t="array" ref="AB12">IF($F12="","",IF(_xll.BDP($F12&amp;" Corp",AB$1)="#N/A N/A","",_xll.BDP($F12&amp;" Corp",AB$1)))</f>
        <v>23.487226595170796</v>
      </c>
      <c r="AC12" s="85" cm="1">
        <f t="array" ref="AC12">IF($F12="","",IF(_xll.BDP($F12&amp;" Corp",AC$1)="#N/A N/A","",_xll.BDP($F12&amp;" Corp",AC$1)))</f>
        <v>23.562300996854901</v>
      </c>
      <c r="AD12" s="86" cm="1">
        <f t="array" ref="AD12">IF($F12="","",IF(_xll.BDP($F12&amp;" Corp",AD$1)="#N/A N/A","",_xll.BDP($F12&amp;" Corp",AD$1)))</f>
        <v>2074.0562939699589</v>
      </c>
      <c r="AE12" s="51"/>
      <c r="AF12" s="51" t="str">
        <f>VLOOKUP($D12,'[1]Healthcare-LLI'!$E$4:$S$246,1,0)</f>
        <v>LX206739</v>
      </c>
    </row>
    <row r="13" spans="2:38" x14ac:dyDescent="0.3">
      <c r="B13" s="81"/>
      <c r="C13" s="51" t="s">
        <v>2215</v>
      </c>
      <c r="D13" s="51" t="s">
        <v>1271</v>
      </c>
      <c r="E13" s="51" t="s">
        <v>2216</v>
      </c>
      <c r="F13" s="51" t="s">
        <v>1270</v>
      </c>
      <c r="G13" s="55" cm="1">
        <f t="array" ref="G13">IFERROR(IF($F13="","",IF(_xll.BDP($F13&amp;" Corp",G$1)="#N/A N/A","",_xll.BDP($F13&amp;" Corp",G$1)))/1000000,0)</f>
        <v>842.04790163999996</v>
      </c>
      <c r="H13" s="51" t="s">
        <v>2170</v>
      </c>
      <c r="I13" s="51" t="s">
        <v>146</v>
      </c>
      <c r="J13" s="51" t="s">
        <v>137</v>
      </c>
      <c r="K13" s="51" t="s">
        <v>2214</v>
      </c>
      <c r="L13" s="51" t="s">
        <v>2199</v>
      </c>
      <c r="M13" s="55">
        <f t="shared" si="9"/>
        <v>53.505657999999997</v>
      </c>
      <c r="N13" s="55">
        <v>53.505657999999997</v>
      </c>
      <c r="O13" s="55">
        <v>0</v>
      </c>
      <c r="P13" s="56">
        <f t="shared" si="10"/>
        <v>2.0994095812856047E-2</v>
      </c>
      <c r="Q13" s="56">
        <f t="shared" si="1"/>
        <v>2.0994095812856047E-2</v>
      </c>
      <c r="R13" s="56">
        <f t="shared" si="2"/>
        <v>0</v>
      </c>
      <c r="S13" s="56">
        <f t="shared" si="3"/>
        <v>0</v>
      </c>
      <c r="T13" s="82">
        <f t="shared" si="4"/>
        <v>1.1099621011091378E-2</v>
      </c>
      <c r="U13" s="56">
        <v>5.3067699162486805E-4</v>
      </c>
      <c r="V13" s="82">
        <f t="shared" si="5"/>
        <v>9.8944748017646689E-3</v>
      </c>
      <c r="W13" s="83">
        <f t="shared" si="6"/>
        <v>9.8944748017646689E-3</v>
      </c>
      <c r="X13" s="84">
        <f t="shared" si="7"/>
        <v>-1.1099621011091378E-2</v>
      </c>
      <c r="Y13" s="83">
        <f t="shared" si="8"/>
        <v>-1.1099621011091378E-2</v>
      </c>
      <c r="Z13" s="85" cm="1">
        <f t="array" ref="Z13">IF($F13="","",IF(_xll.BDP($F13&amp;" Corp",Z$1)="#N/A N/A","",_xll.BDP($F13&amp;" Corp",Z$1)))</f>
        <v>90.75</v>
      </c>
      <c r="AA13" s="85" cm="1">
        <f t="array" ref="AA13">IF($F13="","",IF(_xll.BDP($F13&amp;" Corp",AA$1)="#N/A N/A","",_xll.BDP($F13&amp;" Corp",AA$1)))</f>
        <v>91.625</v>
      </c>
      <c r="AB13" s="85" cm="1">
        <f t="array" ref="AB13">IF($F13="","",IF(_xll.BDP($F13&amp;" Corp",AB$1)="#N/A N/A","",_xll.BDP($F13&amp;" Corp",AB$1)))</f>
        <v>10.810136236250401</v>
      </c>
      <c r="AC13" s="85" cm="1">
        <f t="array" ref="AC13">IF($F13="","",IF(_xll.BDP($F13&amp;" Corp",AC$1)="#N/A N/A","",_xll.BDP($F13&amp;" Corp",AC$1)))</f>
        <v>11.156587884761393</v>
      </c>
      <c r="AD13" s="86" cm="1">
        <f t="array" ref="AD13">IF($F13="","",IF(_xll.BDP($F13&amp;" Corp",AD$1)="#N/A N/A","",_xll.BDP($F13&amp;" Corp",AD$1)))</f>
        <v>758.34582966491575</v>
      </c>
      <c r="AE13" s="51"/>
      <c r="AF13" s="51" t="str">
        <f>VLOOKUP($D13,'[1]Healthcare-LLI'!$E$4:$S$246,1,0)</f>
        <v>LX226475</v>
      </c>
    </row>
    <row r="14" spans="2:38" x14ac:dyDescent="0.3">
      <c r="B14" s="81">
        <v>67</v>
      </c>
      <c r="C14" s="51" t="s">
        <v>2217</v>
      </c>
      <c r="D14" s="51" t="s">
        <v>1921</v>
      </c>
      <c r="E14" s="51" t="s">
        <v>2172</v>
      </c>
      <c r="F14" s="51" t="s">
        <v>2218</v>
      </c>
      <c r="G14" s="55" cm="1">
        <f t="array" ref="G14">IFERROR(IF($F14="","",IF(_xll.BDP($F14&amp;" Corp",G$1)="#N/A N/A","",_xll.BDP($F14&amp;" Corp",G$1)))/1000000,0)</f>
        <v>844.43789331247501</v>
      </c>
      <c r="H14" s="51" t="s">
        <v>2170</v>
      </c>
      <c r="I14" s="51" t="s">
        <v>127</v>
      </c>
      <c r="J14" s="51" t="s">
        <v>137</v>
      </c>
      <c r="K14" s="51" t="s">
        <v>2198</v>
      </c>
      <c r="L14" s="51" t="s">
        <v>2199</v>
      </c>
      <c r="M14" s="55">
        <f t="shared" si="9"/>
        <v>58.472656999999984</v>
      </c>
      <c r="N14" s="55">
        <v>53.110803999999987</v>
      </c>
      <c r="O14" s="55">
        <v>5.361853</v>
      </c>
      <c r="P14" s="56">
        <f t="shared" si="10"/>
        <v>2.083916635272139E-2</v>
      </c>
      <c r="Q14" s="56">
        <f t="shared" si="1"/>
        <v>2.083916635272139E-2</v>
      </c>
      <c r="R14" s="56">
        <f t="shared" si="2"/>
        <v>4.6867751967203705E-2</v>
      </c>
      <c r="S14" s="56">
        <f t="shared" si="3"/>
        <v>4.6867751967203705E-2</v>
      </c>
      <c r="T14" s="82">
        <f t="shared" si="4"/>
        <v>1.2353889732105595E-2</v>
      </c>
      <c r="U14" s="56">
        <v>5.9064404373339297E-4</v>
      </c>
      <c r="V14" s="82">
        <f t="shared" si="5"/>
        <v>8.4852766206157948E-3</v>
      </c>
      <c r="W14" s="83">
        <f t="shared" si="6"/>
        <v>8.4852766206157948E-3</v>
      </c>
      <c r="X14" s="84">
        <f t="shared" si="7"/>
        <v>3.4513862235098114E-2</v>
      </c>
      <c r="Y14" s="83">
        <f t="shared" si="8"/>
        <v>3.4513862235098114E-2</v>
      </c>
      <c r="Z14" s="85" cm="1">
        <f t="array" ref="Z14">IF($F14="","",IF(_xll.BDP($F14&amp;" Corp",Z$1)="#N/A N/A","",_xll.BDP($F14&amp;" Corp",Z$1)))</f>
        <v>100.375</v>
      </c>
      <c r="AA14" s="85" cm="1">
        <f t="array" ref="AA14">IF($F14="","",IF(_xll.BDP($F14&amp;" Corp",AA$1)="#N/A N/A","",_xll.BDP($F14&amp;" Corp",AA$1)))</f>
        <v>100.875</v>
      </c>
      <c r="AB14" s="85" cm="1">
        <f t="array" ref="AB14">IF($F14="","",IF(_xll.BDP($F14&amp;" Corp",AB$1)="#N/A N/A","",_xll.BDP($F14&amp;" Corp",AB$1)))</f>
        <v>6.9345430703833699</v>
      </c>
      <c r="AC14" s="85" cm="1">
        <f t="array" ref="AC14">IF($F14="","",IF(_xll.BDP($F14&amp;" Corp",AC$1)="#N/A N/A","",_xll.BDP($F14&amp;" Corp",AC$1)))</f>
        <v>7.3000260395929217</v>
      </c>
      <c r="AD14" s="86" cm="1">
        <f t="array" ref="AD14">IF($F14="","",IF(_xll.BDP($F14&amp;" Corp",AD$1)="#N/A N/A","",_xll.BDP($F14&amp;" Corp",AD$1)))</f>
        <v>301.34472894108296</v>
      </c>
      <c r="AE14" s="51"/>
      <c r="AF14" s="51" t="str">
        <f>VLOOKUP($D14,'[1]Healthcare-LLI'!$E$4:$S$246,1,0)</f>
        <v>LX249736</v>
      </c>
    </row>
    <row r="15" spans="2:38" x14ac:dyDescent="0.3">
      <c r="B15" s="81"/>
      <c r="C15" s="51" t="s">
        <v>1895</v>
      </c>
      <c r="D15" s="51" t="s">
        <v>1893</v>
      </c>
      <c r="E15" s="51" t="s">
        <v>2203</v>
      </c>
      <c r="F15" s="51" t="s">
        <v>2219</v>
      </c>
      <c r="G15" s="55" cm="1">
        <f t="array" ref="G15">IFERROR(IF($F15="","",IF(_xll.BDP($F15&amp;" Corp",G$1)="#N/A N/A","",_xll.BDP($F15&amp;" Corp",G$1)))/1000000,0)</f>
        <v>399.03658906999999</v>
      </c>
      <c r="H15" s="51" t="s">
        <v>2170</v>
      </c>
      <c r="I15" s="51" t="s">
        <v>127</v>
      </c>
      <c r="J15" s="51" t="s">
        <v>0</v>
      </c>
      <c r="K15" s="51" t="s">
        <v>2214</v>
      </c>
      <c r="L15" s="51" t="s">
        <v>2199</v>
      </c>
      <c r="M15" s="55">
        <f t="shared" si="9"/>
        <v>33.362740999999993</v>
      </c>
      <c r="N15" s="55">
        <v>33.362740999999993</v>
      </c>
      <c r="O15" s="55">
        <v>0</v>
      </c>
      <c r="P15" s="56">
        <f t="shared" si="10"/>
        <v>1.3090589057581549E-2</v>
      </c>
      <c r="Q15" s="56">
        <f t="shared" si="1"/>
        <v>1.3090589057581549E-2</v>
      </c>
      <c r="R15" s="56">
        <f t="shared" si="2"/>
        <v>0</v>
      </c>
      <c r="S15" s="56">
        <f t="shared" si="3"/>
        <v>0</v>
      </c>
      <c r="T15" s="82">
        <f t="shared" si="4"/>
        <v>5.7947849815932094E-3</v>
      </c>
      <c r="U15" s="56">
        <v>2.77050816246066E-4</v>
      </c>
      <c r="V15" s="82">
        <f t="shared" si="5"/>
        <v>7.2958040759883392E-3</v>
      </c>
      <c r="W15" s="83">
        <f t="shared" si="6"/>
        <v>7.2958040759883392E-3</v>
      </c>
      <c r="X15" s="84">
        <f t="shared" si="7"/>
        <v>-5.7947849815932094E-3</v>
      </c>
      <c r="Y15" s="83">
        <f t="shared" si="8"/>
        <v>-5.7947849815932094E-3</v>
      </c>
      <c r="Z15" s="85" cm="1">
        <f t="array" ref="Z15">IF($F15="","",IF(_xll.BDP($F15&amp;" Corp",Z$1)="#N/A N/A","",_xll.BDP($F15&amp;" Corp",Z$1)))</f>
        <v>99.125</v>
      </c>
      <c r="AA15" s="85" cm="1">
        <f t="array" ref="AA15">IF($F15="","",IF(_xll.BDP($F15&amp;" Corp",AA$1)="#N/A N/A","",_xll.BDP($F15&amp;" Corp",AA$1)))</f>
        <v>99.875</v>
      </c>
      <c r="AB15" s="85" cm="1">
        <f t="array" ref="AB15">IF($F15="","",IF(_xll.BDP($F15&amp;" Corp",AB$1)="#N/A N/A","",_xll.BDP($F15&amp;" Corp",AB$1)))</f>
        <v>8.6189896101132035</v>
      </c>
      <c r="AC15" s="85" cm="1">
        <f t="array" ref="AC15">IF($F15="","",IF(_xll.BDP($F15&amp;" Corp",AC$1)="#N/A N/A","",_xll.BDP($F15&amp;" Corp",AC$1)))</f>
        <v>8.9755194494500756</v>
      </c>
      <c r="AD15" s="86" cm="1">
        <f t="array" ref="AD15">IF($F15="","",IF(_xll.BDP($F15&amp;" Corp",AD$1)="#N/A N/A","",_xll.BDP($F15&amp;" Corp",AD$1)))</f>
        <v>469.94377393725512</v>
      </c>
      <c r="AE15" s="51"/>
      <c r="AF15" s="51" t="str">
        <f>VLOOKUP($D15,'[1]Healthcare-LLI'!$E$4:$S$246,1,0)</f>
        <v>LX191299</v>
      </c>
    </row>
    <row r="16" spans="2:38" x14ac:dyDescent="0.3">
      <c r="B16" s="81">
        <v>42</v>
      </c>
      <c r="C16" s="51" t="s">
        <v>2220</v>
      </c>
      <c r="D16" s="51" t="s">
        <v>2078</v>
      </c>
      <c r="E16" s="51" t="s">
        <v>2172</v>
      </c>
      <c r="G16" s="55" cm="1">
        <f t="array" ref="G16">IFERROR(IF($F16="","",IF(_xll.BDP($F16&amp;" Corp",G$1)="#N/A N/A","",_xll.BDP($F16&amp;" Corp",G$1)))/1000000,0)</f>
        <v>0</v>
      </c>
      <c r="H16" s="51" t="s">
        <v>2170</v>
      </c>
      <c r="I16" s="51" t="s">
        <v>88</v>
      </c>
      <c r="J16" s="51" t="s">
        <v>0</v>
      </c>
      <c r="K16" s="51" t="s">
        <v>2198</v>
      </c>
      <c r="L16" s="51" t="s">
        <v>2199</v>
      </c>
      <c r="M16" s="55">
        <f t="shared" si="9"/>
        <v>38.285367000000001</v>
      </c>
      <c r="N16" s="55">
        <v>38.285367000000001</v>
      </c>
      <c r="O16" s="55">
        <v>0</v>
      </c>
      <c r="P16" s="56">
        <f t="shared" si="10"/>
        <v>1.5022087253433219E-2</v>
      </c>
      <c r="Q16" s="56">
        <f t="shared" si="1"/>
        <v>2.8919639329236024E-2</v>
      </c>
      <c r="R16" s="56">
        <f t="shared" si="2"/>
        <v>0</v>
      </c>
      <c r="S16" s="56">
        <f t="shared" si="3"/>
        <v>0</v>
      </c>
      <c r="T16" s="82">
        <f t="shared" si="4"/>
        <v>9.0596183244942233E-3</v>
      </c>
      <c r="U16" s="56">
        <v>4.3314370760118401E-4</v>
      </c>
      <c r="V16" s="82">
        <f t="shared" si="5"/>
        <v>5.9624689289389955E-3</v>
      </c>
      <c r="W16" s="83">
        <f t="shared" si="6"/>
        <v>5.9624689289389955E-3</v>
      </c>
      <c r="X16" s="84">
        <f t="shared" si="7"/>
        <v>-9.0596183244942233E-3</v>
      </c>
      <c r="Y16" s="83">
        <f t="shared" si="8"/>
        <v>-9.0596183244942233E-3</v>
      </c>
      <c r="Z16" s="85" t="str" cm="1">
        <f t="array" ref="Z16">IF($F16="","",IF(_xll.BDP($F16&amp;" Corp",Z$1)="#N/A N/A","",_xll.BDP($F16&amp;" Corp",Z$1)))</f>
        <v/>
      </c>
      <c r="AA16" s="85" t="str" cm="1">
        <f t="array" ref="AA16">IF($F16="","",IF(_xll.BDP($F16&amp;" Corp",AA$1)="#N/A N/A","",_xll.BDP($F16&amp;" Corp",AA$1)))</f>
        <v/>
      </c>
      <c r="AB16" s="85" t="str" cm="1">
        <f t="array" ref="AB16">IF($F16="","",IF(_xll.BDP($F16&amp;" Corp",AB$1)="#N/A N/A","",_xll.BDP($F16&amp;" Corp",AB$1)))</f>
        <v/>
      </c>
      <c r="AC16" s="85" t="str" cm="1">
        <f t="array" ref="AC16">IF($F16="","",IF(_xll.BDP($F16&amp;" Corp",AC$1)="#N/A N/A","",_xll.BDP($F16&amp;" Corp",AC$1)))</f>
        <v/>
      </c>
      <c r="AD16" s="86" t="str" cm="1">
        <f t="array" ref="AD16">IF($F16="","",IF(_xll.BDP($F16&amp;" Corp",AD$1)="#N/A N/A","",_xll.BDP($F16&amp;" Corp",AD$1)))</f>
        <v/>
      </c>
      <c r="AE16" s="51"/>
      <c r="AF16" s="51" t="str">
        <f>VLOOKUP($D16,'[1]Healthcare-LLI'!$E$4:$S$246,1,0)</f>
        <v>LX253898</v>
      </c>
    </row>
    <row r="17" spans="2:32" x14ac:dyDescent="0.3">
      <c r="B17" s="81">
        <v>3</v>
      </c>
      <c r="C17" s="51" t="s">
        <v>1321</v>
      </c>
      <c r="D17" s="51" t="s">
        <v>2221</v>
      </c>
      <c r="E17" s="51" t="s">
        <v>2172</v>
      </c>
      <c r="F17" s="51" t="s">
        <v>2222</v>
      </c>
      <c r="G17" s="55" cm="1">
        <f t="array" ref="G17">IFERROR(IF($F17="","",IF(_xll.BDP($F17&amp;" Corp",G$1)="#N/A N/A","",_xll.BDP($F17&amp;" Corp",G$1)))/1000000,0)</f>
        <v>191.97900000000001</v>
      </c>
      <c r="H17" s="51" t="s">
        <v>2170</v>
      </c>
      <c r="I17" s="51" t="s">
        <v>143</v>
      </c>
      <c r="J17" s="51" t="s">
        <v>110</v>
      </c>
      <c r="K17" s="51" t="s">
        <v>2198</v>
      </c>
      <c r="L17" s="51" t="s">
        <v>2199</v>
      </c>
      <c r="M17" s="55">
        <f t="shared" si="9"/>
        <v>14.46088</v>
      </c>
      <c r="N17" s="55">
        <v>14.46088</v>
      </c>
      <c r="O17" s="55">
        <v>0</v>
      </c>
      <c r="P17" s="56">
        <f t="shared" si="10"/>
        <v>5.6740373187862446E-3</v>
      </c>
      <c r="Q17" s="56">
        <f t="shared" si="1"/>
        <v>2.0062638415401603E-2</v>
      </c>
      <c r="R17" s="56">
        <f t="shared" si="2"/>
        <v>0</v>
      </c>
      <c r="S17" s="56">
        <f t="shared" si="3"/>
        <v>3.9921449522077872E-2</v>
      </c>
      <c r="T17" s="82">
        <f t="shared" si="4"/>
        <v>0</v>
      </c>
      <c r="U17" s="56">
        <v>0</v>
      </c>
      <c r="V17" s="82">
        <f t="shared" si="5"/>
        <v>5.6740373187862446E-3</v>
      </c>
      <c r="W17" s="83">
        <f t="shared" si="6"/>
        <v>5.6740373187862446E-3</v>
      </c>
      <c r="X17" s="84">
        <f t="shared" si="7"/>
        <v>0</v>
      </c>
      <c r="Y17" s="83">
        <f t="shared" si="8"/>
        <v>0</v>
      </c>
      <c r="Z17" s="85" cm="1">
        <f t="array" ref="Z17">IF($F17="","",IF(_xll.BDP($F17&amp;" Corp",Z$1)="#N/A N/A","",_xll.BDP($F17&amp;" Corp",Z$1)))</f>
        <v>100</v>
      </c>
      <c r="AA17" s="85" cm="1">
        <f t="array" ref="AA17">IF($F17="","",IF(_xll.BDP($F17&amp;" Corp",AA$1)="#N/A N/A","",_xll.BDP($F17&amp;" Corp",AA$1)))</f>
        <v>100.625</v>
      </c>
      <c r="AB17" s="85" cm="1">
        <f t="array" ref="AB17">IF($F17="","",IF(_xll.BDP($F17&amp;" Corp",AB$1)="#N/A N/A","",_xll.BDP($F17&amp;" Corp",AB$1)))</f>
        <v>5.1976635353639722</v>
      </c>
      <c r="AC17" s="85" cm="1">
        <f t="array" ref="AC17">IF($F17="","",IF(_xll.BDP($F17&amp;" Corp",AC$1)="#N/A N/A","",_xll.BDP($F17&amp;" Corp",AC$1)))</f>
        <v>5.2242832025513053</v>
      </c>
      <c r="AD17" s="86" cm="1">
        <f t="array" ref="AD17">IF($F17="","",IF(_xll.BDP($F17&amp;" Corp",AD$1)="#N/A N/A","",_xll.BDP($F17&amp;" Corp",AD$1)))</f>
        <v>214.54598289433119</v>
      </c>
      <c r="AE17" s="51"/>
      <c r="AF17" s="51" t="e">
        <f>VLOOKUP($D17,'[1]Healthcare-LLI'!$E$4:$S$246,1,0)</f>
        <v>#N/A</v>
      </c>
    </row>
    <row r="18" spans="2:32" x14ac:dyDescent="0.3">
      <c r="B18" s="81">
        <v>59</v>
      </c>
      <c r="C18" s="51" t="s">
        <v>2223</v>
      </c>
      <c r="D18" s="51" t="s">
        <v>1807</v>
      </c>
      <c r="E18" s="51" t="s">
        <v>2172</v>
      </c>
      <c r="F18" s="51" t="s">
        <v>2224</v>
      </c>
      <c r="G18" s="55" cm="1">
        <f t="array" ref="G18">IFERROR(IF($F18="","",IF(_xll.BDP($F18&amp;" Corp",G$1)="#N/A N/A","",_xll.BDP($F18&amp;" Corp",G$1)))/1000000,0)</f>
        <v>530</v>
      </c>
      <c r="H18" s="51" t="s">
        <v>2170</v>
      </c>
      <c r="I18" s="51" t="s">
        <v>136</v>
      </c>
      <c r="J18" s="51" t="s">
        <v>0</v>
      </c>
      <c r="K18" s="51" t="s">
        <v>2198</v>
      </c>
      <c r="L18" s="51" t="s">
        <v>2199</v>
      </c>
      <c r="M18" s="55">
        <f t="shared" si="9"/>
        <v>33.86313899999999</v>
      </c>
      <c r="N18" s="55">
        <v>32.053358999999993</v>
      </c>
      <c r="O18" s="55">
        <v>1.8097799999999999</v>
      </c>
      <c r="P18" s="56">
        <f t="shared" si="10"/>
        <v>1.2576824865323058E-2</v>
      </c>
      <c r="Q18" s="56">
        <f t="shared" si="1"/>
        <v>1.2576824865323058E-2</v>
      </c>
      <c r="R18" s="56">
        <f t="shared" si="2"/>
        <v>1.5819217750879393E-2</v>
      </c>
      <c r="S18" s="56">
        <f t="shared" si="3"/>
        <v>1.5819217750879393E-2</v>
      </c>
      <c r="T18" s="82">
        <f t="shared" si="4"/>
        <v>7.4690455730758998E-3</v>
      </c>
      <c r="U18" s="56">
        <v>3.57097835238541E-4</v>
      </c>
      <c r="V18" s="82">
        <f t="shared" si="5"/>
        <v>5.1077792922471586E-3</v>
      </c>
      <c r="W18" s="83">
        <f t="shared" si="6"/>
        <v>5.1077792922471586E-3</v>
      </c>
      <c r="X18" s="84">
        <f t="shared" si="7"/>
        <v>8.3501721778034936E-3</v>
      </c>
      <c r="Y18" s="83">
        <f t="shared" si="8"/>
        <v>8.3501721778034936E-3</v>
      </c>
      <c r="Z18" s="85" cm="1">
        <f t="array" ref="Z18">IF($F18="","",IF(_xll.BDP($F18&amp;" Corp",Z$1)="#N/A N/A","",_xll.BDP($F18&amp;" Corp",Z$1)))</f>
        <v>100.625</v>
      </c>
      <c r="AA18" s="85" cm="1">
        <f t="array" ref="AA18">IF($F18="","",IF(_xll.BDP($F18&amp;" Corp",AA$1)="#N/A N/A","",_xll.BDP($F18&amp;" Corp",AA$1)))</f>
        <v>101.125</v>
      </c>
      <c r="AB18" s="85" cm="1">
        <f t="array" ref="AB18">IF($F18="","",IF(_xll.BDP($F18&amp;" Corp",AB$1)="#N/A N/A","",_xll.BDP($F18&amp;" Corp",AB$1)))</f>
        <v>8.4007474826648831</v>
      </c>
      <c r="AC18" s="85" cm="1">
        <f t="array" ref="AC18">IF($F18="","",IF(_xll.BDP($F18&amp;" Corp",AC$1)="#N/A N/A","",_xll.BDP($F18&amp;" Corp",AC$1)))</f>
        <v>8.7585274130105972</v>
      </c>
      <c r="AD18" s="86" cm="1">
        <f t="array" ref="AD18">IF($F18="","",IF(_xll.BDP($F18&amp;" Corp",AD$1)="#N/A N/A","",_xll.BDP($F18&amp;" Corp",AD$1)))</f>
        <v>441.6076676033735</v>
      </c>
      <c r="AE18" s="51"/>
      <c r="AF18" s="51" t="str">
        <f>VLOOKUP($D18,'[1]Healthcare-LLI'!$E$4:$S$246,1,0)</f>
        <v>LX192675</v>
      </c>
    </row>
    <row r="19" spans="2:32" x14ac:dyDescent="0.3">
      <c r="B19" s="81"/>
      <c r="C19" s="51" t="s">
        <v>1580</v>
      </c>
      <c r="D19" s="51" t="s">
        <v>1578</v>
      </c>
      <c r="E19" s="51" t="s">
        <v>2203</v>
      </c>
      <c r="F19" s="51" t="s">
        <v>2225</v>
      </c>
      <c r="G19" s="55" cm="1">
        <f t="array" ref="G19">IFERROR(IF($F19="","",IF(_xll.BDP($F19&amp;" Corp",G$1)="#N/A N/A","",_xll.BDP($F19&amp;" Corp",G$1)))/1000000,0)</f>
        <v>398.40000000000003</v>
      </c>
      <c r="H19" s="51" t="s">
        <v>2170</v>
      </c>
      <c r="I19" s="51" t="s">
        <v>143</v>
      </c>
      <c r="J19" s="51" t="s">
        <v>137</v>
      </c>
      <c r="K19" s="51" t="s">
        <v>2214</v>
      </c>
      <c r="L19" s="51" t="s">
        <v>2199</v>
      </c>
      <c r="M19" s="55">
        <f t="shared" si="9"/>
        <v>25.444196000000002</v>
      </c>
      <c r="N19" s="55">
        <v>25.444196000000002</v>
      </c>
      <c r="O19" s="55">
        <v>0</v>
      </c>
      <c r="P19" s="56">
        <f t="shared" si="10"/>
        <v>9.9835776004303812E-3</v>
      </c>
      <c r="Q19" s="56">
        <f t="shared" si="1"/>
        <v>9.9835776004303812E-3</v>
      </c>
      <c r="R19" s="56">
        <f t="shared" si="2"/>
        <v>0</v>
      </c>
      <c r="S19" s="56">
        <f t="shared" si="3"/>
        <v>0</v>
      </c>
      <c r="T19" s="82">
        <f t="shared" si="4"/>
        <v>5.5614310863689679E-3</v>
      </c>
      <c r="U19" s="56">
        <v>2.6589408008563298E-4</v>
      </c>
      <c r="V19" s="82">
        <f t="shared" si="5"/>
        <v>4.4221465140614133E-3</v>
      </c>
      <c r="W19" s="83">
        <f t="shared" si="6"/>
        <v>4.4221465140614133E-3</v>
      </c>
      <c r="X19" s="84">
        <f t="shared" si="7"/>
        <v>-5.5614310863689679E-3</v>
      </c>
      <c r="Y19" s="83">
        <f t="shared" si="8"/>
        <v>-5.5614310863689679E-3</v>
      </c>
      <c r="Z19" s="85" cm="1">
        <f t="array" ref="Z19">IF($F19="","",IF(_xll.BDP($F19&amp;" Corp",Z$1)="#N/A N/A","",_xll.BDP($F19&amp;" Corp",Z$1)))</f>
        <v>100.625</v>
      </c>
      <c r="AA19" s="85" cm="1">
        <f t="array" ref="AA19">IF($F19="","",IF(_xll.BDP($F19&amp;" Corp",AA$1)="#N/A N/A","",_xll.BDP($F19&amp;" Corp",AA$1)))</f>
        <v>101</v>
      </c>
      <c r="AB19" s="85" cm="1">
        <f t="array" ref="AB19">IF($F19="","",IF(_xll.BDP($F19&amp;" Corp",AB$1)="#N/A N/A","",_xll.BDP($F19&amp;" Corp",AB$1)))</f>
        <v>8.0736198928207159</v>
      </c>
      <c r="AC19" s="85" cm="1">
        <f t="array" ref="AC19">IF($F19="","",IF(_xll.BDP($F19&amp;" Corp",AC$1)="#N/A N/A","",_xll.BDP($F19&amp;" Corp",AC$1)))</f>
        <v>8.3247406641021371</v>
      </c>
      <c r="AD19" s="86" cm="1">
        <f t="array" ref="AD19">IF($F19="","",IF(_xll.BDP($F19&amp;" Corp",AD$1)="#N/A N/A","",_xll.BDP($F19&amp;" Corp",AD$1)))</f>
        <v>404.624355609715</v>
      </c>
      <c r="AE19" s="51"/>
      <c r="AF19" s="51" t="str">
        <f>VLOOKUP($D19,'[1]Healthcare-LLI'!$E$4:$S$246,1,0)</f>
        <v>LX180873</v>
      </c>
    </row>
    <row r="20" spans="2:32" x14ac:dyDescent="0.3">
      <c r="B20" s="81"/>
      <c r="C20" s="57" t="s">
        <v>2031</v>
      </c>
      <c r="D20" s="51" t="s">
        <v>2029</v>
      </c>
      <c r="E20" s="51" t="s">
        <v>2172</v>
      </c>
      <c r="F20" s="51" t="s">
        <v>2226</v>
      </c>
      <c r="G20" s="55" cm="1">
        <f t="array" ref="G20">IFERROR(IF($F20="","",IF(_xll.BDP($F20&amp;" Corp",G$1)="#N/A N/A","",_xll.BDP($F20&amp;" Corp",G$1)))/1000000,0)</f>
        <v>360</v>
      </c>
      <c r="H20" s="51" t="s">
        <v>2170</v>
      </c>
      <c r="I20" s="51" t="s">
        <v>88</v>
      </c>
      <c r="J20" s="51" t="s">
        <v>88</v>
      </c>
      <c r="K20" s="51" t="s">
        <v>2214</v>
      </c>
      <c r="L20" s="51" t="s">
        <v>2199</v>
      </c>
      <c r="M20" s="55">
        <f t="shared" si="9"/>
        <v>10.079423999999999</v>
      </c>
      <c r="N20" s="55">
        <v>10.079423999999999</v>
      </c>
      <c r="O20" s="55">
        <v>0</v>
      </c>
      <c r="P20" s="56">
        <f t="shared" si="10"/>
        <v>3.9548788128986427E-3</v>
      </c>
      <c r="Q20" s="56">
        <f t="shared" si="1"/>
        <v>6.0657339495997168E-3</v>
      </c>
      <c r="R20" s="56">
        <f t="shared" si="2"/>
        <v>0</v>
      </c>
      <c r="S20" s="56">
        <f t="shared" si="3"/>
        <v>0</v>
      </c>
      <c r="T20" s="82">
        <f t="shared" si="4"/>
        <v>0</v>
      </c>
      <c r="U20" s="56">
        <v>0</v>
      </c>
      <c r="V20" s="82">
        <f t="shared" si="5"/>
        <v>3.9548788128986427E-3</v>
      </c>
      <c r="W20" s="83">
        <f t="shared" si="6"/>
        <v>3.9548788128986427E-3</v>
      </c>
      <c r="X20" s="84">
        <f t="shared" si="7"/>
        <v>0</v>
      </c>
      <c r="Y20" s="83">
        <f t="shared" si="8"/>
        <v>0</v>
      </c>
      <c r="Z20" s="85" t="str" cm="1">
        <f t="array" ref="Z20">IF($F20="","",IF(_xll.BDP($F20&amp;" Corp",Z$1)="#N/A N/A","",_xll.BDP($F20&amp;" Corp",Z$1)))</f>
        <v/>
      </c>
      <c r="AA20" s="85" t="str" cm="1">
        <f t="array" ref="AA20">IF($F20="","",IF(_xll.BDP($F20&amp;" Corp",AA$1)="#N/A N/A","",_xll.BDP($F20&amp;" Corp",AA$1)))</f>
        <v/>
      </c>
      <c r="AB20" s="85" t="str" cm="1">
        <f t="array" ref="AB20">IF($F20="","",IF(_xll.BDP($F20&amp;" Corp",AB$1)="#N/A N/A","",_xll.BDP($F20&amp;" Corp",AB$1)))</f>
        <v/>
      </c>
      <c r="AC20" s="85" t="str" cm="1">
        <f t="array" ref="AC20">IF($F20="","",IF(_xll.BDP($F20&amp;" Corp",AC$1)="#N/A N/A","",_xll.BDP($F20&amp;" Corp",AC$1)))</f>
        <v/>
      </c>
      <c r="AD20" s="86" t="str" cm="1">
        <f t="array" ref="AD20">IF($F20="","",IF(_xll.BDP($F20&amp;" Corp",AD$1)="#N/A N/A","",_xll.BDP($F20&amp;" Corp",AD$1)))</f>
        <v/>
      </c>
      <c r="AE20" s="51"/>
      <c r="AF20" s="51" t="str">
        <f>VLOOKUP($D20,'[1]Healthcare-LLI'!$E$4:$S$246,1,0)</f>
        <v>LX172411</v>
      </c>
    </row>
    <row r="21" spans="2:32" x14ac:dyDescent="0.3">
      <c r="B21" s="81">
        <v>40</v>
      </c>
      <c r="C21" s="51" t="s">
        <v>2035</v>
      </c>
      <c r="D21" s="51" t="s">
        <v>2114</v>
      </c>
      <c r="E21" s="51" t="s">
        <v>2166</v>
      </c>
      <c r="F21" s="51" t="s">
        <v>2032</v>
      </c>
      <c r="G21" s="55" cm="1">
        <f t="array" ref="G21">IFERROR(IF($F21="","",IF(_xll.BDP($F21&amp;" Corp",G$1)="#N/A N/A","",_xll.BDP($F21&amp;" Corp",G$1)))/1000000,0)</f>
        <v>0</v>
      </c>
      <c r="H21" s="51" t="s">
        <v>2170</v>
      </c>
      <c r="I21" s="51" t="s">
        <v>88</v>
      </c>
      <c r="J21" s="51" t="s">
        <v>110</v>
      </c>
      <c r="K21" s="51" t="s">
        <v>2198</v>
      </c>
      <c r="L21" s="51" t="s">
        <v>2199</v>
      </c>
      <c r="M21" s="55">
        <f t="shared" si="9"/>
        <v>12.924915</v>
      </c>
      <c r="N21" s="55">
        <v>9.4249150000000004</v>
      </c>
      <c r="O21" s="55">
        <v>3.5</v>
      </c>
      <c r="P21" s="56">
        <f t="shared" si="10"/>
        <v>3.6980681283841827E-3</v>
      </c>
      <c r="Q21" s="56">
        <f t="shared" si="1"/>
        <v>3.6980681283841827E-3</v>
      </c>
      <c r="R21" s="56">
        <f t="shared" si="2"/>
        <v>3.0593366115261457E-2</v>
      </c>
      <c r="S21" s="56">
        <f t="shared" si="3"/>
        <v>3.0593366115261457E-2</v>
      </c>
      <c r="T21" s="82">
        <f t="shared" si="4"/>
        <v>0</v>
      </c>
      <c r="U21" s="56">
        <v>0</v>
      </c>
      <c r="V21" s="82">
        <f t="shared" si="5"/>
        <v>3.6980681283841827E-3</v>
      </c>
      <c r="W21" s="83">
        <f t="shared" si="6"/>
        <v>3.6980681283841827E-3</v>
      </c>
      <c r="X21" s="84">
        <f t="shared" si="7"/>
        <v>3.0593366115261457E-2</v>
      </c>
      <c r="Y21" s="83">
        <f t="shared" si="8"/>
        <v>3.0593366115261457E-2</v>
      </c>
      <c r="Z21" s="85" t="str" cm="1">
        <f t="array" ref="Z21">IF($F21="","",IF(_xll.BDP($F21&amp;" Corp",Z$1)="#N/A N/A","",_xll.BDP($F21&amp;" Corp",Z$1)))</f>
        <v/>
      </c>
      <c r="AA21" s="85" t="str" cm="1">
        <f t="array" ref="AA21">IF($F21="","",IF(_xll.BDP($F21&amp;" Corp",AA$1)="#N/A N/A","",_xll.BDP($F21&amp;" Corp",AA$1)))</f>
        <v/>
      </c>
      <c r="AB21" s="85" t="str" cm="1">
        <f t="array" ref="AB21">IF($F21="","",IF(_xll.BDP($F21&amp;" Corp",AB$1)="#N/A N/A","",_xll.BDP($F21&amp;" Corp",AB$1)))</f>
        <v/>
      </c>
      <c r="AC21" s="85" t="str" cm="1">
        <f t="array" ref="AC21">IF($F21="","",IF(_xll.BDP($F21&amp;" Corp",AC$1)="#N/A N/A","",_xll.BDP($F21&amp;" Corp",AC$1)))</f>
        <v/>
      </c>
      <c r="AD21" s="86" t="str" cm="1">
        <f t="array" ref="AD21">IF($F21="","",IF(_xll.BDP($F21&amp;" Corp",AD$1)="#N/A N/A","",_xll.BDP($F21&amp;" Corp",AD$1)))</f>
        <v/>
      </c>
      <c r="AE21" s="51"/>
      <c r="AF21" s="51" t="str">
        <f>VLOOKUP($D21,'[1]Healthcare-LLI'!$E$4:$S$246,1,0)</f>
        <v>LX255441</v>
      </c>
    </row>
    <row r="22" spans="2:32" x14ac:dyDescent="0.3">
      <c r="B22" s="81">
        <v>41</v>
      </c>
      <c r="C22" s="51" t="s">
        <v>2220</v>
      </c>
      <c r="D22" s="51" t="s">
        <v>2081</v>
      </c>
      <c r="E22" s="51" t="s">
        <v>2173</v>
      </c>
      <c r="G22" s="55" cm="1">
        <f t="array" ref="G22">IFERROR(IF($F22="","",IF(_xll.BDP($F22&amp;" Corp",G$1)="#N/A N/A","",_xll.BDP($F22&amp;" Corp",G$1)))/1000000,0)</f>
        <v>0</v>
      </c>
      <c r="H22" s="51" t="s">
        <v>2170</v>
      </c>
      <c r="I22" s="51" t="s">
        <v>88</v>
      </c>
      <c r="J22" s="51" t="s">
        <v>88</v>
      </c>
      <c r="K22" s="51" t="s">
        <v>2198</v>
      </c>
      <c r="L22" s="51" t="s">
        <v>2199</v>
      </c>
      <c r="M22" s="55">
        <f t="shared" si="9"/>
        <v>8.3643850000000004</v>
      </c>
      <c r="N22" s="55">
        <v>8.3643850000000004</v>
      </c>
      <c r="O22" s="55">
        <v>0</v>
      </c>
      <c r="P22" s="56">
        <f t="shared" si="10"/>
        <v>3.281946371085016E-3</v>
      </c>
      <c r="Q22" s="56">
        <f t="shared" si="1"/>
        <v>2.8919639329236024E-2</v>
      </c>
      <c r="R22" s="56">
        <f t="shared" si="2"/>
        <v>0</v>
      </c>
      <c r="S22" s="56">
        <f t="shared" si="3"/>
        <v>0</v>
      </c>
      <c r="T22" s="82">
        <f t="shared" si="4"/>
        <v>0</v>
      </c>
      <c r="U22" s="56">
        <v>0</v>
      </c>
      <c r="V22" s="82">
        <f t="shared" si="5"/>
        <v>3.281946371085016E-3</v>
      </c>
      <c r="W22" s="83">
        <f t="shared" si="6"/>
        <v>3.281946371085016E-3</v>
      </c>
      <c r="X22" s="84">
        <f t="shared" si="7"/>
        <v>0</v>
      </c>
      <c r="Y22" s="83">
        <f t="shared" si="8"/>
        <v>0</v>
      </c>
      <c r="Z22" s="85" t="str" cm="1">
        <f t="array" ref="Z22">IF($F22="","",IF(_xll.BDP($F22&amp;" Corp",Z$1)="#N/A N/A","",_xll.BDP($F22&amp;" Corp",Z$1)))</f>
        <v/>
      </c>
      <c r="AA22" s="85" t="str" cm="1">
        <f t="array" ref="AA22">IF($F22="","",IF(_xll.BDP($F22&amp;" Corp",AA$1)="#N/A N/A","",_xll.BDP($F22&amp;" Corp",AA$1)))</f>
        <v/>
      </c>
      <c r="AB22" s="85" t="str" cm="1">
        <f t="array" ref="AB22">IF($F22="","",IF(_xll.BDP($F22&amp;" Corp",AB$1)="#N/A N/A","",_xll.BDP($F22&amp;" Corp",AB$1)))</f>
        <v/>
      </c>
      <c r="AC22" s="85" t="str" cm="1">
        <f t="array" ref="AC22">IF($F22="","",IF(_xll.BDP($F22&amp;" Corp",AC$1)="#N/A N/A","",_xll.BDP($F22&amp;" Corp",AC$1)))</f>
        <v/>
      </c>
      <c r="AD22" s="86" t="str" cm="1">
        <f t="array" ref="AD22">IF($F22="","",IF(_xll.BDP($F22&amp;" Corp",AD$1)="#N/A N/A","",_xll.BDP($F22&amp;" Corp",AD$1)))</f>
        <v/>
      </c>
      <c r="AE22" s="51"/>
      <c r="AF22" s="51" t="str">
        <f>VLOOKUP($D22,'[1]Healthcare-LLI'!$E$4:$S$246,1,0)</f>
        <v>LX253897</v>
      </c>
    </row>
    <row r="23" spans="2:32" x14ac:dyDescent="0.3">
      <c r="B23" s="81"/>
      <c r="C23" s="51" t="s">
        <v>2227</v>
      </c>
      <c r="D23" s="51" t="s">
        <v>1942</v>
      </c>
      <c r="E23" s="51" t="s">
        <v>2228</v>
      </c>
      <c r="F23" s="51" t="s">
        <v>2229</v>
      </c>
      <c r="G23" s="55" cm="1">
        <f t="array" ref="G23">IFERROR(IF($F23="","",IF(_xll.BDP($F23&amp;" Corp",G$1)="#N/A N/A","",_xll.BDP($F23&amp;" Corp",G$1)))/1000000,0)</f>
        <v>552.50634373000003</v>
      </c>
      <c r="H23" s="51" t="s">
        <v>2170</v>
      </c>
      <c r="I23" s="51" t="s">
        <v>134</v>
      </c>
      <c r="J23" s="51" t="s">
        <v>88</v>
      </c>
      <c r="K23" s="51" t="s">
        <v>2214</v>
      </c>
      <c r="L23" s="51" t="s">
        <v>2199</v>
      </c>
      <c r="M23" s="55">
        <f t="shared" si="9"/>
        <v>7.3930059999999989</v>
      </c>
      <c r="N23" s="55">
        <v>7.3930059999999989</v>
      </c>
      <c r="O23" s="55">
        <v>0</v>
      </c>
      <c r="P23" s="56">
        <f t="shared" si="10"/>
        <v>2.9008049262569508E-3</v>
      </c>
      <c r="Q23" s="56">
        <f t="shared" si="1"/>
        <v>3.4296856233023954E-3</v>
      </c>
      <c r="R23" s="56">
        <f t="shared" si="2"/>
        <v>0</v>
      </c>
      <c r="S23" s="56">
        <f t="shared" si="3"/>
        <v>0</v>
      </c>
      <c r="T23" s="82">
        <f t="shared" si="4"/>
        <v>0</v>
      </c>
      <c r="U23" s="56">
        <v>0</v>
      </c>
      <c r="V23" s="82">
        <f t="shared" si="5"/>
        <v>2.9008049262569508E-3</v>
      </c>
      <c r="W23" s="83">
        <f t="shared" si="6"/>
        <v>2.9008049262569508E-3</v>
      </c>
      <c r="X23" s="84">
        <f t="shared" si="7"/>
        <v>0</v>
      </c>
      <c r="Y23" s="83">
        <f t="shared" si="8"/>
        <v>0</v>
      </c>
      <c r="Z23" s="85" cm="1">
        <f t="array" ref="Z23">IF($F23="","",IF(_xll.BDP($F23&amp;" Corp",Z$1)="#N/A N/A","",_xll.BDP($F23&amp;" Corp",Z$1)))</f>
        <v>42</v>
      </c>
      <c r="AA23" s="85" cm="1">
        <f t="array" ref="AA23">IF($F23="","",IF(_xll.BDP($F23&amp;" Corp",AA$1)="#N/A N/A","",_xll.BDP($F23&amp;" Corp",AA$1)))</f>
        <v>45.25</v>
      </c>
      <c r="AB23" s="85" cm="1">
        <f t="array" ref="AB23">IF($F23="","",IF(_xll.BDP($F23&amp;" Corp",AB$1)="#N/A N/A","",_xll.BDP($F23&amp;" Corp",AB$1)))</f>
        <v>40.409050672315061</v>
      </c>
      <c r="AC23" s="85" cm="1">
        <f t="array" ref="AC23">IF($F23="","",IF(_xll.BDP($F23&amp;" Corp",AC$1)="#N/A N/A","",_xll.BDP($F23&amp;" Corp",AC$1)))</f>
        <v>40.972829912789166</v>
      </c>
      <c r="AD23" s="86" cm="1">
        <f t="array" ref="AD23">IF($F23="","",IF(_xll.BDP($F23&amp;" Corp",AD$1)="#N/A N/A","",_xll.BDP($F23&amp;" Corp",AD$1)))</f>
        <v>4255.8655272293681</v>
      </c>
      <c r="AE23" s="51"/>
      <c r="AF23" s="51" t="str">
        <f>VLOOKUP($D23,'[1]Healthcare-LLI'!$E$4:$S$246,1,0)</f>
        <v>LX236836</v>
      </c>
    </row>
    <row r="24" spans="2:32" x14ac:dyDescent="0.3">
      <c r="B24" s="81">
        <v>25</v>
      </c>
      <c r="C24" s="51" t="s">
        <v>2230</v>
      </c>
      <c r="D24" s="51" t="s">
        <v>1589</v>
      </c>
      <c r="E24" s="51" t="s">
        <v>2168</v>
      </c>
      <c r="F24" s="51" t="s">
        <v>2231</v>
      </c>
      <c r="G24" s="55" cm="1">
        <f t="array" ref="G24">IFERROR(IF($F24="","",IF(_xll.BDP($F24&amp;" Corp",G$1)="#N/A N/A","",_xll.BDP($F24&amp;" Corp",G$1)))/1000000,0)</f>
        <v>1237.25</v>
      </c>
      <c r="H24" s="51" t="s">
        <v>2170</v>
      </c>
      <c r="I24" s="51" t="s">
        <v>94</v>
      </c>
      <c r="J24" s="51" t="s">
        <v>84</v>
      </c>
      <c r="K24" s="51" t="s">
        <v>2198</v>
      </c>
      <c r="L24" s="51" t="s">
        <v>2199</v>
      </c>
      <c r="M24" s="55">
        <f t="shared" si="9"/>
        <v>7.2525360000000001</v>
      </c>
      <c r="N24" s="55">
        <v>7.2525360000000001</v>
      </c>
      <c r="O24" s="55">
        <v>0</v>
      </c>
      <c r="P24" s="56">
        <f t="shared" si="10"/>
        <v>2.8456885002738916E-3</v>
      </c>
      <c r="Q24" s="56">
        <f t="shared" si="1"/>
        <v>2.8456885002738916E-3</v>
      </c>
      <c r="R24" s="56">
        <f t="shared" si="2"/>
        <v>0</v>
      </c>
      <c r="S24" s="56">
        <f t="shared" si="3"/>
        <v>0</v>
      </c>
      <c r="T24" s="82">
        <f t="shared" si="4"/>
        <v>0</v>
      </c>
      <c r="U24" s="56">
        <v>0</v>
      </c>
      <c r="V24" s="82">
        <f t="shared" si="5"/>
        <v>2.8456885002738916E-3</v>
      </c>
      <c r="W24" s="83">
        <f t="shared" si="6"/>
        <v>2.8456885002738916E-3</v>
      </c>
      <c r="X24" s="84">
        <f t="shared" si="7"/>
        <v>0</v>
      </c>
      <c r="Y24" s="83">
        <f t="shared" si="8"/>
        <v>0</v>
      </c>
      <c r="Z24" s="85" cm="1">
        <f t="array" ref="Z24">IF($F24="","",IF(_xll.BDP($F24&amp;" Corp",Z$1)="#N/A N/A","",_xll.BDP($F24&amp;" Corp",Z$1)))</f>
        <v>99.875</v>
      </c>
      <c r="AA24" s="85" cm="1">
        <f t="array" ref="AA24">IF($F24="","",IF(_xll.BDP($F24&amp;" Corp",AA$1)="#N/A N/A","",_xll.BDP($F24&amp;" Corp",AA$1)))</f>
        <v>100.5</v>
      </c>
      <c r="AB24" s="85" cm="1">
        <f t="array" ref="AB24">IF($F24="","",IF(_xll.BDP($F24&amp;" Corp",AB$1)="#N/A N/A","",_xll.BDP($F24&amp;" Corp",AB$1)))</f>
        <v>5.110992630943656</v>
      </c>
      <c r="AC24" s="85" cm="1">
        <f t="array" ref="AC24">IF($F24="","",IF(_xll.BDP($F24&amp;" Corp",AC$1)="#N/A N/A","",_xll.BDP($F24&amp;" Corp",AC$1)))</f>
        <v>5.399658321402967</v>
      </c>
      <c r="AD24" s="86" cm="1">
        <f t="array" ref="AD24">IF($F24="","",IF(_xll.BDP($F24&amp;" Corp",AD$1)="#N/A N/A","",_xll.BDP($F24&amp;" Corp",AD$1)))</f>
        <v>122.94162825307255</v>
      </c>
      <c r="AE24" s="51"/>
      <c r="AF24" s="51" t="str">
        <f>VLOOKUP($D24,'[1]Healthcare-LLI'!$E$4:$S$246,1,0)</f>
        <v>LX195920</v>
      </c>
    </row>
    <row r="25" spans="2:32" x14ac:dyDescent="0.3">
      <c r="B25" s="81">
        <v>57</v>
      </c>
      <c r="C25" s="57" t="s">
        <v>2232</v>
      </c>
      <c r="D25" s="51" t="s">
        <v>2233</v>
      </c>
      <c r="E25" s="51" t="s">
        <v>2203</v>
      </c>
      <c r="F25" s="51" t="s">
        <v>2234</v>
      </c>
      <c r="G25" s="55" cm="1">
        <f t="array" ref="G25">IFERROR(IF($F25="","",IF(_xll.BDP($F25&amp;" Corp",G$1)="#N/A N/A","",_xll.BDP($F25&amp;" Corp",G$1)))/1000000,0)</f>
        <v>1156.2625</v>
      </c>
      <c r="H25" s="51" t="s">
        <v>2170</v>
      </c>
      <c r="I25" s="51" t="s">
        <v>127</v>
      </c>
      <c r="J25" s="51" t="s">
        <v>137</v>
      </c>
      <c r="K25" s="51" t="s">
        <v>2198</v>
      </c>
      <c r="L25" s="51" t="s">
        <v>2199</v>
      </c>
      <c r="M25" s="55">
        <f t="shared" si="9"/>
        <v>7</v>
      </c>
      <c r="N25" s="55">
        <v>7</v>
      </c>
      <c r="O25" s="55">
        <v>0</v>
      </c>
      <c r="P25" s="56">
        <f t="shared" si="10"/>
        <v>2.7466005686724261E-3</v>
      </c>
      <c r="Q25" s="56">
        <f t="shared" si="1"/>
        <v>1.5655835122048128E-2</v>
      </c>
      <c r="R25" s="56">
        <f t="shared" si="2"/>
        <v>0</v>
      </c>
      <c r="S25" s="56">
        <f t="shared" si="3"/>
        <v>2.2102937813642649E-2</v>
      </c>
      <c r="T25" s="82">
        <f t="shared" si="4"/>
        <v>0</v>
      </c>
      <c r="U25" s="56">
        <v>0</v>
      </c>
      <c r="V25" s="82">
        <f t="shared" si="5"/>
        <v>2.7466005686724261E-3</v>
      </c>
      <c r="W25" s="83">
        <f t="shared" si="6"/>
        <v>2.7466005686724261E-3</v>
      </c>
      <c r="X25" s="84">
        <f t="shared" si="7"/>
        <v>0</v>
      </c>
      <c r="Y25" s="83">
        <f t="shared" si="8"/>
        <v>0</v>
      </c>
      <c r="Z25" s="85" cm="1">
        <f t="array" ref="Z25">IF($F25="","",IF(_xll.BDP($F25&amp;" Corp",Z$1)="#N/A N/A","",_xll.BDP($F25&amp;" Corp",Z$1)))</f>
        <v>100.75</v>
      </c>
      <c r="AA25" s="85" cm="1">
        <f t="array" ref="AA25">IF($F25="","",IF(_xll.BDP($F25&amp;" Corp",AA$1)="#N/A N/A","",_xll.BDP($F25&amp;" Corp",AA$1)))</f>
        <v>101.125</v>
      </c>
      <c r="AB25" s="85" cm="1">
        <f t="array" ref="AB25">IF($F25="","",IF(_xll.BDP($F25&amp;" Corp",AB$1)="#N/A N/A","",_xll.BDP($F25&amp;" Corp",AB$1)))</f>
        <v>7.4692523339763284</v>
      </c>
      <c r="AC25" s="85" cm="1">
        <f t="array" ref="AC25">IF($F25="","",IF(_xll.BDP($F25&amp;" Corp",AC$1)="#N/A N/A","",_xll.BDP($F25&amp;" Corp",AC$1)))</f>
        <v>7.8313652891665697</v>
      </c>
      <c r="AD25" s="86" cm="1">
        <f t="array" ref="AD25">IF($F25="","",IF(_xll.BDP($F25&amp;" Corp",AD$1)="#N/A N/A","",_xll.BDP($F25&amp;" Corp",AD$1)))</f>
        <v>339.33822662195564</v>
      </c>
      <c r="AE25" s="51"/>
      <c r="AF25" s="51" t="e">
        <f>VLOOKUP($D25,'[1]Healthcare-LLI'!$E$4:$S$246,1,0)</f>
        <v>#N/A</v>
      </c>
    </row>
    <row r="26" spans="2:32" x14ac:dyDescent="0.3">
      <c r="B26" s="81">
        <v>43</v>
      </c>
      <c r="C26" s="51" t="s">
        <v>2220</v>
      </c>
      <c r="D26" s="51" t="s">
        <v>2080</v>
      </c>
      <c r="E26" s="51" t="s">
        <v>2235</v>
      </c>
      <c r="G26" s="55" cm="1">
        <f t="array" ref="G26">IFERROR(IF($F26="","",IF(_xll.BDP($F26&amp;" Corp",G$1)="#N/A N/A","",_xll.BDP($F26&amp;" Corp",G$1)))/1000000,0)</f>
        <v>0</v>
      </c>
      <c r="H26" s="51" t="s">
        <v>2170</v>
      </c>
      <c r="I26" s="51" t="s">
        <v>88</v>
      </c>
      <c r="J26" s="51" t="s">
        <v>16</v>
      </c>
      <c r="K26" s="51" t="s">
        <v>2198</v>
      </c>
      <c r="L26" s="51" t="s">
        <v>2199</v>
      </c>
      <c r="M26" s="55">
        <f t="shared" si="9"/>
        <v>27.054986000000003</v>
      </c>
      <c r="N26" s="55">
        <v>27.054986000000003</v>
      </c>
      <c r="O26" s="55">
        <v>0</v>
      </c>
      <c r="P26" s="56">
        <f t="shared" si="10"/>
        <v>1.0615605704717791E-2</v>
      </c>
      <c r="Q26" s="56">
        <f t="shared" si="1"/>
        <v>2.8919639329236024E-2</v>
      </c>
      <c r="R26" s="56">
        <f t="shared" si="2"/>
        <v>0</v>
      </c>
      <c r="S26" s="56">
        <f t="shared" si="3"/>
        <v>0</v>
      </c>
      <c r="T26" s="82">
        <f t="shared" si="4"/>
        <v>8.5023798113648963E-3</v>
      </c>
      <c r="U26" s="56">
        <v>4.06501927898121E-4</v>
      </c>
      <c r="V26" s="82">
        <f t="shared" si="5"/>
        <v>2.113225893352895E-3</v>
      </c>
      <c r="W26" s="83">
        <f t="shared" si="6"/>
        <v>2.113225893352895E-3</v>
      </c>
      <c r="X26" s="84">
        <f t="shared" si="7"/>
        <v>-8.5023798113648963E-3</v>
      </c>
      <c r="Y26" s="83">
        <f t="shared" si="8"/>
        <v>-8.5023798113648963E-3</v>
      </c>
      <c r="Z26" s="85" t="str" cm="1">
        <f t="array" ref="Z26">IF($F26="","",IF(_xll.BDP($F26&amp;" Corp",Z$1)="#N/A N/A","",_xll.BDP($F26&amp;" Corp",Z$1)))</f>
        <v/>
      </c>
      <c r="AA26" s="85" t="str" cm="1">
        <f t="array" ref="AA26">IF($F26="","",IF(_xll.BDP($F26&amp;" Corp",AA$1)="#N/A N/A","",_xll.BDP($F26&amp;" Corp",AA$1)))</f>
        <v/>
      </c>
      <c r="AB26" s="85" t="str" cm="1">
        <f t="array" ref="AB26">IF($F26="","",IF(_xll.BDP($F26&amp;" Corp",AB$1)="#N/A N/A","",_xll.BDP($F26&amp;" Corp",AB$1)))</f>
        <v/>
      </c>
      <c r="AC26" s="85" t="str" cm="1">
        <f t="array" ref="AC26">IF($F26="","",IF(_xll.BDP($F26&amp;" Corp",AC$1)="#N/A N/A","",_xll.BDP($F26&amp;" Corp",AC$1)))</f>
        <v/>
      </c>
      <c r="AD26" s="86" t="str" cm="1">
        <f t="array" ref="AD26">IF($F26="","",IF(_xll.BDP($F26&amp;" Corp",AD$1)="#N/A N/A","",_xll.BDP($F26&amp;" Corp",AD$1)))</f>
        <v/>
      </c>
      <c r="AE26" s="51"/>
      <c r="AF26" s="51" t="str">
        <f>VLOOKUP($D26,'[1]Healthcare-LLI'!$E$4:$S$246,1,0)</f>
        <v>LX253899</v>
      </c>
    </row>
    <row r="27" spans="2:32" x14ac:dyDescent="0.3">
      <c r="B27" s="81">
        <v>55</v>
      </c>
      <c r="C27" s="51" t="s">
        <v>2236</v>
      </c>
      <c r="D27" s="51" t="s">
        <v>1882</v>
      </c>
      <c r="E27" s="51" t="s">
        <v>2171</v>
      </c>
      <c r="F27" s="51" t="s">
        <v>2237</v>
      </c>
      <c r="G27" s="55" cm="1">
        <f t="array" ref="G27">IFERROR(IF($F27="","",IF(_xll.BDP($F27&amp;" Corp",G$1)="#N/A N/A","",_xll.BDP($F27&amp;" Corp",G$1)))/1000000,0)</f>
        <v>0</v>
      </c>
      <c r="H27" s="51" t="s">
        <v>2238</v>
      </c>
      <c r="I27" s="51" t="s">
        <v>127</v>
      </c>
      <c r="J27" s="51" t="s">
        <v>137</v>
      </c>
      <c r="K27" s="51" t="s">
        <v>2198</v>
      </c>
      <c r="L27" s="51" t="s">
        <v>2199</v>
      </c>
      <c r="M27" s="55">
        <f t="shared" si="9"/>
        <v>5.4085320000000001</v>
      </c>
      <c r="N27" s="55">
        <v>5.4085320000000001</v>
      </c>
      <c r="O27" s="55">
        <v>0</v>
      </c>
      <c r="P27" s="56">
        <f t="shared" si="10"/>
        <v>2.1221538666975734E-3</v>
      </c>
      <c r="Q27" s="56">
        <f t="shared" si="1"/>
        <v>3.1834276920699831E-2</v>
      </c>
      <c r="R27" s="56">
        <f t="shared" si="2"/>
        <v>0</v>
      </c>
      <c r="S27" s="56">
        <f t="shared" si="3"/>
        <v>5.8168172205547534E-2</v>
      </c>
      <c r="T27" s="82">
        <f t="shared" si="4"/>
        <v>0</v>
      </c>
      <c r="U27" s="56">
        <v>0</v>
      </c>
      <c r="V27" s="82">
        <f t="shared" si="5"/>
        <v>2.1221538666975734E-3</v>
      </c>
      <c r="W27" s="83">
        <f t="shared" si="6"/>
        <v>2.1221538666975734E-3</v>
      </c>
      <c r="X27" s="84">
        <f t="shared" si="7"/>
        <v>0</v>
      </c>
      <c r="Y27" s="83">
        <f t="shared" si="8"/>
        <v>0</v>
      </c>
      <c r="Z27" s="85" cm="1">
        <f t="array" ref="Z27">IF($F27="","",IF(_xll.BDP($F27&amp;" Corp",Z$1)="#N/A N/A","",_xll.BDP($F27&amp;" Corp",Z$1)))</f>
        <v>100.125</v>
      </c>
      <c r="AA27" s="85" cm="1">
        <f t="array" ref="AA27">IF($F27="","",IF(_xll.BDP($F27&amp;" Corp",AA$1)="#N/A N/A","",_xll.BDP($F27&amp;" Corp",AA$1)))</f>
        <v>100.875</v>
      </c>
      <c r="AB27" s="85" cm="1">
        <f t="array" ref="AB27">IF($F27="","",IF(_xll.BDP($F27&amp;" Corp",AB$1)="#N/A N/A","",_xll.BDP($F27&amp;" Corp",AB$1)))</f>
        <v>7.0344941923394799</v>
      </c>
      <c r="AC27" s="85" cm="1">
        <f t="array" ref="AC27">IF($F27="","",IF(_xll.BDP($F27&amp;" Corp",AC$1)="#N/A N/A","",_xll.BDP($F27&amp;" Corp",AC$1)))</f>
        <v>7.39575638435781</v>
      </c>
      <c r="AD27" s="86" cm="1">
        <f t="array" ref="AD27">IF($F27="","",IF(_xll.BDP($F27&amp;" Corp",AD$1)="#N/A N/A","",_xll.BDP($F27&amp;" Corp",AD$1)))</f>
        <v>306.57755807599426</v>
      </c>
      <c r="AE27" s="51"/>
      <c r="AF27" s="51" t="str">
        <f>VLOOKUP($D27,'[1]Healthcare-LLI'!$E$4:$S$246,1,0)</f>
        <v>LX249677</v>
      </c>
    </row>
    <row r="28" spans="2:32" x14ac:dyDescent="0.3">
      <c r="B28" s="81"/>
      <c r="C28" s="51" t="s">
        <v>2031</v>
      </c>
      <c r="D28" s="51" t="s">
        <v>2239</v>
      </c>
      <c r="E28" s="51" t="s">
        <v>2240</v>
      </c>
      <c r="F28" s="51" t="s">
        <v>2226</v>
      </c>
      <c r="G28" s="55" cm="1">
        <f t="array" ref="G28">IFERROR(IF($F28="","",IF(_xll.BDP($F28&amp;" Corp",G$1)="#N/A N/A","",_xll.BDP($F28&amp;" Corp",G$1)))/1000000,0)</f>
        <v>360</v>
      </c>
      <c r="H28" s="51" t="s">
        <v>2170</v>
      </c>
      <c r="I28" s="51" t="s">
        <v>88</v>
      </c>
      <c r="J28" s="51" t="s">
        <v>88</v>
      </c>
      <c r="K28" s="51" t="s">
        <v>2214</v>
      </c>
      <c r="L28" s="51" t="s">
        <v>2199</v>
      </c>
      <c r="M28" s="55">
        <f t="shared" si="9"/>
        <v>5.3797359999999994</v>
      </c>
      <c r="N28" s="55">
        <v>5.3797359999999994</v>
      </c>
      <c r="O28" s="55">
        <v>0</v>
      </c>
      <c r="P28" s="56">
        <f t="shared" si="10"/>
        <v>2.1108551367010745E-3</v>
      </c>
      <c r="Q28" s="56">
        <f t="shared" si="1"/>
        <v>6.0657339495997168E-3</v>
      </c>
      <c r="R28" s="56">
        <f t="shared" si="2"/>
        <v>0</v>
      </c>
      <c r="S28" s="56">
        <f t="shared" si="3"/>
        <v>0</v>
      </c>
      <c r="T28" s="82">
        <f t="shared" si="4"/>
        <v>0</v>
      </c>
      <c r="U28" s="56">
        <v>0</v>
      </c>
      <c r="V28" s="82">
        <f t="shared" si="5"/>
        <v>2.1108551367010745E-3</v>
      </c>
      <c r="W28" s="83">
        <f t="shared" si="6"/>
        <v>2.1108551367010745E-3</v>
      </c>
      <c r="X28" s="84">
        <f t="shared" si="7"/>
        <v>0</v>
      </c>
      <c r="Y28" s="83">
        <f t="shared" si="8"/>
        <v>0</v>
      </c>
      <c r="Z28" s="85" t="str" cm="1">
        <f t="array" ref="Z28">IF($F28="","",IF(_xll.BDP($F28&amp;" Corp",Z$1)="#N/A N/A","",_xll.BDP($F28&amp;" Corp",Z$1)))</f>
        <v/>
      </c>
      <c r="AA28" s="85" t="str" cm="1">
        <f t="array" ref="AA28">IF($F28="","",IF(_xll.BDP($F28&amp;" Corp",AA$1)="#N/A N/A","",_xll.BDP($F28&amp;" Corp",AA$1)))</f>
        <v/>
      </c>
      <c r="AB28" s="85" t="str" cm="1">
        <f t="array" ref="AB28">IF($F28="","",IF(_xll.BDP($F28&amp;" Corp",AB$1)="#N/A N/A","",_xll.BDP($F28&amp;" Corp",AB$1)))</f>
        <v/>
      </c>
      <c r="AC28" s="85" t="str" cm="1">
        <f t="array" ref="AC28">IF($F28="","",IF(_xll.BDP($F28&amp;" Corp",AC$1)="#N/A N/A","",_xll.BDP($F28&amp;" Corp",AC$1)))</f>
        <v/>
      </c>
      <c r="AD28" s="86" t="str" cm="1">
        <f t="array" ref="AD28">IF($F28="","",IF(_xll.BDP($F28&amp;" Corp",AD$1)="#N/A N/A","",_xll.BDP($F28&amp;" Corp",AD$1)))</f>
        <v/>
      </c>
      <c r="AE28" s="51"/>
      <c r="AF28" s="51" t="e">
        <f>VLOOKUP($D28,'[1]Healthcare-LLI'!$E$4:$S$246,1,0)</f>
        <v>#N/A</v>
      </c>
    </row>
    <row r="29" spans="2:32" x14ac:dyDescent="0.3">
      <c r="B29" s="81">
        <v>8</v>
      </c>
      <c r="C29" s="51" t="s">
        <v>2241</v>
      </c>
      <c r="D29" s="51" t="s">
        <v>1267</v>
      </c>
      <c r="E29" s="51" t="s">
        <v>2172</v>
      </c>
      <c r="F29" s="51" t="s">
        <v>2242</v>
      </c>
      <c r="G29" s="55" cm="1">
        <f t="array" ref="G29">IFERROR(IF($F29="","",IF(_xll.BDP($F29&amp;" Corp",G$1)="#N/A N/A","",_xll.BDP($F29&amp;" Corp",G$1)))/1000000,0)</f>
        <v>875</v>
      </c>
      <c r="H29" s="51" t="s">
        <v>2170</v>
      </c>
      <c r="I29" s="51" t="s">
        <v>134</v>
      </c>
      <c r="J29" s="51" t="s">
        <v>135</v>
      </c>
      <c r="K29" s="51" t="s">
        <v>2198</v>
      </c>
      <c r="L29" s="51" t="s">
        <v>2199</v>
      </c>
      <c r="M29" s="55">
        <f t="shared" si="9"/>
        <v>28.075430000000001</v>
      </c>
      <c r="N29" s="55">
        <v>28.075430000000001</v>
      </c>
      <c r="O29" s="55">
        <v>0</v>
      </c>
      <c r="P29" s="56">
        <f t="shared" si="10"/>
        <v>1.1015998857674699E-2</v>
      </c>
      <c r="Q29" s="56">
        <f t="shared" si="1"/>
        <v>1.1015998857674699E-2</v>
      </c>
      <c r="R29" s="56">
        <f t="shared" si="2"/>
        <v>0</v>
      </c>
      <c r="S29" s="56">
        <f t="shared" si="3"/>
        <v>0</v>
      </c>
      <c r="T29" s="82">
        <f t="shared" si="4"/>
        <v>9.459858839607465E-3</v>
      </c>
      <c r="U29" s="56">
        <v>4.52279354870081E-4</v>
      </c>
      <c r="V29" s="82">
        <f t="shared" si="5"/>
        <v>1.5561400180672345E-3</v>
      </c>
      <c r="W29" s="83">
        <f t="shared" si="6"/>
        <v>1.5561400180672345E-3</v>
      </c>
      <c r="X29" s="84">
        <f t="shared" si="7"/>
        <v>-9.459858839607465E-3</v>
      </c>
      <c r="Y29" s="83">
        <f t="shared" si="8"/>
        <v>-9.459858839607465E-3</v>
      </c>
      <c r="Z29" s="85" cm="1">
        <f t="array" ref="Z29">IF($F29="","",IF(_xll.BDP($F29&amp;" Corp",Z$1)="#N/A N/A","",_xll.BDP($F29&amp;" Corp",Z$1)))</f>
        <v>77.75</v>
      </c>
      <c r="AA29" s="85" cm="1">
        <f t="array" ref="AA29">IF($F29="","",IF(_xll.BDP($F29&amp;" Corp",AA$1)="#N/A N/A","",_xll.BDP($F29&amp;" Corp",AA$1)))</f>
        <v>79.375</v>
      </c>
      <c r="AB29" s="85" cm="1">
        <f t="array" ref="AB29">IF($F29="","",IF(_xll.BDP($F29&amp;" Corp",AB$1)="#N/A N/A","",_xll.BDP($F29&amp;" Corp",AB$1)))</f>
        <v>15.193820814602077</v>
      </c>
      <c r="AC29" s="85" cm="1">
        <f t="array" ref="AC29">IF($F29="","",IF(_xll.BDP($F29&amp;" Corp",AC$1)="#N/A N/A","",_xll.BDP($F29&amp;" Corp",AC$1)))</f>
        <v>15.571726253256202</v>
      </c>
      <c r="AD29" s="86" cm="1">
        <f t="array" ref="AD29">IF($F29="","",IF(_xll.BDP($F29&amp;" Corp",AD$1)="#N/A N/A","",_xll.BDP($F29&amp;" Corp",AD$1)))</f>
        <v>1365.4384656131267</v>
      </c>
      <c r="AE29" s="51"/>
      <c r="AF29" s="51" t="str">
        <f>VLOOKUP($D29,'[1]Healthcare-LLI'!$E$4:$S$246,1,0)</f>
        <v>LX202374</v>
      </c>
    </row>
    <row r="30" spans="2:32" x14ac:dyDescent="0.3">
      <c r="B30" s="81">
        <v>24</v>
      </c>
      <c r="C30" s="51" t="s">
        <v>1594</v>
      </c>
      <c r="D30" s="51" t="s">
        <v>1596</v>
      </c>
      <c r="E30" s="51" t="s">
        <v>2171</v>
      </c>
      <c r="F30" s="51" t="s">
        <v>2243</v>
      </c>
      <c r="G30" s="55" cm="1">
        <f t="array" ref="G30">IFERROR(IF($F30="","",IF(_xll.BDP($F30&amp;" Corp",G$1)="#N/A N/A","",_xll.BDP($F30&amp;" Corp",G$1)))/1000000,0)</f>
        <v>0</v>
      </c>
      <c r="H30" s="51" t="s">
        <v>2238</v>
      </c>
      <c r="I30" s="51" t="s">
        <v>136</v>
      </c>
      <c r="J30" s="51" t="s">
        <v>0</v>
      </c>
      <c r="K30" s="51" t="s">
        <v>2198</v>
      </c>
      <c r="L30" s="51" t="s">
        <v>2199</v>
      </c>
      <c r="M30" s="55">
        <f t="shared" si="9"/>
        <v>4.2413499999999997</v>
      </c>
      <c r="N30" s="55">
        <v>4.2413499999999997</v>
      </c>
      <c r="O30" s="55">
        <v>0</v>
      </c>
      <c r="P30" s="56">
        <f t="shared" si="10"/>
        <v>1.6641849031341135E-3</v>
      </c>
      <c r="Q30" s="56">
        <f t="shared" si="1"/>
        <v>1.458935641012378E-2</v>
      </c>
      <c r="R30" s="56">
        <f t="shared" si="2"/>
        <v>0</v>
      </c>
      <c r="S30" s="56">
        <f t="shared" si="3"/>
        <v>0</v>
      </c>
      <c r="T30" s="82">
        <f t="shared" si="4"/>
        <v>0</v>
      </c>
      <c r="U30" s="56">
        <v>0</v>
      </c>
      <c r="V30" s="82">
        <f t="shared" si="5"/>
        <v>1.6641849031341135E-3</v>
      </c>
      <c r="W30" s="83">
        <f t="shared" si="6"/>
        <v>1.6641849031341135E-3</v>
      </c>
      <c r="X30" s="84">
        <f t="shared" si="7"/>
        <v>0</v>
      </c>
      <c r="Y30" s="83">
        <f t="shared" si="8"/>
        <v>0</v>
      </c>
      <c r="Z30" s="85" cm="1">
        <f t="array" ref="Z30">IF($F30="","",IF(_xll.BDP($F30&amp;" Corp",Z$1)="#N/A N/A","",_xll.BDP($F30&amp;" Corp",Z$1)))</f>
        <v>100.875</v>
      </c>
      <c r="AA30" s="85" cm="1">
        <f t="array" ref="AA30">IF($F30="","",IF(_xll.BDP($F30&amp;" Corp",AA$1)="#N/A N/A","",_xll.BDP($F30&amp;" Corp",AA$1)))</f>
        <v>101.25</v>
      </c>
      <c r="AB30" s="85" cm="1">
        <f t="array" ref="AB30">IF($F30="","",IF(_xll.BDP($F30&amp;" Corp",AB$1)="#N/A N/A","",_xll.BDP($F30&amp;" Corp",AB$1)))</f>
        <v>7.2091830428689718</v>
      </c>
      <c r="AC30" s="85" cm="1">
        <f t="array" ref="AC30">IF($F30="","",IF(_xll.BDP($F30&amp;" Corp",AC$1)="#N/A N/A","",_xll.BDP($F30&amp;" Corp",AC$1)))</f>
        <v>7.5702214380726218</v>
      </c>
      <c r="AD30" s="86" cm="1">
        <f t="array" ref="AD30">IF($F30="","",IF(_xll.BDP($F30&amp;" Corp",AD$1)="#N/A N/A","",_xll.BDP($F30&amp;" Corp",AD$1)))</f>
        <v>309.35687143912912</v>
      </c>
      <c r="AE30" s="51"/>
      <c r="AF30" s="51" t="str">
        <f>VLOOKUP($D30,'[1]Healthcare-LLI'!$E$4:$S$246,1,0)</f>
        <v>LX248918</v>
      </c>
    </row>
    <row r="31" spans="2:32" x14ac:dyDescent="0.3">
      <c r="B31" s="81">
        <v>20</v>
      </c>
      <c r="C31" s="51" t="s">
        <v>2244</v>
      </c>
      <c r="D31" s="51" t="s">
        <v>2064</v>
      </c>
      <c r="E31" s="51" t="s">
        <v>2172</v>
      </c>
      <c r="F31" s="51" t="s">
        <v>2245</v>
      </c>
      <c r="G31" s="55" cm="1">
        <f t="array" ref="G31">IFERROR(IF($F31="","",IF(_xll.BDP($F31&amp;" Corp",G$1)="#N/A N/A","",_xll.BDP($F31&amp;" Corp",G$1)))/1000000,0)</f>
        <v>1958</v>
      </c>
      <c r="H31" s="51" t="s">
        <v>2170</v>
      </c>
      <c r="I31" s="51" t="s">
        <v>136</v>
      </c>
      <c r="J31" s="51" t="s">
        <v>137</v>
      </c>
      <c r="K31" s="51" t="s">
        <v>2198</v>
      </c>
      <c r="L31" s="51" t="s">
        <v>2199</v>
      </c>
      <c r="M31" s="55">
        <f t="shared" si="9"/>
        <v>81.563170999999983</v>
      </c>
      <c r="N31" s="55">
        <v>76.341472999999979</v>
      </c>
      <c r="O31" s="55">
        <v>5.221698</v>
      </c>
      <c r="P31" s="56">
        <f t="shared" si="10"/>
        <v>2.9954219022155802E-2</v>
      </c>
      <c r="Q31" s="56">
        <f t="shared" si="1"/>
        <v>2.9954219022155802E-2</v>
      </c>
      <c r="R31" s="56">
        <f t="shared" si="2"/>
        <v>4.564266247352243E-2</v>
      </c>
      <c r="S31" s="56">
        <f t="shared" si="3"/>
        <v>4.564266247352243E-2</v>
      </c>
      <c r="T31" s="82">
        <f t="shared" si="4"/>
        <v>2.9797588758481139E-2</v>
      </c>
      <c r="U31" s="56">
        <v>1.4246337549925899E-3</v>
      </c>
      <c r="V31" s="82">
        <f t="shared" si="5"/>
        <v>1.5663026367466332E-4</v>
      </c>
      <c r="W31" s="83">
        <f t="shared" si="6"/>
        <v>1.5663026367466332E-4</v>
      </c>
      <c r="X31" s="84">
        <f t="shared" si="7"/>
        <v>1.5845073715041291E-2</v>
      </c>
      <c r="Y31" s="83">
        <f t="shared" si="8"/>
        <v>1.5845073715041291E-2</v>
      </c>
      <c r="Z31" s="85" cm="1">
        <f t="array" ref="Z31">IF($F31="","",IF(_xll.BDP($F31&amp;" Corp",Z$1)="#N/A N/A","",_xll.BDP($F31&amp;" Corp",Z$1)))</f>
        <v>100.625</v>
      </c>
      <c r="AA31" s="85" cm="1">
        <f t="array" ref="AA31">IF($F31="","",IF(_xll.BDP($F31&amp;" Corp",AA$1)="#N/A N/A","",_xll.BDP($F31&amp;" Corp",AA$1)))</f>
        <v>100.875</v>
      </c>
      <c r="AB31" s="85" cm="1">
        <f t="array" ref="AB31">IF($F31="","",IF(_xll.BDP($F31&amp;" Corp",AB$1)="#N/A N/A","",_xll.BDP($F31&amp;" Corp",AB$1)))</f>
        <v>7.504928158596158</v>
      </c>
      <c r="AC31" s="85" cm="1">
        <f t="array" ref="AC31">IF($F31="","",IF(_xll.BDP($F31&amp;" Corp",AC$1)="#N/A N/A","",_xll.BDP($F31&amp;" Corp",AC$1)))</f>
        <v>7.839207467623055</v>
      </c>
      <c r="AD31" s="86" cm="1">
        <f t="array" ref="AD31">IF($F31="","",IF(_xll.BDP($F31&amp;" Corp",AD$1)="#N/A N/A","",_xll.BDP($F31&amp;" Corp",AD$1)))</f>
        <v>359.4722425620854</v>
      </c>
      <c r="AE31" s="51"/>
      <c r="AF31" s="51" t="str">
        <f>VLOOKUP($D31,'[1]Healthcare-LLI'!$E$4:$S$246,1,0)</f>
        <v>LX233541</v>
      </c>
    </row>
    <row r="32" spans="2:32" x14ac:dyDescent="0.3">
      <c r="B32" s="81">
        <v>46</v>
      </c>
      <c r="C32" s="60" t="s">
        <v>2246</v>
      </c>
      <c r="D32" s="51" t="s">
        <v>1814</v>
      </c>
      <c r="E32" s="51" t="s">
        <v>2203</v>
      </c>
      <c r="F32" s="51" t="s">
        <v>2247</v>
      </c>
      <c r="G32" s="55" cm="1">
        <f t="array" ref="G32">IFERROR(IF($F32="","",IF(_xll.BDP($F32&amp;" Corp",G$1)="#N/A N/A","",_xll.BDP($F32&amp;" Corp",G$1)))/1000000,0)</f>
        <v>0</v>
      </c>
      <c r="H32" s="51" t="s">
        <v>2170</v>
      </c>
      <c r="I32" s="51" t="s">
        <v>114</v>
      </c>
      <c r="J32" s="51" t="s">
        <v>2</v>
      </c>
      <c r="K32" s="51" t="s">
        <v>2198</v>
      </c>
      <c r="L32" s="51" t="s">
        <v>2199</v>
      </c>
      <c r="M32" s="55">
        <f t="shared" si="9"/>
        <v>3.6727289999999999</v>
      </c>
      <c r="N32" s="55">
        <v>3.6727289999999999</v>
      </c>
      <c r="O32" s="55">
        <v>0</v>
      </c>
      <c r="P32" s="56">
        <f t="shared" si="10"/>
        <v>1.4410742228542443E-3</v>
      </c>
      <c r="Q32" s="56">
        <f t="shared" si="1"/>
        <v>1.4226326049445542E-2</v>
      </c>
      <c r="R32" s="56">
        <f t="shared" si="2"/>
        <v>0</v>
      </c>
      <c r="S32" s="56">
        <f t="shared" si="3"/>
        <v>0</v>
      </c>
      <c r="T32" s="82">
        <f t="shared" si="4"/>
        <v>0</v>
      </c>
      <c r="U32" s="56">
        <v>0</v>
      </c>
      <c r="V32" s="82">
        <f t="shared" si="5"/>
        <v>1.4410742228542443E-3</v>
      </c>
      <c r="W32" s="83">
        <f t="shared" si="6"/>
        <v>1.4410742228542443E-3</v>
      </c>
      <c r="X32" s="84">
        <f t="shared" si="7"/>
        <v>0</v>
      </c>
      <c r="Y32" s="83">
        <f t="shared" si="8"/>
        <v>0</v>
      </c>
      <c r="Z32" s="85" t="str" cm="1">
        <f t="array" ref="Z32">IF($F32="","",IF(_xll.BDP($F32&amp;" Corp",Z$1)="#N/A N/A","",_xll.BDP($F32&amp;" Corp",Z$1)))</f>
        <v/>
      </c>
      <c r="AA32" s="85" t="str" cm="1">
        <f t="array" ref="AA32">IF($F32="","",IF(_xll.BDP($F32&amp;" Corp",AA$1)="#N/A N/A","",_xll.BDP($F32&amp;" Corp",AA$1)))</f>
        <v/>
      </c>
      <c r="AB32" s="85" t="str" cm="1">
        <f t="array" ref="AB32">IF($F32="","",IF(_xll.BDP($F32&amp;" Corp",AB$1)="#N/A N/A","",_xll.BDP($F32&amp;" Corp",AB$1)))</f>
        <v/>
      </c>
      <c r="AC32" s="85" t="str" cm="1">
        <f t="array" ref="AC32">IF($F32="","",IF(_xll.BDP($F32&amp;" Corp",AC$1)="#N/A N/A","",_xll.BDP($F32&amp;" Corp",AC$1)))</f>
        <v/>
      </c>
      <c r="AD32" s="86" t="str" cm="1">
        <f t="array" ref="AD32">IF($F32="","",IF(_xll.BDP($F32&amp;" Corp",AD$1)="#N/A N/A","",_xll.BDP($F32&amp;" Corp",AD$1)))</f>
        <v/>
      </c>
      <c r="AE32" s="51"/>
      <c r="AF32" s="51" t="e">
        <f>VLOOKUP($D32,'[1]Healthcare-LLI'!$E$4:$S$246,1,0)</f>
        <v>#N/A</v>
      </c>
    </row>
    <row r="33" spans="2:32" x14ac:dyDescent="0.3">
      <c r="B33" s="81">
        <v>5</v>
      </c>
      <c r="C33" s="51" t="s">
        <v>1325</v>
      </c>
      <c r="D33" s="51" t="s">
        <v>1327</v>
      </c>
      <c r="E33" s="51" t="s">
        <v>2169</v>
      </c>
      <c r="F33" s="51" t="s">
        <v>2248</v>
      </c>
      <c r="G33" s="55" cm="1">
        <f t="array" ref="G33">IFERROR(IF($F33="","",IF(_xll.BDP($F33&amp;" Corp",G$1)="#N/A N/A","",_xll.BDP($F33&amp;" Corp",G$1)))/1000000,0)</f>
        <v>700</v>
      </c>
      <c r="H33" s="51" t="s">
        <v>2170</v>
      </c>
      <c r="I33" s="51" t="s">
        <v>1</v>
      </c>
      <c r="J33" s="51" t="s">
        <v>88</v>
      </c>
      <c r="K33" s="51" t="s">
        <v>2198</v>
      </c>
      <c r="L33" s="51" t="s">
        <v>2199</v>
      </c>
      <c r="M33" s="55">
        <f t="shared" si="9"/>
        <v>26.867269</v>
      </c>
      <c r="N33" s="55">
        <v>26.867269</v>
      </c>
      <c r="O33" s="55">
        <v>0</v>
      </c>
      <c r="P33" s="56">
        <f t="shared" si="10"/>
        <v>1.0541950902010721E-2</v>
      </c>
      <c r="Q33" s="56">
        <f t="shared" si="1"/>
        <v>1.600367207312349E-2</v>
      </c>
      <c r="R33" s="56">
        <f t="shared" si="2"/>
        <v>0</v>
      </c>
      <c r="S33" s="56">
        <f t="shared" si="3"/>
        <v>0</v>
      </c>
      <c r="T33" s="82">
        <f t="shared" si="4"/>
        <v>9.6466106751376072E-3</v>
      </c>
      <c r="U33" s="56">
        <v>4.6120802929603902E-4</v>
      </c>
      <c r="V33" s="82">
        <f t="shared" si="5"/>
        <v>8.9534022687311372E-4</v>
      </c>
      <c r="W33" s="83">
        <f t="shared" si="6"/>
        <v>8.9534022687311372E-4</v>
      </c>
      <c r="X33" s="84">
        <f t="shared" si="7"/>
        <v>-9.6466106751376072E-3</v>
      </c>
      <c r="Y33" s="83">
        <f t="shared" si="8"/>
        <v>-9.6466106751376072E-3</v>
      </c>
      <c r="Z33" s="85" cm="1">
        <f t="array" ref="Z33">IF($F33="","",IF(_xll.BDP($F33&amp;" Corp",Z$1)="#N/A N/A","",_xll.BDP($F33&amp;" Corp",Z$1)))</f>
        <v>98.625</v>
      </c>
      <c r="AA33" s="85" cm="1">
        <f t="array" ref="AA33">IF($F33="","",IF(_xll.BDP($F33&amp;" Corp",AA$1)="#N/A N/A","",_xll.BDP($F33&amp;" Corp",AA$1)))</f>
        <v>99.5</v>
      </c>
      <c r="AB33" s="85" cm="1">
        <f t="array" ref="AB33">IF($F33="","",IF(_xll.BDP($F33&amp;" Corp",AB$1)="#N/A N/A","",_xll.BDP($F33&amp;" Corp",AB$1)))</f>
        <v>8.0110839102417231</v>
      </c>
      <c r="AC33" s="85" cm="1">
        <f t="array" ref="AC33">IF($F33="","",IF(_xll.BDP($F33&amp;" Corp",AC$1)="#N/A N/A","",_xll.BDP($F33&amp;" Corp",AC$1)))</f>
        <v>8.3700311603024602</v>
      </c>
      <c r="AD33" s="86" cm="1">
        <f t="array" ref="AD33">IF($F33="","",IF(_xll.BDP($F33&amp;" Corp",AD$1)="#N/A N/A","",_xll.BDP($F33&amp;" Corp",AD$1)))</f>
        <v>411.49867000508306</v>
      </c>
      <c r="AE33" s="51"/>
      <c r="AF33" s="51" t="str">
        <f>VLOOKUP($D33,'[1]Healthcare-LLI'!$E$4:$S$246,1,0)</f>
        <v>LX195710</v>
      </c>
    </row>
    <row r="34" spans="2:32" x14ac:dyDescent="0.3">
      <c r="B34" s="81">
        <v>62</v>
      </c>
      <c r="C34" s="60" t="s">
        <v>66</v>
      </c>
      <c r="D34" s="51" t="s">
        <v>2249</v>
      </c>
      <c r="E34" s="51" t="s">
        <v>2172</v>
      </c>
      <c r="F34" s="51" t="s">
        <v>2250</v>
      </c>
      <c r="G34" s="55" cm="1">
        <f t="array" ref="G34">IFERROR(IF($F34="","",IF(_xll.BDP($F34&amp;" Corp",G$1)="#N/A N/A","",_xll.BDP($F34&amp;" Corp",G$1)))/1000000,0)</f>
        <v>0</v>
      </c>
      <c r="H34" s="51" t="s">
        <v>2170</v>
      </c>
      <c r="I34" s="51" t="s">
        <v>88</v>
      </c>
      <c r="J34" s="51" t="s">
        <v>2</v>
      </c>
      <c r="K34" s="51" t="s">
        <v>2198</v>
      </c>
      <c r="L34" s="51" t="s">
        <v>2199</v>
      </c>
      <c r="M34" s="55">
        <f t="shared" si="9"/>
        <v>2</v>
      </c>
      <c r="N34" s="55">
        <v>2</v>
      </c>
      <c r="O34" s="55">
        <v>0</v>
      </c>
      <c r="P34" s="56">
        <f t="shared" si="10"/>
        <v>7.8474301962069316E-4</v>
      </c>
      <c r="Q34" s="56">
        <f t="shared" si="1"/>
        <v>1.0341126923488077E-2</v>
      </c>
      <c r="R34" s="56">
        <f t="shared" si="2"/>
        <v>0</v>
      </c>
      <c r="S34" s="56">
        <f t="shared" si="3"/>
        <v>0</v>
      </c>
      <c r="T34" s="82">
        <f t="shared" si="4"/>
        <v>0</v>
      </c>
      <c r="U34" s="56">
        <v>0</v>
      </c>
      <c r="V34" s="82">
        <f t="shared" si="5"/>
        <v>7.8474301962069316E-4</v>
      </c>
      <c r="W34" s="83">
        <f t="shared" si="6"/>
        <v>7.8474301962069316E-4</v>
      </c>
      <c r="X34" s="84">
        <f t="shared" si="7"/>
        <v>0</v>
      </c>
      <c r="Y34" s="83">
        <f t="shared" si="8"/>
        <v>0</v>
      </c>
      <c r="Z34" s="85" t="str" cm="1">
        <f t="array" ref="Z34">IF($F34="","",IF(_xll.BDP($F34&amp;" Corp",Z$1)="#N/A N/A","",_xll.BDP($F34&amp;" Corp",Z$1)))</f>
        <v/>
      </c>
      <c r="AA34" s="85" t="str" cm="1">
        <f t="array" ref="AA34">IF($F34="","",IF(_xll.BDP($F34&amp;" Corp",AA$1)="#N/A N/A","",_xll.BDP($F34&amp;" Corp",AA$1)))</f>
        <v/>
      </c>
      <c r="AB34" s="85" t="str" cm="1">
        <f t="array" ref="AB34">IF($F34="","",IF(_xll.BDP($F34&amp;" Corp",AB$1)="#N/A N/A","",_xll.BDP($F34&amp;" Corp",AB$1)))</f>
        <v/>
      </c>
      <c r="AC34" s="85" t="str" cm="1">
        <f t="array" ref="AC34">IF($F34="","",IF(_xll.BDP($F34&amp;" Corp",AC$1)="#N/A N/A","",_xll.BDP($F34&amp;" Corp",AC$1)))</f>
        <v/>
      </c>
      <c r="AD34" s="86" t="str" cm="1">
        <f t="array" ref="AD34">IF($F34="","",IF(_xll.BDP($F34&amp;" Corp",AD$1)="#N/A N/A","",_xll.BDP($F34&amp;" Corp",AD$1)))</f>
        <v/>
      </c>
      <c r="AE34" s="51"/>
      <c r="AF34" s="51" t="e">
        <f>VLOOKUP($D34,'[1]Healthcare-LLI'!$E$4:$S$246,1,0)</f>
        <v>#N/A</v>
      </c>
    </row>
    <row r="35" spans="2:32" x14ac:dyDescent="0.3">
      <c r="B35" s="81"/>
      <c r="C35" s="60" t="s">
        <v>2227</v>
      </c>
      <c r="D35" s="51" t="s">
        <v>2251</v>
      </c>
      <c r="E35" s="51" t="s">
        <v>2252</v>
      </c>
      <c r="G35" s="55" cm="1">
        <f t="array" ref="G35">IFERROR(IF($F35="","",IF(_xll.BDP($F35&amp;" Corp",G$1)="#N/A N/A","",_xll.BDP($F35&amp;" Corp",G$1)))/1000000,0)</f>
        <v>0</v>
      </c>
      <c r="H35" s="51" t="s">
        <v>2170</v>
      </c>
      <c r="I35" s="51" t="s">
        <v>88</v>
      </c>
      <c r="J35" s="51" t="s">
        <v>88</v>
      </c>
      <c r="K35" s="51" t="s">
        <v>2214</v>
      </c>
      <c r="L35" s="51" t="s">
        <v>2199</v>
      </c>
      <c r="M35" s="55">
        <f t="shared" si="9"/>
        <v>1.3479080000000001</v>
      </c>
      <c r="N35" s="55">
        <v>1.3479080000000001</v>
      </c>
      <c r="O35" s="55">
        <v>0</v>
      </c>
      <c r="P35" s="56">
        <f t="shared" si="10"/>
        <v>5.2888069704544471E-4</v>
      </c>
      <c r="Q35" s="56">
        <f t="shared" si="1"/>
        <v>3.4296856233023954E-3</v>
      </c>
      <c r="R35" s="56">
        <f t="shared" si="2"/>
        <v>0</v>
      </c>
      <c r="S35" s="56">
        <f t="shared" si="3"/>
        <v>0</v>
      </c>
      <c r="T35" s="82">
        <f t="shared" si="4"/>
        <v>0</v>
      </c>
      <c r="U35" s="56">
        <v>0</v>
      </c>
      <c r="V35" s="82">
        <f t="shared" si="5"/>
        <v>5.2888069704544471E-4</v>
      </c>
      <c r="W35" s="83">
        <f t="shared" si="6"/>
        <v>5.2888069704544471E-4</v>
      </c>
      <c r="X35" s="84">
        <f t="shared" si="7"/>
        <v>0</v>
      </c>
      <c r="Y35" s="83">
        <f t="shared" si="8"/>
        <v>0</v>
      </c>
      <c r="Z35" s="85" t="str" cm="1">
        <f t="array" ref="Z35">IF($F35="","",IF(_xll.BDP($F35&amp;" Corp",Z$1)="#N/A N/A","",_xll.BDP($F35&amp;" Corp",Z$1)))</f>
        <v/>
      </c>
      <c r="AA35" s="85" t="str" cm="1">
        <f t="array" ref="AA35">IF($F35="","",IF(_xll.BDP($F35&amp;" Corp",AA$1)="#N/A N/A","",_xll.BDP($F35&amp;" Corp",AA$1)))</f>
        <v/>
      </c>
      <c r="AB35" s="85" t="str" cm="1">
        <f t="array" ref="AB35">IF($F35="","",IF(_xll.BDP($F35&amp;" Corp",AB$1)="#N/A N/A","",_xll.BDP($F35&amp;" Corp",AB$1)))</f>
        <v/>
      </c>
      <c r="AC35" s="85" t="str" cm="1">
        <f t="array" ref="AC35">IF($F35="","",IF(_xll.BDP($F35&amp;" Corp",AC$1)="#N/A N/A","",_xll.BDP($F35&amp;" Corp",AC$1)))</f>
        <v/>
      </c>
      <c r="AD35" s="86" t="str" cm="1">
        <f t="array" ref="AD35">IF($F35="","",IF(_xll.BDP($F35&amp;" Corp",AD$1)="#N/A N/A","",_xll.BDP($F35&amp;" Corp",AD$1)))</f>
        <v/>
      </c>
      <c r="AE35" s="51"/>
      <c r="AF35" s="51" t="e">
        <f>VLOOKUP($D35,'[1]Healthcare-LLI'!$E$4:$S$246,1,0)</f>
        <v>#N/A</v>
      </c>
    </row>
    <row r="36" spans="2:32" x14ac:dyDescent="0.3">
      <c r="B36" s="81">
        <v>44</v>
      </c>
      <c r="C36" s="51" t="s">
        <v>2253</v>
      </c>
      <c r="D36" s="51" t="s">
        <v>1803</v>
      </c>
      <c r="E36" s="51" t="s">
        <v>2172</v>
      </c>
      <c r="F36" s="51" t="s">
        <v>2254</v>
      </c>
      <c r="G36" s="55" cm="1">
        <f t="array" ref="G36">IFERROR(IF($F36="","",IF(_xll.BDP($F36&amp;" Corp",G$1)="#N/A N/A","",_xll.BDP($F36&amp;" Corp",G$1)))/1000000,0)</f>
        <v>700</v>
      </c>
      <c r="H36" s="51" t="s">
        <v>2170</v>
      </c>
      <c r="I36" s="51" t="s">
        <v>136</v>
      </c>
      <c r="J36" s="51" t="s">
        <v>135</v>
      </c>
      <c r="K36" s="51" t="s">
        <v>2198</v>
      </c>
      <c r="L36" s="51" t="s">
        <v>2199</v>
      </c>
      <c r="M36" s="55">
        <f t="shared" si="9"/>
        <v>26.323391999999998</v>
      </c>
      <c r="N36" s="55">
        <v>23.338857999999998</v>
      </c>
      <c r="O36" s="55">
        <v>2.984534</v>
      </c>
      <c r="P36" s="56">
        <f t="shared" si="10"/>
        <v>9.1575029507092853E-3</v>
      </c>
      <c r="Q36" s="56">
        <f t="shared" si="1"/>
        <v>9.1575029507092853E-3</v>
      </c>
      <c r="R36" s="56">
        <f t="shared" si="2"/>
        <v>2.608769752727021E-2</v>
      </c>
      <c r="S36" s="56">
        <f t="shared" si="3"/>
        <v>2.608769752727021E-2</v>
      </c>
      <c r="T36" s="82">
        <f t="shared" si="4"/>
        <v>9.411365053523045E-3</v>
      </c>
      <c r="U36" s="56">
        <v>4.4996084899622598E-4</v>
      </c>
      <c r="V36" s="82">
        <f t="shared" si="5"/>
        <v>-2.5386210281375977E-4</v>
      </c>
      <c r="W36" s="83">
        <f t="shared" si="6"/>
        <v>-2.5386210281375977E-4</v>
      </c>
      <c r="X36" s="84">
        <f t="shared" si="7"/>
        <v>1.6676332473747165E-2</v>
      </c>
      <c r="Y36" s="83">
        <f t="shared" si="8"/>
        <v>1.6676332473747165E-2</v>
      </c>
      <c r="Z36" s="85" cm="1">
        <f t="array" ref="Z36">IF($F36="","",IF(_xll.BDP($F36&amp;" Corp",Z$1)="#N/A N/A","",_xll.BDP($F36&amp;" Corp",Z$1)))</f>
        <v>97.5</v>
      </c>
      <c r="AA36" s="85" cm="1">
        <f t="array" ref="AA36">IF($F36="","",IF(_xll.BDP($F36&amp;" Corp",AA$1)="#N/A N/A","",_xll.BDP($F36&amp;" Corp",AA$1)))</f>
        <v>98.25</v>
      </c>
      <c r="AB36" s="85" cm="1">
        <f t="array" ref="AB36">IF($F36="","",IF(_xll.BDP($F36&amp;" Corp",AB$1)="#N/A N/A","",_xll.BDP($F36&amp;" Corp",AB$1)))</f>
        <v>10.370728373527527</v>
      </c>
      <c r="AC36" s="85" cm="1">
        <f t="array" ref="AC36">IF($F36="","",IF(_xll.BDP($F36&amp;" Corp",AC$1)="#N/A N/A","",_xll.BDP($F36&amp;" Corp",AC$1)))</f>
        <v>10.680377669632435</v>
      </c>
      <c r="AD36" s="86" cm="1">
        <f t="array" ref="AD36">IF($F36="","",IF(_xll.BDP($F36&amp;" Corp",AD$1)="#N/A N/A","",_xll.BDP($F36&amp;" Corp",AD$1)))</f>
        <v>658.35815562605853</v>
      </c>
      <c r="AE36" s="51"/>
      <c r="AF36" s="51" t="str">
        <f>VLOOKUP($D36,'[1]Healthcare-LLI'!$E$4:$S$246,1,0)</f>
        <v>LX193713</v>
      </c>
    </row>
    <row r="37" spans="2:32" x14ac:dyDescent="0.3">
      <c r="B37" s="81">
        <v>65</v>
      </c>
      <c r="C37" s="51" t="s">
        <v>2255</v>
      </c>
      <c r="D37" s="51" t="s">
        <v>2256</v>
      </c>
      <c r="E37" s="51" t="s">
        <v>2235</v>
      </c>
      <c r="F37" s="51" t="s">
        <v>2257</v>
      </c>
      <c r="G37" s="55" cm="1">
        <f t="array" ref="G37">IFERROR(IF($F37="","",IF(_xll.BDP($F37&amp;" Corp",G$1)="#N/A N/A","",_xll.BDP($F37&amp;" Corp",G$1)))/1000000,0)</f>
        <v>50</v>
      </c>
      <c r="H37" s="51" t="s">
        <v>2170</v>
      </c>
      <c r="I37" s="51" t="s">
        <v>127</v>
      </c>
      <c r="J37" s="51" t="s">
        <v>137</v>
      </c>
      <c r="K37" s="51" t="s">
        <v>2198</v>
      </c>
      <c r="L37" s="51" t="s">
        <v>2199</v>
      </c>
      <c r="M37" s="55">
        <f t="shared" si="9"/>
        <v>0.11173499999999999</v>
      </c>
      <c r="N37" s="55">
        <v>0.11173499999999999</v>
      </c>
      <c r="O37" s="55">
        <v>0</v>
      </c>
      <c r="P37" s="56">
        <f t="shared" si="10"/>
        <v>4.384163064865907E-5</v>
      </c>
      <c r="Q37" s="56">
        <f t="shared" si="1"/>
        <v>1.5687428876018053E-3</v>
      </c>
      <c r="R37" s="56">
        <f t="shared" si="2"/>
        <v>0</v>
      </c>
      <c r="S37" s="56">
        <f t="shared" si="3"/>
        <v>0</v>
      </c>
      <c r="T37" s="82">
        <f t="shared" si="4"/>
        <v>0</v>
      </c>
      <c r="U37" s="56">
        <v>0</v>
      </c>
      <c r="V37" s="82">
        <f t="shared" si="5"/>
        <v>4.384163064865907E-5</v>
      </c>
      <c r="W37" s="83">
        <f t="shared" si="6"/>
        <v>4.384163064865907E-5</v>
      </c>
      <c r="X37" s="84">
        <f t="shared" si="7"/>
        <v>0</v>
      </c>
      <c r="Y37" s="83">
        <f t="shared" si="8"/>
        <v>0</v>
      </c>
      <c r="Z37" s="85" cm="1">
        <f t="array" ref="Z37">IF($F37="","",IF(_xll.BDP($F37&amp;" Corp",Z$1)="#N/A N/A","",_xll.BDP($F37&amp;" Corp",Z$1)))</f>
        <v>99</v>
      </c>
      <c r="AA37" s="85" cm="1">
        <f t="array" ref="AA37">IF($F37="","",IF(_xll.BDP($F37&amp;" Corp",AA$1)="#N/A N/A","",_xll.BDP($F37&amp;" Corp",AA$1)))</f>
        <v>99.5</v>
      </c>
      <c r="AB37" s="85" cm="1">
        <f t="array" ref="AB37">IF($F37="","",IF(_xll.BDP($F37&amp;" Corp",AB$1)="#N/A N/A","",_xll.BDP($F37&amp;" Corp",AB$1)))</f>
        <v>7.9959985800087452</v>
      </c>
      <c r="AC37" s="85" cm="1">
        <f t="array" ref="AC37">IF($F37="","",IF(_xll.BDP($F37&amp;" Corp",AC$1)="#N/A N/A","",_xll.BDP($F37&amp;" Corp",AC$1)))</f>
        <v>8.3246310707181692</v>
      </c>
      <c r="AD37" s="86" cm="1">
        <f t="array" ref="AD37">IF($F37="","",IF(_xll.BDP($F37&amp;" Corp",AD$1)="#N/A N/A","",_xll.BDP($F37&amp;" Corp",AD$1)))</f>
        <v>403.44919183030726</v>
      </c>
      <c r="AE37" s="51"/>
      <c r="AF37" s="51" t="e">
        <f>VLOOKUP($D37,'[1]Healthcare-LLI'!$E$4:$S$246,1,0)</f>
        <v>#N/A</v>
      </c>
    </row>
    <row r="38" spans="2:32" x14ac:dyDescent="0.3">
      <c r="B38" s="81">
        <v>36</v>
      </c>
      <c r="C38" s="51" t="s">
        <v>50</v>
      </c>
      <c r="D38" s="51" t="s">
        <v>2258</v>
      </c>
      <c r="E38" s="51" t="s">
        <v>1</v>
      </c>
      <c r="F38" s="51" t="s">
        <v>2259</v>
      </c>
      <c r="G38" s="55" cm="1">
        <f t="array" ref="G38">IFERROR(IF($F38="","",IF(_xll.BDP($F38&amp;" Corp",G$1)="#N/A N/A","",_xll.BDP($F38&amp;" Corp",G$1)))/1000000,0)</f>
        <v>620</v>
      </c>
      <c r="H38" s="51" t="s">
        <v>2170</v>
      </c>
      <c r="I38" s="51" t="s">
        <v>2260</v>
      </c>
      <c r="J38" s="51" t="s">
        <v>122</v>
      </c>
      <c r="K38" s="51" t="s">
        <v>2198</v>
      </c>
      <c r="L38" s="51" t="s">
        <v>2261</v>
      </c>
      <c r="M38" s="55">
        <f t="shared" si="9"/>
        <v>2.0606</v>
      </c>
      <c r="N38" s="55">
        <v>0</v>
      </c>
      <c r="O38" s="55">
        <v>2.0606</v>
      </c>
      <c r="P38" s="56">
        <f t="shared" si="10"/>
        <v>0</v>
      </c>
      <c r="Q38" s="56">
        <f t="shared" si="1"/>
        <v>4.2918853686116164E-2</v>
      </c>
      <c r="R38" s="56">
        <f t="shared" si="2"/>
        <v>1.8011625776316501E-2</v>
      </c>
      <c r="S38" s="56">
        <f t="shared" si="3"/>
        <v>1.8011625776316501E-2</v>
      </c>
      <c r="T38" s="82">
        <f t="shared" si="4"/>
        <v>0</v>
      </c>
      <c r="U38" s="56">
        <v>0</v>
      </c>
      <c r="V38" s="82">
        <f t="shared" si="5"/>
        <v>0</v>
      </c>
      <c r="W38" s="83">
        <f t="shared" si="6"/>
        <v>0</v>
      </c>
      <c r="X38" s="84">
        <f t="shared" si="7"/>
        <v>1.8011625776316501E-2</v>
      </c>
      <c r="Y38" s="83">
        <f t="shared" si="8"/>
        <v>1.8011625776316501E-2</v>
      </c>
      <c r="Z38" s="85" cm="1">
        <f t="array" ref="Z38">IF($F38="","",IF(_xll.BDP($F38&amp;" Corp",Z$1)="#N/A N/A","",_xll.BDP($F38&amp;" Corp",Z$1)))</f>
        <v>100.5</v>
      </c>
      <c r="AA38" s="85" cm="1">
        <f t="array" ref="AA38">IF($F38="","",IF(_xll.BDP($F38&amp;" Corp",AA$1)="#N/A N/A","",_xll.BDP($F38&amp;" Corp",AA$1)))</f>
        <v>100.875</v>
      </c>
      <c r="AB38" s="85" cm="1">
        <f t="array" ref="AB38">IF($F38="","",IF(_xll.BDP($F38&amp;" Corp",AB$1)="#N/A N/A","",_xll.BDP($F38&amp;" Corp",AB$1)))</f>
        <v>2.0072090905159712</v>
      </c>
      <c r="AC38" s="85" cm="1">
        <f t="array" ref="AC38">IF($F38="","",IF(_xll.BDP($F38&amp;" Corp",AC$1)="#N/A N/A","",_xll.BDP($F38&amp;" Corp",AC$1)))</f>
        <v>2.0072090905159712</v>
      </c>
      <c r="AD38" s="86" cm="1">
        <f t="array" ref="AD38">IF($F38="","",IF(_xll.BDP($F38&amp;" Corp",AD$1)="#N/A N/A","",_xll.BDP($F38&amp;" Corp",AD$1)))</f>
        <v>-71.137721687555327</v>
      </c>
      <c r="AE38" s="51"/>
      <c r="AF38" s="51" t="e">
        <f>VLOOKUP($D38,'[1]Healthcare-LLI'!$E$4:$S$246,1,0)</f>
        <v>#N/A</v>
      </c>
    </row>
    <row r="39" spans="2:32" x14ac:dyDescent="0.3">
      <c r="B39" s="81">
        <v>50</v>
      </c>
      <c r="C39" s="51" t="s">
        <v>2262</v>
      </c>
      <c r="D39" s="51" t="s">
        <v>2263</v>
      </c>
      <c r="E39" s="51" t="s">
        <v>2171</v>
      </c>
      <c r="G39" s="55" cm="1">
        <f t="array" ref="G39">IFERROR(IF($F39="","",IF(_xll.BDP($F39&amp;" Corp",G$1)="#N/A N/A","",_xll.BDP($F39&amp;" Corp",G$1)))/1000000,0)</f>
        <v>0</v>
      </c>
      <c r="H39" s="51" t="s">
        <v>2238</v>
      </c>
      <c r="I39" s="51" t="s">
        <v>88</v>
      </c>
      <c r="J39" s="51" t="s">
        <v>88</v>
      </c>
      <c r="K39" s="51" t="s">
        <v>2198</v>
      </c>
      <c r="L39" s="51" t="s">
        <v>2199</v>
      </c>
      <c r="M39" s="55">
        <f t="shared" si="9"/>
        <v>0</v>
      </c>
      <c r="N39" s="55">
        <v>0</v>
      </c>
      <c r="O39" s="55">
        <v>0</v>
      </c>
      <c r="P39" s="56">
        <f t="shared" si="10"/>
        <v>0</v>
      </c>
      <c r="Q39" s="56">
        <f t="shared" si="1"/>
        <v>0</v>
      </c>
      <c r="R39" s="56">
        <f t="shared" si="2"/>
        <v>0</v>
      </c>
      <c r="S39" s="56">
        <f t="shared" si="3"/>
        <v>0</v>
      </c>
      <c r="T39" s="82">
        <f t="shared" si="4"/>
        <v>0</v>
      </c>
      <c r="U39" s="56">
        <v>0</v>
      </c>
      <c r="V39" s="82">
        <f t="shared" si="5"/>
        <v>0</v>
      </c>
      <c r="W39" s="83">
        <f t="shared" si="6"/>
        <v>0</v>
      </c>
      <c r="X39" s="84">
        <f t="shared" si="7"/>
        <v>0</v>
      </c>
      <c r="Y39" s="83">
        <f t="shared" si="8"/>
        <v>0</v>
      </c>
      <c r="Z39" s="85" t="str" cm="1">
        <f t="array" ref="Z39">IF($F39="","",IF(_xll.BDP($F39&amp;" Corp",Z$1)="#N/A N/A","",_xll.BDP($F39&amp;" Corp",Z$1)))</f>
        <v/>
      </c>
      <c r="AA39" s="85" t="str" cm="1">
        <f t="array" ref="AA39">IF($F39="","",IF(_xll.BDP($F39&amp;" Corp",AA$1)="#N/A N/A","",_xll.BDP($F39&amp;" Corp",AA$1)))</f>
        <v/>
      </c>
      <c r="AB39" s="85" t="str" cm="1">
        <f t="array" ref="AB39">IF($F39="","",IF(_xll.BDP($F39&amp;" Corp",AB$1)="#N/A N/A","",_xll.BDP($F39&amp;" Corp",AB$1)))</f>
        <v/>
      </c>
      <c r="AC39" s="85" t="str" cm="1">
        <f t="array" ref="AC39">IF($F39="","",IF(_xll.BDP($F39&amp;" Corp",AC$1)="#N/A N/A","",_xll.BDP($F39&amp;" Corp",AC$1)))</f>
        <v/>
      </c>
      <c r="AD39" s="86" t="str" cm="1">
        <f t="array" ref="AD39">IF($F39="","",IF(_xll.BDP($F39&amp;" Corp",AD$1)="#N/A N/A","",_xll.BDP($F39&amp;" Corp",AD$1)))</f>
        <v/>
      </c>
      <c r="AE39" s="51"/>
      <c r="AF39" s="51" t="e">
        <f>VLOOKUP($D39,'[1]Healthcare-LLI'!$E$4:$S$246,1,0)</f>
        <v>#N/A</v>
      </c>
    </row>
    <row r="40" spans="2:32" x14ac:dyDescent="0.3">
      <c r="B40" s="81">
        <v>51</v>
      </c>
      <c r="C40" s="51" t="s">
        <v>2262</v>
      </c>
      <c r="D40" s="51" t="s">
        <v>2264</v>
      </c>
      <c r="E40" s="51" t="s">
        <v>2265</v>
      </c>
      <c r="G40" s="55" cm="1">
        <f t="array" ref="G40">IFERROR(IF($F40="","",IF(_xll.BDP($F40&amp;" Corp",G$1)="#N/A N/A","",_xll.BDP($F40&amp;" Corp",G$1)))/1000000,0)</f>
        <v>0</v>
      </c>
      <c r="H40" s="51" t="s">
        <v>2266</v>
      </c>
      <c r="I40" s="51" t="s">
        <v>88</v>
      </c>
      <c r="J40" s="51" t="s">
        <v>88</v>
      </c>
      <c r="K40" s="51" t="s">
        <v>2198</v>
      </c>
      <c r="L40" s="51" t="s">
        <v>2199</v>
      </c>
      <c r="M40" s="55">
        <f t="shared" si="9"/>
        <v>0</v>
      </c>
      <c r="N40" s="55">
        <v>0</v>
      </c>
      <c r="O40" s="55">
        <v>0</v>
      </c>
      <c r="P40" s="56">
        <f t="shared" si="10"/>
        <v>0</v>
      </c>
      <c r="Q40" s="56">
        <f t="shared" si="1"/>
        <v>0</v>
      </c>
      <c r="R40" s="56">
        <f t="shared" si="2"/>
        <v>0</v>
      </c>
      <c r="S40" s="56">
        <f t="shared" si="3"/>
        <v>0</v>
      </c>
      <c r="T40" s="82">
        <f t="shared" si="4"/>
        <v>0</v>
      </c>
      <c r="U40" s="56">
        <v>0</v>
      </c>
      <c r="V40" s="82">
        <f t="shared" si="5"/>
        <v>0</v>
      </c>
      <c r="W40" s="83">
        <f t="shared" si="6"/>
        <v>0</v>
      </c>
      <c r="X40" s="84">
        <f t="shared" si="7"/>
        <v>0</v>
      </c>
      <c r="Y40" s="83">
        <f t="shared" si="8"/>
        <v>0</v>
      </c>
      <c r="Z40" s="85" t="str" cm="1">
        <f t="array" ref="Z40">IF($F40="","",IF(_xll.BDP($F40&amp;" Corp",Z$1)="#N/A N/A","",_xll.BDP($F40&amp;" Corp",Z$1)))</f>
        <v/>
      </c>
      <c r="AA40" s="85" t="str" cm="1">
        <f t="array" ref="AA40">IF($F40="","",IF(_xll.BDP($F40&amp;" Corp",AA$1)="#N/A N/A","",_xll.BDP($F40&amp;" Corp",AA$1)))</f>
        <v/>
      </c>
      <c r="AB40" s="85" t="str" cm="1">
        <f t="array" ref="AB40">IF($F40="","",IF(_xll.BDP($F40&amp;" Corp",AB$1)="#N/A N/A","",_xll.BDP($F40&amp;" Corp",AB$1)))</f>
        <v/>
      </c>
      <c r="AC40" s="85" t="str" cm="1">
        <f t="array" ref="AC40">IF($F40="","",IF(_xll.BDP($F40&amp;" Corp",AC$1)="#N/A N/A","",_xll.BDP($F40&amp;" Corp",AC$1)))</f>
        <v/>
      </c>
      <c r="AD40" s="86" t="str" cm="1">
        <f t="array" ref="AD40">IF($F40="","",IF(_xll.BDP($F40&amp;" Corp",AD$1)="#N/A N/A","",_xll.BDP($F40&amp;" Corp",AD$1)))</f>
        <v/>
      </c>
      <c r="AE40" s="51"/>
      <c r="AF40" s="51" t="e">
        <f>VLOOKUP($D40,'[1]Healthcare-LLI'!$E$4:$S$246,1,0)</f>
        <v>#N/A</v>
      </c>
    </row>
    <row r="41" spans="2:32" x14ac:dyDescent="0.3">
      <c r="B41" s="81">
        <v>52</v>
      </c>
      <c r="C41" s="51" t="s">
        <v>2262</v>
      </c>
      <c r="D41" s="51" t="s">
        <v>2267</v>
      </c>
      <c r="E41" s="51" t="s">
        <v>2203</v>
      </c>
      <c r="G41" s="55" cm="1">
        <f t="array" ref="G41">IFERROR(IF($F41="","",IF(_xll.BDP($F41&amp;" Corp",G$1)="#N/A N/A","",_xll.BDP($F41&amp;" Corp",G$1)))/1000000,0)</f>
        <v>0</v>
      </c>
      <c r="H41" s="51" t="s">
        <v>2170</v>
      </c>
      <c r="I41" s="51" t="s">
        <v>88</v>
      </c>
      <c r="J41" s="51" t="s">
        <v>88</v>
      </c>
      <c r="K41" s="51" t="s">
        <v>2198</v>
      </c>
      <c r="L41" s="51" t="s">
        <v>2199</v>
      </c>
      <c r="M41" s="55">
        <f t="shared" si="9"/>
        <v>0</v>
      </c>
      <c r="N41" s="55">
        <v>0</v>
      </c>
      <c r="O41" s="55">
        <v>0</v>
      </c>
      <c r="P41" s="56">
        <f t="shared" si="10"/>
        <v>0</v>
      </c>
      <c r="Q41" s="56">
        <f t="shared" si="1"/>
        <v>0</v>
      </c>
      <c r="R41" s="56">
        <f t="shared" si="2"/>
        <v>0</v>
      </c>
      <c r="S41" s="56">
        <f t="shared" si="3"/>
        <v>0</v>
      </c>
      <c r="T41" s="82">
        <f t="shared" si="4"/>
        <v>0</v>
      </c>
      <c r="U41" s="56">
        <v>0</v>
      </c>
      <c r="V41" s="82">
        <f t="shared" si="5"/>
        <v>0</v>
      </c>
      <c r="W41" s="83">
        <f t="shared" si="6"/>
        <v>0</v>
      </c>
      <c r="X41" s="84">
        <f t="shared" si="7"/>
        <v>0</v>
      </c>
      <c r="Y41" s="83">
        <f t="shared" si="8"/>
        <v>0</v>
      </c>
      <c r="Z41" s="85" t="str" cm="1">
        <f t="array" ref="Z41">IF($F41="","",IF(_xll.BDP($F41&amp;" Corp",Z$1)="#N/A N/A","",_xll.BDP($F41&amp;" Corp",Z$1)))</f>
        <v/>
      </c>
      <c r="AA41" s="85" t="str" cm="1">
        <f t="array" ref="AA41">IF($F41="","",IF(_xll.BDP($F41&amp;" Corp",AA$1)="#N/A N/A","",_xll.BDP($F41&amp;" Corp",AA$1)))</f>
        <v/>
      </c>
      <c r="AB41" s="85" t="str" cm="1">
        <f t="array" ref="AB41">IF($F41="","",IF(_xll.BDP($F41&amp;" Corp",AB$1)="#N/A N/A","",_xll.BDP($F41&amp;" Corp",AB$1)))</f>
        <v/>
      </c>
      <c r="AC41" s="85" t="str" cm="1">
        <f t="array" ref="AC41">IF($F41="","",IF(_xll.BDP($F41&amp;" Corp",AC$1)="#N/A N/A","",_xll.BDP($F41&amp;" Corp",AC$1)))</f>
        <v/>
      </c>
      <c r="AD41" s="86" t="str" cm="1">
        <f t="array" ref="AD41">IF($F41="","",IF(_xll.BDP($F41&amp;" Corp",AD$1)="#N/A N/A","",_xll.BDP($F41&amp;" Corp",AD$1)))</f>
        <v/>
      </c>
      <c r="AE41" s="51"/>
      <c r="AF41" s="51" t="e">
        <f>VLOOKUP($D41,'[1]Healthcare-LLI'!$E$4:$S$246,1,0)</f>
        <v>#N/A</v>
      </c>
    </row>
    <row r="42" spans="2:32" x14ac:dyDescent="0.3">
      <c r="B42" s="81">
        <v>26</v>
      </c>
      <c r="C42" s="51" t="s">
        <v>2268</v>
      </c>
      <c r="D42" s="51" t="s">
        <v>1618</v>
      </c>
      <c r="E42" s="51" t="s">
        <v>2172</v>
      </c>
      <c r="F42" s="51" t="s">
        <v>2269</v>
      </c>
      <c r="G42" s="55" cm="1">
        <f t="array" ref="G42">IFERROR(IF($F42="","",IF(_xll.BDP($F42&amp;" Corp",G$1)="#N/A N/A","",_xll.BDP($F42&amp;" Corp",G$1)))/1000000,0)</f>
        <v>190.26289939999998</v>
      </c>
      <c r="H42" s="51" t="s">
        <v>2170</v>
      </c>
      <c r="I42" s="51" t="s">
        <v>83</v>
      </c>
      <c r="J42" s="51" t="s">
        <v>84</v>
      </c>
      <c r="K42" s="51" t="s">
        <v>2198</v>
      </c>
      <c r="L42" s="51" t="s">
        <v>2199</v>
      </c>
      <c r="M42" s="55">
        <f t="shared" si="9"/>
        <v>3.2485179999999998</v>
      </c>
      <c r="N42" s="55">
        <v>3.2485179999999998</v>
      </c>
      <c r="O42" s="55">
        <v>0</v>
      </c>
      <c r="P42" s="56">
        <f t="shared" si="10"/>
        <v>1.2746259123060874E-3</v>
      </c>
      <c r="Q42" s="56">
        <f t="shared" si="1"/>
        <v>6.3891822647397971E-3</v>
      </c>
      <c r="R42" s="56">
        <f t="shared" si="2"/>
        <v>0</v>
      </c>
      <c r="S42" s="56">
        <f t="shared" si="3"/>
        <v>0</v>
      </c>
      <c r="T42" s="82">
        <f t="shared" si="4"/>
        <v>2.7713038338375547E-3</v>
      </c>
      <c r="U42" s="56">
        <v>1.3249706273302499E-4</v>
      </c>
      <c r="V42" s="82">
        <f t="shared" si="5"/>
        <v>-1.4966779215314673E-3</v>
      </c>
      <c r="W42" s="83">
        <f t="shared" si="6"/>
        <v>-1.4966779215314673E-3</v>
      </c>
      <c r="X42" s="84">
        <f t="shared" si="7"/>
        <v>-2.7713038338375547E-3</v>
      </c>
      <c r="Y42" s="83">
        <f t="shared" si="8"/>
        <v>-2.7713038338375547E-3</v>
      </c>
      <c r="Z42" s="85" cm="1">
        <f t="array" ref="Z42">IF($F42="","",IF(_xll.BDP($F42&amp;" Corp",Z$1)="#N/A N/A","",_xll.BDP($F42&amp;" Corp",Z$1)))</f>
        <v>100.5</v>
      </c>
      <c r="AA42" s="85" cm="1">
        <f t="array" ref="AA42">IF($F42="","",IF(_xll.BDP($F42&amp;" Corp",AA$1)="#N/A N/A","",_xll.BDP($F42&amp;" Corp",AA$1)))</f>
        <v>101.125</v>
      </c>
      <c r="AB42" s="85" cm="1">
        <f t="array" ref="AB42">IF($F42="","",IF(_xll.BDP($F42&amp;" Corp",AB$1)="#N/A N/A","",_xll.BDP($F42&amp;" Corp",AB$1)))</f>
        <v>5.5963113205507398</v>
      </c>
      <c r="AC42" s="85" cm="1">
        <f t="array" ref="AC42">IF($F42="","",IF(_xll.BDP($F42&amp;" Corp",AC$1)="#N/A N/A","",_xll.BDP($F42&amp;" Corp",AC$1)))</f>
        <v>5.9256680076941848</v>
      </c>
      <c r="AD42" s="86" cm="1">
        <f t="array" ref="AD42">IF($F42="","",IF(_xll.BDP($F42&amp;" Corp",AD$1)="#N/A N/A","",_xll.BDP($F42&amp;" Corp",AD$1)))</f>
        <v>170.06983455941079</v>
      </c>
      <c r="AE42" s="51"/>
      <c r="AF42" s="51" t="str">
        <f>VLOOKUP($D42,'[1]Healthcare-LLI'!$E$4:$S$246,1,0)</f>
        <v>LX227654</v>
      </c>
    </row>
    <row r="43" spans="2:32" x14ac:dyDescent="0.3">
      <c r="B43" s="81">
        <v>72</v>
      </c>
      <c r="C43" s="51" t="s">
        <v>2016</v>
      </c>
      <c r="D43" s="51" t="s">
        <v>2018</v>
      </c>
      <c r="E43" s="51" t="s">
        <v>2203</v>
      </c>
      <c r="F43" s="51" t="s">
        <v>2270</v>
      </c>
      <c r="G43" s="55" cm="1">
        <f t="array" ref="G43">IFERROR(IF($F43="","",IF(_xll.BDP($F43&amp;" Corp",G$1)="#N/A N/A","",_xll.BDP($F43&amp;" Corp",G$1)))/1000000,0)</f>
        <v>883</v>
      </c>
      <c r="H43" s="51" t="s">
        <v>2170</v>
      </c>
      <c r="I43" s="51" t="s">
        <v>127</v>
      </c>
      <c r="J43" s="51" t="s">
        <v>135</v>
      </c>
      <c r="K43" s="51" t="s">
        <v>2198</v>
      </c>
      <c r="L43" s="51" t="s">
        <v>2199</v>
      </c>
      <c r="M43" s="55">
        <f t="shared" si="9"/>
        <v>20.974247999999999</v>
      </c>
      <c r="N43" s="55">
        <v>20.974247999999999</v>
      </c>
      <c r="O43" s="55">
        <v>0</v>
      </c>
      <c r="P43" s="56">
        <f t="shared" si="10"/>
        <v>8.2296973548966427E-3</v>
      </c>
      <c r="Q43" s="56">
        <f t="shared" si="1"/>
        <v>8.2296973548966427E-3</v>
      </c>
      <c r="R43" s="56">
        <f t="shared" si="2"/>
        <v>0</v>
      </c>
      <c r="S43" s="56">
        <f t="shared" si="3"/>
        <v>0</v>
      </c>
      <c r="T43" s="82">
        <f t="shared" si="4"/>
        <v>1.0510007964003153E-2</v>
      </c>
      <c r="U43" s="56">
        <v>5.0248737346232999E-4</v>
      </c>
      <c r="V43" s="82">
        <f t="shared" si="5"/>
        <v>-2.2803106091065107E-3</v>
      </c>
      <c r="W43" s="83">
        <f t="shared" si="6"/>
        <v>-2.2803106091065107E-3</v>
      </c>
      <c r="X43" s="84">
        <f t="shared" si="7"/>
        <v>-1.0510007964003153E-2</v>
      </c>
      <c r="Y43" s="83">
        <f t="shared" si="8"/>
        <v>-1.0510007964003153E-2</v>
      </c>
      <c r="Z43" s="85" cm="1">
        <f t="array" ref="Z43">IF($F43="","",IF(_xll.BDP($F43&amp;" Corp",Z$1)="#N/A N/A","",_xll.BDP($F43&amp;" Corp",Z$1)))</f>
        <v>84.5</v>
      </c>
      <c r="AA43" s="85" cm="1">
        <f t="array" ref="AA43">IF($F43="","",IF(_xll.BDP($F43&amp;" Corp",AA$1)="#N/A N/A","",_xll.BDP($F43&amp;" Corp",AA$1)))</f>
        <v>85.375</v>
      </c>
      <c r="AB43" s="85" cm="1">
        <f t="array" ref="AB43">IF($F43="","",IF(_xll.BDP($F43&amp;" Corp",AB$1)="#N/A N/A","",_xll.BDP($F43&amp;" Corp",AB$1)))</f>
        <v>18.227593530900776</v>
      </c>
      <c r="AC43" s="85" cm="1">
        <f t="array" ref="AC43">IF($F43="","",IF(_xll.BDP($F43&amp;" Corp",AC$1)="#N/A N/A","",_xll.BDP($F43&amp;" Corp",AC$1)))</f>
        <v>18.540665437467396</v>
      </c>
      <c r="AD43" s="86" cm="1">
        <f t="array" ref="AD43">IF($F43="","",IF(_xll.BDP($F43&amp;" Corp",AD$1)="#N/A N/A","",_xll.BDP($F43&amp;" Corp",AD$1)))</f>
        <v>1430.9728304013013</v>
      </c>
      <c r="AE43" s="51"/>
      <c r="AF43" s="51" t="str">
        <f>VLOOKUP($D43,'[1]Healthcare-LLI'!$E$4:$S$246,1,0)</f>
        <v>LX196625</v>
      </c>
    </row>
    <row r="44" spans="2:32" x14ac:dyDescent="0.3">
      <c r="B44" s="81">
        <v>58</v>
      </c>
      <c r="C44" s="51" t="s">
        <v>2232</v>
      </c>
      <c r="D44" s="51" t="s">
        <v>2084</v>
      </c>
      <c r="E44" s="51" t="s">
        <v>2172</v>
      </c>
      <c r="F44" s="51" t="s">
        <v>2271</v>
      </c>
      <c r="G44" s="55" cm="1">
        <f t="array" ref="G44">IFERROR(IF($F44="","",IF(_xll.BDP($F44&amp;" Corp",G$1)="#N/A N/A","",_xll.BDP($F44&amp;" Corp",G$1)))/1000000,0)</f>
        <v>0</v>
      </c>
      <c r="H44" s="51" t="s">
        <v>2170</v>
      </c>
      <c r="I44" s="51" t="s">
        <v>127</v>
      </c>
      <c r="J44" s="51" t="s">
        <v>137</v>
      </c>
      <c r="K44" s="51" t="s">
        <v>2198</v>
      </c>
      <c r="L44" s="51" t="s">
        <v>2199</v>
      </c>
      <c r="M44" s="55">
        <f t="shared" si="9"/>
        <v>35.429202000000004</v>
      </c>
      <c r="N44" s="55">
        <v>32.900540000000007</v>
      </c>
      <c r="O44" s="55">
        <v>2.5286620000000002</v>
      </c>
      <c r="P44" s="56">
        <f t="shared" si="10"/>
        <v>1.2909234553375703E-2</v>
      </c>
      <c r="Q44" s="56">
        <f t="shared" si="1"/>
        <v>1.5655835122048128E-2</v>
      </c>
      <c r="R44" s="56">
        <f t="shared" si="2"/>
        <v>2.2102937813642649E-2</v>
      </c>
      <c r="S44" s="56">
        <f t="shared" si="3"/>
        <v>2.2102937813642649E-2</v>
      </c>
      <c r="T44" s="82">
        <f t="shared" si="4"/>
        <v>1.6952615035169556E-2</v>
      </c>
      <c r="U44" s="56">
        <v>8.1051080375164203E-4</v>
      </c>
      <c r="V44" s="82">
        <f t="shared" si="5"/>
        <v>-4.0433804817938523E-3</v>
      </c>
      <c r="W44" s="83">
        <f t="shared" si="6"/>
        <v>-4.0433804817938523E-3</v>
      </c>
      <c r="X44" s="84">
        <f t="shared" si="7"/>
        <v>5.1503227784730939E-3</v>
      </c>
      <c r="Y44" s="83">
        <f t="shared" si="8"/>
        <v>5.1503227784730939E-3</v>
      </c>
      <c r="Z44" s="85" cm="1">
        <f t="array" ref="Z44">IF($F44="","",IF(_xll.BDP($F44&amp;" Corp",Z$1)="#N/A N/A","",_xll.BDP($F44&amp;" Corp",Z$1)))</f>
        <v>100.75</v>
      </c>
      <c r="AA44" s="85" cm="1">
        <f t="array" ref="AA44">IF($F44="","",IF(_xll.BDP($F44&amp;" Corp",AA$1)="#N/A N/A","",_xll.BDP($F44&amp;" Corp",AA$1)))</f>
        <v>101.125</v>
      </c>
      <c r="AB44" s="85" cm="1">
        <f t="array" ref="AB44">IF($F44="","",IF(_xll.BDP($F44&amp;" Corp",AB$1)="#N/A N/A","",_xll.BDP($F44&amp;" Corp",AB$1)))</f>
        <v>6.9786736508831382</v>
      </c>
      <c r="AC44" s="85" cm="1">
        <f t="array" ref="AC44">IF($F44="","",IF(_xll.BDP($F44&amp;" Corp",AC$1)="#N/A N/A","",_xll.BDP($F44&amp;" Corp",AC$1)))</f>
        <v>7.3415178572759032</v>
      </c>
      <c r="AD44" s="86" cm="1">
        <f t="array" ref="AD44">IF($F44="","",IF(_xll.BDP($F44&amp;" Corp",AD$1)="#N/A N/A","",_xll.BDP($F44&amp;" Corp",AD$1)))</f>
        <v>290.11808466723562</v>
      </c>
      <c r="AE44" s="51"/>
      <c r="AF44" s="51" t="str">
        <f>VLOOKUP($D44,'[1]Healthcare-LLI'!$E$4:$S$246,1,0)</f>
        <v>LX255433</v>
      </c>
    </row>
    <row r="45" spans="2:32" x14ac:dyDescent="0.3">
      <c r="B45" s="81">
        <v>23</v>
      </c>
      <c r="C45" s="51" t="s">
        <v>1594</v>
      </c>
      <c r="D45" s="51" t="s">
        <v>1592</v>
      </c>
      <c r="E45" s="51" t="s">
        <v>2203</v>
      </c>
      <c r="F45" s="51" t="s">
        <v>2272</v>
      </c>
      <c r="G45" s="55" cm="1">
        <f t="array" ref="G45">IFERROR(IF($F45="","",IF(_xll.BDP($F45&amp;" Corp",G$1)="#N/A N/A","",_xll.BDP($F45&amp;" Corp",G$1)))/1000000,0)</f>
        <v>1165</v>
      </c>
      <c r="H45" s="51" t="s">
        <v>2170</v>
      </c>
      <c r="I45" s="51" t="s">
        <v>136</v>
      </c>
      <c r="J45" s="51" t="s">
        <v>0</v>
      </c>
      <c r="K45" s="51" t="s">
        <v>2198</v>
      </c>
      <c r="L45" s="51" t="s">
        <v>2199</v>
      </c>
      <c r="M45" s="55">
        <f t="shared" si="9"/>
        <v>32.941156999999997</v>
      </c>
      <c r="N45" s="55">
        <v>32.941156999999997</v>
      </c>
      <c r="O45" s="55">
        <v>0</v>
      </c>
      <c r="P45" s="56">
        <f t="shared" si="10"/>
        <v>1.2925171506989666E-2</v>
      </c>
      <c r="Q45" s="56">
        <f t="shared" si="1"/>
        <v>1.458935641012378E-2</v>
      </c>
      <c r="R45" s="56">
        <f t="shared" si="2"/>
        <v>0</v>
      </c>
      <c r="S45" s="56">
        <f t="shared" si="3"/>
        <v>0</v>
      </c>
      <c r="T45" s="82">
        <f t="shared" si="4"/>
        <v>1.7019902039517018E-2</v>
      </c>
      <c r="U45" s="56">
        <v>8.1372782035129697E-4</v>
      </c>
      <c r="V45" s="82">
        <f t="shared" si="5"/>
        <v>-4.0947305325273516E-3</v>
      </c>
      <c r="W45" s="83">
        <f t="shared" si="6"/>
        <v>-4.0947305325273516E-3</v>
      </c>
      <c r="X45" s="84">
        <f t="shared" si="7"/>
        <v>-1.7019902039517018E-2</v>
      </c>
      <c r="Y45" s="83">
        <f t="shared" si="8"/>
        <v>-1.7019902039517018E-2</v>
      </c>
      <c r="Z45" s="85" cm="1">
        <f t="array" ref="Z45">IF($F45="","",IF(_xll.BDP($F45&amp;" Corp",Z$1)="#N/A N/A","",_xll.BDP($F45&amp;" Corp",Z$1)))</f>
        <v>101</v>
      </c>
      <c r="AA45" s="85" cm="1">
        <f t="array" ref="AA45">IF($F45="","",IF(_xll.BDP($F45&amp;" Corp",AA$1)="#N/A N/A","",_xll.BDP($F45&amp;" Corp",AA$1)))</f>
        <v>101.25</v>
      </c>
      <c r="AB45" s="85" cm="1">
        <f t="array" ref="AB45">IF($F45="","",IF(_xll.BDP($F45&amp;" Corp",AB$1)="#N/A N/A","",_xll.BDP($F45&amp;" Corp",AB$1)))</f>
        <v>7.2140013100579381</v>
      </c>
      <c r="AC45" s="85" cm="1">
        <f t="array" ref="AC45">IF($F45="","",IF(_xll.BDP($F45&amp;" Corp",AC$1)="#N/A N/A","",_xll.BDP($F45&amp;" Corp",AC$1)))</f>
        <v>7.5750930700451136</v>
      </c>
      <c r="AD45" s="86" cm="1">
        <f t="array" ref="AD45">IF($F45="","",IF(_xll.BDP($F45&amp;" Corp",AD$1)="#N/A N/A","",_xll.BDP($F45&amp;" Corp",AD$1)))</f>
        <v>308.00507302021981</v>
      </c>
      <c r="AE45" s="51"/>
      <c r="AF45" s="51" t="str">
        <f>VLOOKUP($D45,'[1]Healthcare-LLI'!$E$4:$S$246,1,0)</f>
        <v>LX248753</v>
      </c>
    </row>
    <row r="46" spans="2:32" x14ac:dyDescent="0.3">
      <c r="B46" s="81">
        <v>45</v>
      </c>
      <c r="C46" s="51" t="s">
        <v>2273</v>
      </c>
      <c r="D46" s="51" t="s">
        <v>1811</v>
      </c>
      <c r="E46" s="51" t="s">
        <v>2172</v>
      </c>
      <c r="F46" s="51" t="s">
        <v>2274</v>
      </c>
      <c r="G46" s="55" cm="1">
        <f t="array" ref="G46">IFERROR(IF($F46="","",IF(_xll.BDP($F46&amp;" Corp",G$1)="#N/A N/A","",_xll.BDP($F46&amp;" Corp",G$1)))/1000000,0)</f>
        <v>631.61612276000005</v>
      </c>
      <c r="H46" s="51" t="s">
        <v>2170</v>
      </c>
      <c r="I46" s="51" t="s">
        <v>158</v>
      </c>
      <c r="J46" s="51" t="s">
        <v>2</v>
      </c>
      <c r="K46" s="51" t="s">
        <v>2198</v>
      </c>
      <c r="L46" s="51" t="s">
        <v>2199</v>
      </c>
      <c r="M46" s="55">
        <f t="shared" si="9"/>
        <v>13.828962999999996</v>
      </c>
      <c r="N46" s="55">
        <v>13.828962999999996</v>
      </c>
      <c r="O46" s="55">
        <v>0</v>
      </c>
      <c r="P46" s="56">
        <f t="shared" si="10"/>
        <v>5.4260910914214183E-3</v>
      </c>
      <c r="Q46" s="56">
        <f t="shared" si="1"/>
        <v>5.4260910914214183E-3</v>
      </c>
      <c r="R46" s="56">
        <f t="shared" si="2"/>
        <v>0</v>
      </c>
      <c r="S46" s="56">
        <f t="shared" si="3"/>
        <v>0</v>
      </c>
      <c r="T46" s="82">
        <f t="shared" si="4"/>
        <v>9.2077509841796794E-3</v>
      </c>
      <c r="U46" s="56">
        <v>4.40225984926213E-4</v>
      </c>
      <c r="V46" s="82">
        <f t="shared" si="5"/>
        <v>-3.7816598927582611E-3</v>
      </c>
      <c r="W46" s="83">
        <f t="shared" si="6"/>
        <v>-3.7816598927582611E-3</v>
      </c>
      <c r="X46" s="84">
        <f t="shared" si="7"/>
        <v>-9.2077509841796794E-3</v>
      </c>
      <c r="Y46" s="83">
        <f t="shared" si="8"/>
        <v>-9.2077509841796794E-3</v>
      </c>
      <c r="Z46" s="85" cm="1">
        <f t="array" ref="Z46">IF($F46="","",IF(_xll.BDP($F46&amp;" Corp",Z$1)="#N/A N/A","",_xll.BDP($F46&amp;" Corp",Z$1)))</f>
        <v>100.5</v>
      </c>
      <c r="AA46" s="85" cm="1">
        <f t="array" ref="AA46">IF($F46="","",IF(_xll.BDP($F46&amp;" Corp",AA$1)="#N/A N/A","",_xll.BDP($F46&amp;" Corp",AA$1)))</f>
        <v>101.25</v>
      </c>
      <c r="AB46" s="85" cm="1">
        <f t="array" ref="AB46">IF($F46="","",IF(_xll.BDP($F46&amp;" Corp",AB$1)="#N/A N/A","",_xll.BDP($F46&amp;" Corp",AB$1)))</f>
        <v>5.9308023424819112</v>
      </c>
      <c r="AC46" s="85" cm="1">
        <f t="array" ref="AC46">IF($F46="","",IF(_xll.BDP($F46&amp;" Corp",AC$1)="#N/A N/A","",_xll.BDP($F46&amp;" Corp",AC$1)))</f>
        <v>6.2950539402663708</v>
      </c>
      <c r="AD46" s="86" cm="1">
        <f t="array" ref="AD46">IF($F46="","",IF(_xll.BDP($F46&amp;" Corp",AD$1)="#N/A N/A","",_xll.BDP($F46&amp;" Corp",AD$1)))</f>
        <v>192.39653833660481</v>
      </c>
      <c r="AE46" s="51"/>
      <c r="AF46" s="51" t="str">
        <f>VLOOKUP($D46,'[1]Healthcare-LLI'!$E$4:$S$246,1,0)</f>
        <v>LX199502</v>
      </c>
    </row>
    <row r="47" spans="2:32" x14ac:dyDescent="0.3">
      <c r="B47" s="81">
        <v>71</v>
      </c>
      <c r="C47" s="51" t="s">
        <v>2275</v>
      </c>
      <c r="D47" s="51" t="s">
        <v>1981</v>
      </c>
      <c r="E47" s="51" t="s">
        <v>2276</v>
      </c>
      <c r="F47" s="51" t="s">
        <v>2277</v>
      </c>
      <c r="G47" s="55" cm="1">
        <f t="array" ref="G47">IFERROR(IF($F47="","",IF(_xll.BDP($F47&amp;" Corp",G$1)="#N/A N/A","",_xll.BDP($F47&amp;" Corp",G$1)))/1000000,0)</f>
        <v>1366.1084922</v>
      </c>
      <c r="H47" s="51" t="s">
        <v>2170</v>
      </c>
      <c r="I47" s="51" t="s">
        <v>159</v>
      </c>
      <c r="J47" s="51" t="s">
        <v>137</v>
      </c>
      <c r="K47" s="51" t="s">
        <v>2198</v>
      </c>
      <c r="L47" s="51" t="s">
        <v>2199</v>
      </c>
      <c r="M47" s="55">
        <f t="shared" si="9"/>
        <v>43.794785000000012</v>
      </c>
      <c r="N47" s="55">
        <v>38.008170000000014</v>
      </c>
      <c r="O47" s="55">
        <v>5.7866150000000003</v>
      </c>
      <c r="P47" s="56">
        <f t="shared" si="10"/>
        <v>1.4913323048028327E-2</v>
      </c>
      <c r="Q47" s="56">
        <f t="shared" si="1"/>
        <v>1.4913323048028327E-2</v>
      </c>
      <c r="R47" s="56">
        <f t="shared" si="2"/>
        <v>5.0580580360875337E-2</v>
      </c>
      <c r="S47" s="56">
        <f t="shared" si="3"/>
        <v>5.0580580360875337E-2</v>
      </c>
      <c r="T47" s="82">
        <f t="shared" si="4"/>
        <v>1.9283744330333415E-2</v>
      </c>
      <c r="U47" s="56">
        <v>9.2196295875855597E-4</v>
      </c>
      <c r="V47" s="82">
        <f t="shared" si="5"/>
        <v>-4.3704212823050884E-3</v>
      </c>
      <c r="W47" s="83">
        <f t="shared" si="6"/>
        <v>-4.3704212823050884E-3</v>
      </c>
      <c r="X47" s="84">
        <f t="shared" si="7"/>
        <v>3.1296836030541925E-2</v>
      </c>
      <c r="Y47" s="83">
        <f t="shared" si="8"/>
        <v>3.1296836030541925E-2</v>
      </c>
      <c r="Z47" s="85" cm="1">
        <f t="array" ref="Z47">IF($F47="","",IF(_xll.BDP($F47&amp;" Corp",Z$1)="#N/A N/A","",_xll.BDP($F47&amp;" Corp",Z$1)))</f>
        <v>96.947000000000003</v>
      </c>
      <c r="AA47" s="85" cm="1">
        <f t="array" ref="AA47">IF($F47="","",IF(_xll.BDP($F47&amp;" Corp",AA$1)="#N/A N/A","",_xll.BDP($F47&amp;" Corp",AA$1)))</f>
        <v>97.450999999999993</v>
      </c>
      <c r="AB47" s="85" cm="1">
        <f t="array" ref="AB47">IF($F47="","",IF(_xll.BDP($F47&amp;" Corp",AB$1)="#N/A N/A","",_xll.BDP($F47&amp;" Corp",AB$1)))</f>
        <v>10.398540087044239</v>
      </c>
      <c r="AC47" s="85" cm="1">
        <f t="array" ref="AC47">IF($F47="","",IF(_xll.BDP($F47&amp;" Corp",AC$1)="#N/A N/A","",_xll.BDP($F47&amp;" Corp",AC$1)))</f>
        <v>10.698811220936477</v>
      </c>
      <c r="AD47" s="86" cm="1">
        <f t="array" ref="AD47">IF($F47="","",IF(_xll.BDP($F47&amp;" Corp",AD$1)="#N/A N/A","",_xll.BDP($F47&amp;" Corp",AD$1)))</f>
        <v>654.84513236880298</v>
      </c>
      <c r="AE47" s="51"/>
      <c r="AF47" s="51" t="str">
        <f>VLOOKUP($D47,'[1]Healthcare-LLI'!$E$4:$S$246,1,0)</f>
        <v>LX202831</v>
      </c>
    </row>
    <row r="48" spans="2:32" x14ac:dyDescent="0.3">
      <c r="B48" s="81">
        <v>9</v>
      </c>
      <c r="C48" s="51" t="s">
        <v>2278</v>
      </c>
      <c r="D48" s="51" t="s">
        <v>1337</v>
      </c>
      <c r="E48" s="51" t="s">
        <v>2279</v>
      </c>
      <c r="F48" s="51" t="s">
        <v>2280</v>
      </c>
      <c r="G48" s="55" cm="1">
        <f t="array" ref="G48">IFERROR(IF($F48="","",IF(_xll.BDP($F48&amp;" Corp",G$1)="#N/A N/A","",_xll.BDP($F48&amp;" Corp",G$1)))/1000000,0)</f>
        <v>766.60389843749999</v>
      </c>
      <c r="H48" s="51" t="s">
        <v>2170</v>
      </c>
      <c r="I48" s="51" t="s">
        <v>114</v>
      </c>
      <c r="J48" s="51" t="s">
        <v>84</v>
      </c>
      <c r="K48" s="51" t="s">
        <v>2198</v>
      </c>
      <c r="L48" s="51" t="s">
        <v>2199</v>
      </c>
      <c r="M48" s="55">
        <f t="shared" si="9"/>
        <v>7.2929999999999995E-2</v>
      </c>
      <c r="N48" s="55">
        <v>7.2929999999999995E-2</v>
      </c>
      <c r="O48" s="55">
        <v>0</v>
      </c>
      <c r="P48" s="56">
        <f t="shared" si="10"/>
        <v>2.8615654210468574E-5</v>
      </c>
      <c r="Q48" s="56">
        <f t="shared" si="1"/>
        <v>2.8615654210468574E-5</v>
      </c>
      <c r="R48" s="56">
        <f t="shared" si="2"/>
        <v>0</v>
      </c>
      <c r="S48" s="56">
        <f t="shared" si="3"/>
        <v>0</v>
      </c>
      <c r="T48" s="82">
        <f t="shared" si="4"/>
        <v>3.7600756444987099E-3</v>
      </c>
      <c r="U48" s="56">
        <v>1.7977060922265799E-4</v>
      </c>
      <c r="V48" s="82">
        <f t="shared" si="5"/>
        <v>-3.7314599902882415E-3</v>
      </c>
      <c r="W48" s="83">
        <f t="shared" si="6"/>
        <v>-3.7314599902882415E-3</v>
      </c>
      <c r="X48" s="84">
        <f t="shared" si="7"/>
        <v>-3.7600756444987099E-3</v>
      </c>
      <c r="Y48" s="83">
        <f t="shared" si="8"/>
        <v>-3.7600756444987099E-3</v>
      </c>
      <c r="Z48" s="85" cm="1">
        <f t="array" ref="Z48">IF($F48="","",IF(_xll.BDP($F48&amp;" Corp",Z$1)="#N/A N/A","",_xll.BDP($F48&amp;" Corp",Z$1)))</f>
        <v>100.625</v>
      </c>
      <c r="AA48" s="85" cm="1">
        <f t="array" ref="AA48">IF($F48="","",IF(_xll.BDP($F48&amp;" Corp",AA$1)="#N/A N/A","",_xll.BDP($F48&amp;" Corp",AA$1)))</f>
        <v>100.875</v>
      </c>
      <c r="AB48" s="85" cm="1">
        <f t="array" ref="AB48">IF($F48="","",IF(_xll.BDP($F48&amp;" Corp",AB$1)="#N/A N/A","",_xll.BDP($F48&amp;" Corp",AB$1)))</f>
        <v>5.7091364171355963</v>
      </c>
      <c r="AC48" s="85" cm="1">
        <f t="array" ref="AC48">IF($F48="","",IF(_xll.BDP($F48&amp;" Corp",AC$1)="#N/A N/A","",_xll.BDP($F48&amp;" Corp",AC$1)))</f>
        <v>6.0639543924480677</v>
      </c>
      <c r="AD48" s="86" cm="1">
        <f t="array" ref="AD48">IF($F48="","",IF(_xll.BDP($F48&amp;" Corp",AD$1)="#N/A N/A","",_xll.BDP($F48&amp;" Corp",AD$1)))</f>
        <v>170.17858397772915</v>
      </c>
      <c r="AE48" s="51"/>
      <c r="AF48" s="51" t="str">
        <f>VLOOKUP($D48,'[1]Healthcare-LLI'!$E$4:$S$246,1,0)</f>
        <v>LX228374</v>
      </c>
    </row>
    <row r="49" spans="2:32" x14ac:dyDescent="0.3">
      <c r="B49" s="81">
        <v>29</v>
      </c>
      <c r="C49" s="51" t="s">
        <v>1659</v>
      </c>
      <c r="D49" s="51" t="s">
        <v>1657</v>
      </c>
      <c r="E49" s="51" t="s">
        <v>2172</v>
      </c>
      <c r="F49" s="51" t="s">
        <v>2281</v>
      </c>
      <c r="G49" s="55" cm="1">
        <f t="array" ref="G49">IFERROR(IF($F49="","",IF(_xll.BDP($F49&amp;" Corp",G$1)="#N/A N/A","",_xll.BDP($F49&amp;" Corp",G$1)))/1000000,0)</f>
        <v>482.5</v>
      </c>
      <c r="H49" s="51" t="s">
        <v>2170</v>
      </c>
      <c r="I49" s="51" t="s">
        <v>158</v>
      </c>
      <c r="J49" s="51" t="s">
        <v>2</v>
      </c>
      <c r="K49" s="51" t="s">
        <v>2198</v>
      </c>
      <c r="L49" s="51" t="s">
        <v>2199</v>
      </c>
      <c r="M49" s="55">
        <f t="shared" si="9"/>
        <v>6.4703489999999997</v>
      </c>
      <c r="N49" s="55">
        <v>6.4703489999999997</v>
      </c>
      <c r="O49" s="55">
        <v>0</v>
      </c>
      <c r="P49" s="56">
        <f t="shared" si="10"/>
        <v>2.5387806061298659E-3</v>
      </c>
      <c r="Q49" s="56">
        <f t="shared" si="1"/>
        <v>2.5387806061298659E-3</v>
      </c>
      <c r="R49" s="56">
        <f t="shared" si="2"/>
        <v>0</v>
      </c>
      <c r="S49" s="56">
        <f t="shared" si="3"/>
        <v>0</v>
      </c>
      <c r="T49" s="82">
        <f t="shared" si="4"/>
        <v>7.0375162788621068E-3</v>
      </c>
      <c r="U49" s="56">
        <v>3.3646625985208901E-4</v>
      </c>
      <c r="V49" s="82">
        <f t="shared" si="5"/>
        <v>-4.4987356727322408E-3</v>
      </c>
      <c r="W49" s="83">
        <f t="shared" si="6"/>
        <v>-4.4987356727322408E-3</v>
      </c>
      <c r="X49" s="84">
        <f t="shared" si="7"/>
        <v>-7.0375162788621068E-3</v>
      </c>
      <c r="Y49" s="83">
        <f t="shared" si="8"/>
        <v>-7.0375162788621068E-3</v>
      </c>
      <c r="Z49" s="85" cm="1">
        <f t="array" ref="Z49">IF($F49="","",IF(_xll.BDP($F49&amp;" Corp",Z$1)="#N/A N/A","",_xll.BDP($F49&amp;" Corp",Z$1)))</f>
        <v>100.625</v>
      </c>
      <c r="AA49" s="85" cm="1">
        <f t="array" ref="AA49">IF($F49="","",IF(_xll.BDP($F49&amp;" Corp",AA$1)="#N/A N/A","",_xll.BDP($F49&amp;" Corp",AA$1)))</f>
        <v>101</v>
      </c>
      <c r="AB49" s="85" cm="1">
        <f t="array" ref="AB49">IF($F49="","",IF(_xll.BDP($F49&amp;" Corp",AB$1)="#N/A N/A","",_xll.BDP($F49&amp;" Corp",AB$1)))</f>
        <v>6.2547439709305763</v>
      </c>
      <c r="AC49" s="85" cm="1">
        <f t="array" ref="AC49">IF($F49="","",IF(_xll.BDP($F49&amp;" Corp",AC$1)="#N/A N/A","",_xll.BDP($F49&amp;" Corp",AC$1)))</f>
        <v>6.6171578364446759</v>
      </c>
      <c r="AD49" s="86" cm="1">
        <f t="array" ref="AD49">IF($F49="","",IF(_xll.BDP($F49&amp;" Corp",AD$1)="#N/A N/A","",_xll.BDP($F49&amp;" Corp",AD$1)))</f>
        <v>219.63797174951435</v>
      </c>
      <c r="AE49" s="51"/>
      <c r="AF49" s="51" t="str">
        <f>VLOOKUP($D49,'[1]Healthcare-LLI'!$E$4:$S$246,1,0)</f>
        <v>LX239373</v>
      </c>
    </row>
    <row r="50" spans="2:32" x14ac:dyDescent="0.3">
      <c r="B50" s="81"/>
      <c r="C50" s="51" t="s">
        <v>2282</v>
      </c>
      <c r="D50" s="51" t="s">
        <v>1642</v>
      </c>
      <c r="E50" s="51" t="s">
        <v>2172</v>
      </c>
      <c r="F50" s="51" t="s">
        <v>2283</v>
      </c>
      <c r="G50" s="55" cm="1">
        <f t="array" ref="G50">IFERROR(IF($F50="","",IF(_xll.BDP($F50&amp;" Corp",G$1)="#N/A N/A","",_xll.BDP($F50&amp;" Corp",G$1)))/1000000,0)</f>
        <v>650.4375</v>
      </c>
      <c r="H50" s="51" t="s">
        <v>2170</v>
      </c>
      <c r="I50" s="51" t="s">
        <v>214</v>
      </c>
      <c r="J50" s="51" t="s">
        <v>137</v>
      </c>
      <c r="K50" s="51" t="s">
        <v>2214</v>
      </c>
      <c r="L50" s="51" t="s">
        <v>2199</v>
      </c>
      <c r="M50" s="55">
        <f t="shared" si="9"/>
        <v>0.90745600000000004</v>
      </c>
      <c r="N50" s="55">
        <v>0.90745600000000004</v>
      </c>
      <c r="O50" s="55">
        <v>0</v>
      </c>
      <c r="P50" s="56">
        <f t="shared" si="10"/>
        <v>3.5605988080645787E-4</v>
      </c>
      <c r="Q50" s="56">
        <f t="shared" si="1"/>
        <v>3.5605988080645787E-4</v>
      </c>
      <c r="R50" s="56">
        <f t="shared" si="2"/>
        <v>0</v>
      </c>
      <c r="S50" s="56">
        <f t="shared" si="3"/>
        <v>0</v>
      </c>
      <c r="T50" s="82">
        <f t="shared" si="4"/>
        <v>5.459135624357952E-3</v>
      </c>
      <c r="U50" s="56">
        <v>2.6100329615862897E-4</v>
      </c>
      <c r="V50" s="82">
        <f t="shared" si="5"/>
        <v>-5.1030757435514941E-3</v>
      </c>
      <c r="W50" s="83">
        <f t="shared" si="6"/>
        <v>-5.1030757435514941E-3</v>
      </c>
      <c r="X50" s="84">
        <f t="shared" si="7"/>
        <v>-5.459135624357952E-3</v>
      </c>
      <c r="Y50" s="83">
        <f t="shared" si="8"/>
        <v>-5.459135624357952E-3</v>
      </c>
      <c r="Z50" s="85" cm="1">
        <f t="array" ref="Z50">IF($F50="","",IF(_xll.BDP($F50&amp;" Corp",Z$1)="#N/A N/A","",_xll.BDP($F50&amp;" Corp",Z$1)))</f>
        <v>49.375</v>
      </c>
      <c r="AA50" s="85" cm="1">
        <f t="array" ref="AA50">IF($F50="","",IF(_xll.BDP($F50&amp;" Corp",AA$1)="#N/A N/A","",_xll.BDP($F50&amp;" Corp",AA$1)))</f>
        <v>54.25</v>
      </c>
      <c r="AB50" s="85" cm="1">
        <f t="array" ref="AB50">IF($F50="","",IF(_xll.BDP($F50&amp;" Corp",AB$1)="#N/A N/A","",_xll.BDP($F50&amp;" Corp",AB$1)))</f>
        <v>31.328197638504207</v>
      </c>
      <c r="AC50" s="85" cm="1">
        <f t="array" ref="AC50">IF($F50="","",IF(_xll.BDP($F50&amp;" Corp",AC$1)="#N/A N/A","",_xll.BDP($F50&amp;" Corp",AC$1)))</f>
        <v>31.819646013900638</v>
      </c>
      <c r="AD50" s="86" cm="1">
        <f t="array" ref="AD50">IF($F50="","",IF(_xll.BDP($F50&amp;" Corp",AD$1)="#N/A N/A","",_xll.BDP($F50&amp;" Corp",AD$1)))</f>
        <v>3005.7914182588756</v>
      </c>
      <c r="AE50" s="51"/>
      <c r="AF50" s="51" t="str">
        <f>VLOOKUP($D50,'[1]Healthcare-LLI'!$E$4:$S$246,1,0)</f>
        <v>LX192894</v>
      </c>
    </row>
    <row r="51" spans="2:32" x14ac:dyDescent="0.3">
      <c r="B51" s="81">
        <v>63</v>
      </c>
      <c r="C51" s="51" t="s">
        <v>66</v>
      </c>
      <c r="D51" s="51" t="s">
        <v>1919</v>
      </c>
      <c r="E51" s="51" t="s">
        <v>2172</v>
      </c>
      <c r="F51" s="51" t="s">
        <v>2284</v>
      </c>
      <c r="G51" s="55" cm="1">
        <f t="array" ref="G51">IFERROR(IF($F51="","",IF(_xll.BDP($F51&amp;" Corp",G$1)="#N/A N/A","",_xll.BDP($F51&amp;" Corp",G$1)))/1000000,0)</f>
        <v>1050</v>
      </c>
      <c r="H51" s="51" t="s">
        <v>2170</v>
      </c>
      <c r="I51" s="51" t="s">
        <v>114</v>
      </c>
      <c r="J51" s="51" t="s">
        <v>2</v>
      </c>
      <c r="K51" s="51" t="s">
        <v>2198</v>
      </c>
      <c r="L51" s="51" t="s">
        <v>2199</v>
      </c>
      <c r="M51" s="55">
        <f t="shared" si="9"/>
        <v>24.355447999999996</v>
      </c>
      <c r="N51" s="55">
        <v>24.355447999999996</v>
      </c>
      <c r="O51" s="55">
        <v>0</v>
      </c>
      <c r="P51" s="56">
        <f t="shared" si="10"/>
        <v>9.5563839038673836E-3</v>
      </c>
      <c r="Q51" s="56">
        <f t="shared" si="1"/>
        <v>1.0341126923488077E-2</v>
      </c>
      <c r="R51" s="56">
        <f t="shared" si="2"/>
        <v>0</v>
      </c>
      <c r="S51" s="56">
        <f t="shared" si="3"/>
        <v>0</v>
      </c>
      <c r="T51" s="82">
        <f t="shared" si="4"/>
        <v>1.5230847372148545E-2</v>
      </c>
      <c r="U51" s="56">
        <v>7.2819245407322098E-4</v>
      </c>
      <c r="V51" s="82">
        <f t="shared" si="5"/>
        <v>-5.6744634682811615E-3</v>
      </c>
      <c r="W51" s="83">
        <f t="shared" si="6"/>
        <v>-5.6744634682811615E-3</v>
      </c>
      <c r="X51" s="84">
        <f t="shared" si="7"/>
        <v>-1.5230847372148545E-2</v>
      </c>
      <c r="Y51" s="83">
        <f t="shared" si="8"/>
        <v>-1.5230847372148545E-2</v>
      </c>
      <c r="Z51" s="85" cm="1">
        <f t="array" ref="Z51">IF($F51="","",IF(_xll.BDP($F51&amp;" Corp",Z$1)="#N/A N/A","",_xll.BDP($F51&amp;" Corp",Z$1)))</f>
        <v>100.375</v>
      </c>
      <c r="AA51" s="85" cm="1">
        <f t="array" ref="AA51">IF($F51="","",IF(_xll.BDP($F51&amp;" Corp",AA$1)="#N/A N/A","",_xll.BDP($F51&amp;" Corp",AA$1)))</f>
        <v>100.625</v>
      </c>
      <c r="AB51" s="85" cm="1">
        <f t="array" ref="AB51">IF($F51="","",IF(_xll.BDP($F51&amp;" Corp",AB$1)="#N/A N/A","",_xll.BDP($F51&amp;" Corp",AB$1)))</f>
        <v>5.834219278767705</v>
      </c>
      <c r="AC51" s="85" cm="1">
        <f t="array" ref="AC51">IF($F51="","",IF(_xll.BDP($F51&amp;" Corp",AC$1)="#N/A N/A","",_xll.BDP($F51&amp;" Corp",AC$1)))</f>
        <v>6.1962045496329665</v>
      </c>
      <c r="AD51" s="86" cm="1">
        <f t="array" ref="AD51">IF($F51="","",IF(_xll.BDP($F51&amp;" Corp",AD$1)="#N/A N/A","",_xll.BDP($F51&amp;" Corp",AD$1)))</f>
        <v>181.42061438968778</v>
      </c>
      <c r="AE51" s="51"/>
      <c r="AF51" s="51" t="str">
        <f>VLOOKUP($D51,'[1]Healthcare-LLI'!$E$4:$S$246,1,0)</f>
        <v>LX253203</v>
      </c>
    </row>
    <row r="52" spans="2:32" x14ac:dyDescent="0.3">
      <c r="B52" s="81">
        <v>6</v>
      </c>
      <c r="C52" s="51" t="s">
        <v>1325</v>
      </c>
      <c r="D52" s="51" t="s">
        <v>1330</v>
      </c>
      <c r="E52" s="51" t="s">
        <v>2285</v>
      </c>
      <c r="F52" s="51" t="s">
        <v>2286</v>
      </c>
      <c r="G52" s="55" cm="1">
        <f t="array" ref="G52">IFERROR(IF($F52="","",IF(_xll.BDP($F52&amp;" Corp",G$1)="#N/A N/A","",_xll.BDP($F52&amp;" Corp",G$1)))/1000000,0)</f>
        <v>772.2</v>
      </c>
      <c r="H52" s="51" t="s">
        <v>2170</v>
      </c>
      <c r="I52" s="51" t="s">
        <v>127</v>
      </c>
      <c r="J52" s="51" t="s">
        <v>137</v>
      </c>
      <c r="K52" s="51" t="s">
        <v>2198</v>
      </c>
      <c r="L52" s="51" t="s">
        <v>2199</v>
      </c>
      <c r="M52" s="55">
        <f t="shared" si="9"/>
        <v>13.919770000000002</v>
      </c>
      <c r="N52" s="55">
        <v>13.919770000000002</v>
      </c>
      <c r="O52" s="55">
        <v>0</v>
      </c>
      <c r="P52" s="56">
        <f t="shared" si="10"/>
        <v>5.461721171112769E-3</v>
      </c>
      <c r="Q52" s="56">
        <f t="shared" si="1"/>
        <v>1.600367207312349E-2</v>
      </c>
      <c r="R52" s="56">
        <f t="shared" si="2"/>
        <v>0</v>
      </c>
      <c r="S52" s="56">
        <f t="shared" si="3"/>
        <v>0</v>
      </c>
      <c r="T52" s="82">
        <f t="shared" si="4"/>
        <v>1.1228589689764416E-2</v>
      </c>
      <c r="U52" s="56">
        <v>5.3684303191972604E-4</v>
      </c>
      <c r="V52" s="82">
        <f t="shared" si="5"/>
        <v>-5.7668685186516473E-3</v>
      </c>
      <c r="W52" s="83">
        <f t="shared" si="6"/>
        <v>-5.7668685186516473E-3</v>
      </c>
      <c r="X52" s="84">
        <f t="shared" si="7"/>
        <v>-1.1228589689764416E-2</v>
      </c>
      <c r="Y52" s="83">
        <f t="shared" si="8"/>
        <v>-1.1228589689764416E-2</v>
      </c>
      <c r="Z52" s="85" cm="1">
        <f t="array" ref="Z52">IF($F52="","",IF(_xll.BDP($F52&amp;" Corp",Z$1)="#N/A N/A","",_xll.BDP($F52&amp;" Corp",Z$1)))</f>
        <v>100.125</v>
      </c>
      <c r="AA52" s="85" cm="1">
        <f t="array" ref="AA52">IF($F52="","",IF(_xll.BDP($F52&amp;" Corp",AA$1)="#N/A N/A","",_xll.BDP($F52&amp;" Corp",AA$1)))</f>
        <v>101.25</v>
      </c>
      <c r="AB52" s="85" cm="1">
        <f t="array" ref="AB52">IF($F52="","",IF(_xll.BDP($F52&amp;" Corp",AB$1)="#N/A N/A","",_xll.BDP($F52&amp;" Corp",AB$1)))</f>
        <v>9.20609834138304</v>
      </c>
      <c r="AC52" s="85" cm="1">
        <f t="array" ref="AC52">IF($F52="","",IF(_xll.BDP($F52&amp;" Corp",AC$1)="#N/A N/A","",_xll.BDP($F52&amp;" Corp",AC$1)))</f>
        <v>9.5594165846705437</v>
      </c>
      <c r="AD52" s="86" cm="1">
        <f t="array" ref="AD52">IF($F52="","",IF(_xll.BDP($F52&amp;" Corp",AD$1)="#N/A N/A","",_xll.BDP($F52&amp;" Corp",AD$1)))</f>
        <v>547.25067122465373</v>
      </c>
      <c r="AE52" s="51"/>
      <c r="AF52" s="51" t="str">
        <f>VLOOKUP($D52,'[1]Healthcare-LLI'!$E$4:$S$246,1,0)</f>
        <v>LX221816</v>
      </c>
    </row>
    <row r="53" spans="2:32" x14ac:dyDescent="0.3">
      <c r="B53" s="81">
        <v>27</v>
      </c>
      <c r="C53" s="51" t="s">
        <v>2268</v>
      </c>
      <c r="D53" s="51" t="s">
        <v>1615</v>
      </c>
      <c r="E53" s="51" t="s">
        <v>2172</v>
      </c>
      <c r="F53" s="51" t="s">
        <v>2287</v>
      </c>
      <c r="G53" s="55" cm="1">
        <f t="array" ref="G53">IFERROR(IF($F53="","",IF(_xll.BDP($F53&amp;" Corp",G$1)="#N/A N/A","",_xll.BDP($F53&amp;" Corp",G$1)))/1000000,0)</f>
        <v>763.62710059999995</v>
      </c>
      <c r="H53" s="51" t="s">
        <v>2170</v>
      </c>
      <c r="I53" s="51" t="s">
        <v>83</v>
      </c>
      <c r="J53" s="51" t="s">
        <v>84</v>
      </c>
      <c r="K53" s="51" t="s">
        <v>2198</v>
      </c>
      <c r="L53" s="51" t="s">
        <v>2199</v>
      </c>
      <c r="M53" s="55">
        <f t="shared" si="9"/>
        <v>13.034983999999998</v>
      </c>
      <c r="N53" s="55">
        <v>13.034983999999998</v>
      </c>
      <c r="O53" s="55">
        <v>0</v>
      </c>
      <c r="P53" s="56">
        <f t="shared" si="10"/>
        <v>5.11455635243371E-3</v>
      </c>
      <c r="Q53" s="56">
        <f t="shared" si="1"/>
        <v>6.3891822647397971E-3</v>
      </c>
      <c r="R53" s="56">
        <f t="shared" si="2"/>
        <v>0</v>
      </c>
      <c r="S53" s="56">
        <f t="shared" si="3"/>
        <v>0</v>
      </c>
      <c r="T53" s="82">
        <f t="shared" si="4"/>
        <v>1.1123005851027466E-2</v>
      </c>
      <c r="U53" s="56">
        <v>5.3179502948350402E-4</v>
      </c>
      <c r="V53" s="82">
        <f t="shared" si="5"/>
        <v>-6.0084494985937556E-3</v>
      </c>
      <c r="W53" s="83">
        <f t="shared" si="6"/>
        <v>-6.0084494985937556E-3</v>
      </c>
      <c r="X53" s="84">
        <f t="shared" si="7"/>
        <v>-1.1123005851027466E-2</v>
      </c>
      <c r="Y53" s="83">
        <f t="shared" si="8"/>
        <v>-1.1123005851027466E-2</v>
      </c>
      <c r="Z53" s="85" cm="1">
        <f t="array" ref="Z53">IF($F53="","",IF(_xll.BDP($F53&amp;" Corp",Z$1)="#N/A N/A","",_xll.BDP($F53&amp;" Corp",Z$1)))</f>
        <v>100.75</v>
      </c>
      <c r="AA53" s="85" cm="1">
        <f t="array" ref="AA53">IF($F53="","",IF(_xll.BDP($F53&amp;" Corp",AA$1)="#N/A N/A","",_xll.BDP($F53&amp;" Corp",AA$1)))</f>
        <v>101</v>
      </c>
      <c r="AB53" s="85" cm="1">
        <f t="array" ref="AB53">IF($F53="","",IF(_xll.BDP($F53&amp;" Corp",AB$1)="#N/A N/A","",_xll.BDP($F53&amp;" Corp",AB$1)))</f>
        <v>5.6362809846177697</v>
      </c>
      <c r="AC53" s="85" cm="1">
        <f t="array" ref="AC53">IF($F53="","",IF(_xll.BDP($F53&amp;" Corp",AC$1)="#N/A N/A","",_xll.BDP($F53&amp;" Corp",AC$1)))</f>
        <v>5.9658470097929239</v>
      </c>
      <c r="AD53" s="86" cm="1">
        <f t="array" ref="AD53">IF($F53="","",IF(_xll.BDP($F53&amp;" Corp",AD$1)="#N/A N/A","",_xll.BDP($F53&amp;" Corp",AD$1)))</f>
        <v>167.79001277610658</v>
      </c>
      <c r="AE53" s="51"/>
      <c r="AF53" s="51" t="str">
        <f>VLOOKUP($D53,'[1]Healthcare-LLI'!$E$4:$S$246,1,0)</f>
        <v>LX228045</v>
      </c>
    </row>
    <row r="54" spans="2:32" x14ac:dyDescent="0.3">
      <c r="B54" s="81">
        <v>15</v>
      </c>
      <c r="C54" s="51" t="s">
        <v>2288</v>
      </c>
      <c r="D54" s="51" t="s">
        <v>1419</v>
      </c>
      <c r="E54" s="51" t="s">
        <v>2172</v>
      </c>
      <c r="F54" s="51" t="s">
        <v>2289</v>
      </c>
      <c r="G54" s="55" cm="1">
        <f t="array" ref="G54">IFERROR(IF($F54="","",IF(_xll.BDP($F54&amp;" Corp",G$1)="#N/A N/A","",_xll.BDP($F54&amp;" Corp",G$1)))/1000000,0)</f>
        <v>847.875</v>
      </c>
      <c r="H54" s="51" t="s">
        <v>2170</v>
      </c>
      <c r="I54" s="51" t="s">
        <v>114</v>
      </c>
      <c r="J54" s="51" t="s">
        <v>2</v>
      </c>
      <c r="K54" s="51" t="s">
        <v>2198</v>
      </c>
      <c r="L54" s="51" t="s">
        <v>2199</v>
      </c>
      <c r="M54" s="55">
        <f t="shared" si="9"/>
        <v>14.962498</v>
      </c>
      <c r="N54" s="55">
        <v>14.962498</v>
      </c>
      <c r="O54" s="55">
        <v>0</v>
      </c>
      <c r="P54" s="56">
        <f t="shared" si="10"/>
        <v>5.8708579307942908E-3</v>
      </c>
      <c r="Q54" s="56">
        <f t="shared" si="1"/>
        <v>5.8708579307942908E-3</v>
      </c>
      <c r="R54" s="56">
        <f t="shared" si="2"/>
        <v>0</v>
      </c>
      <c r="S54" s="56">
        <f t="shared" si="3"/>
        <v>0</v>
      </c>
      <c r="T54" s="82">
        <f t="shared" si="4"/>
        <v>1.2381041854837927E-2</v>
      </c>
      <c r="U54" s="56">
        <v>5.91942196777846E-4</v>
      </c>
      <c r="V54" s="82">
        <f t="shared" si="5"/>
        <v>-6.510183924043636E-3</v>
      </c>
      <c r="W54" s="83">
        <f t="shared" si="6"/>
        <v>-6.510183924043636E-3</v>
      </c>
      <c r="X54" s="84">
        <f t="shared" si="7"/>
        <v>-1.2381041854837927E-2</v>
      </c>
      <c r="Y54" s="83">
        <f t="shared" si="8"/>
        <v>-1.2381041854837927E-2</v>
      </c>
      <c r="Z54" s="85" cm="1">
        <f t="array" ref="Z54">IF($F54="","",IF(_xll.BDP($F54&amp;" Corp",Z$1)="#N/A N/A","",_xll.BDP($F54&amp;" Corp",Z$1)))</f>
        <v>100.375</v>
      </c>
      <c r="AA54" s="85" cm="1">
        <f t="array" ref="AA54">IF($F54="","",IF(_xll.BDP($F54&amp;" Corp",AA$1)="#N/A N/A","",_xll.BDP($F54&amp;" Corp",AA$1)))</f>
        <v>101.125</v>
      </c>
      <c r="AB54" s="85" cm="1">
        <f t="array" ref="AB54">IF($F54="","",IF(_xll.BDP($F54&amp;" Corp",AB$1)="#N/A N/A","",_xll.BDP($F54&amp;" Corp",AB$1)))</f>
        <v>5.9821097180247307</v>
      </c>
      <c r="AC54" s="85" cm="1">
        <f t="array" ref="AC54">IF($F54="","",IF(_xll.BDP($F54&amp;" Corp",AC$1)="#N/A N/A","",_xll.BDP($F54&amp;" Corp",AC$1)))</f>
        <v>6.3444307539612055</v>
      </c>
      <c r="AD54" s="86" cm="1">
        <f t="array" ref="AD54">IF($F54="","",IF(_xll.BDP($F54&amp;" Corp",AD$1)="#N/A N/A","",_xll.BDP($F54&amp;" Corp",AD$1)))</f>
        <v>197.06611419653893</v>
      </c>
      <c r="AE54" s="51"/>
      <c r="AF54" s="51" t="str">
        <f>VLOOKUP($D54,'[1]Healthcare-LLI'!$E$4:$S$246,1,0)</f>
        <v>LX236573</v>
      </c>
    </row>
    <row r="55" spans="2:32" x14ac:dyDescent="0.3">
      <c r="B55" s="81">
        <v>33</v>
      </c>
      <c r="C55" s="51" t="s">
        <v>2290</v>
      </c>
      <c r="D55" s="51" t="s">
        <v>1695</v>
      </c>
      <c r="E55" s="51" t="s">
        <v>2166</v>
      </c>
      <c r="F55" s="51" t="s">
        <v>2291</v>
      </c>
      <c r="G55" s="55" cm="1">
        <f t="array" ref="G55">IFERROR(IF($F55="","",IF(_xll.BDP($F55&amp;" Corp",G$1)="#N/A N/A","",_xll.BDP($F55&amp;" Corp",G$1)))/1000000,0)</f>
        <v>497.50312499999995</v>
      </c>
      <c r="H55" s="51" t="s">
        <v>2170</v>
      </c>
      <c r="I55" s="51" t="s">
        <v>136</v>
      </c>
      <c r="J55" s="51" t="s">
        <v>0</v>
      </c>
      <c r="K55" s="51" t="s">
        <v>2198</v>
      </c>
      <c r="L55" s="51" t="s">
        <v>2199</v>
      </c>
      <c r="M55" s="55">
        <f t="shared" si="9"/>
        <v>1.9950000000000001</v>
      </c>
      <c r="N55" s="55">
        <v>0</v>
      </c>
      <c r="O55" s="55">
        <v>1.9950000000000001</v>
      </c>
      <c r="P55" s="56">
        <f t="shared" si="10"/>
        <v>0</v>
      </c>
      <c r="Q55" s="56">
        <f t="shared" si="1"/>
        <v>1.5287078099184209E-2</v>
      </c>
      <c r="R55" s="56">
        <f t="shared" si="2"/>
        <v>1.7438218685699031E-2</v>
      </c>
      <c r="S55" s="56">
        <f t="shared" si="3"/>
        <v>6.279920366691738E-2</v>
      </c>
      <c r="T55" s="82">
        <f t="shared" si="4"/>
        <v>7.2264221171186053E-3</v>
      </c>
      <c r="U55" s="56">
        <v>3.4549791794619502E-4</v>
      </c>
      <c r="V55" s="82">
        <f t="shared" si="5"/>
        <v>-7.2264221171186053E-3</v>
      </c>
      <c r="W55" s="83">
        <f t="shared" si="6"/>
        <v>-7.2264221171186053E-3</v>
      </c>
      <c r="X55" s="84">
        <f t="shared" si="7"/>
        <v>1.0211796568580424E-2</v>
      </c>
      <c r="Y55" s="83">
        <f t="shared" si="8"/>
        <v>1.0211796568580424E-2</v>
      </c>
      <c r="Z55" s="85" cm="1">
        <f t="array" ref="Z55">IF($F55="","",IF(_xll.BDP($F55&amp;" Corp",Z$1)="#N/A N/A","",_xll.BDP($F55&amp;" Corp",Z$1)))</f>
        <v>99.625</v>
      </c>
      <c r="AA55" s="85" cm="1">
        <f t="array" ref="AA55">IF($F55="","",IF(_xll.BDP($F55&amp;" Corp",AA$1)="#N/A N/A","",_xll.BDP($F55&amp;" Corp",AA$1)))</f>
        <v>99.875</v>
      </c>
      <c r="AB55" s="85" cm="1">
        <f t="array" ref="AB55">IF($F55="","",IF(_xll.BDP($F55&amp;" Corp",AB$1)="#N/A N/A","",_xll.BDP($F55&amp;" Corp",AB$1)))</f>
        <v>7.471765368245542</v>
      </c>
      <c r="AC55" s="85" cm="1">
        <f t="array" ref="AC55">IF($F55="","",IF(_xll.BDP($F55&amp;" Corp",AC$1)="#N/A N/A","",_xll.BDP($F55&amp;" Corp",AC$1)))</f>
        <v>7.8369329683482647</v>
      </c>
      <c r="AD55" s="86" cm="1">
        <f t="array" ref="AD55">IF($F55="","",IF(_xll.BDP($F55&amp;" Corp",AD$1)="#N/A N/A","",_xll.BDP($F55&amp;" Corp",AD$1)))</f>
        <v>359.48035903832317</v>
      </c>
      <c r="AE55" s="51"/>
      <c r="AF55" s="51" t="str">
        <f>VLOOKUP($D55,'[1]Healthcare-LLI'!$E$4:$S$246,1,0)</f>
        <v>LX254134</v>
      </c>
    </row>
    <row r="56" spans="2:32" x14ac:dyDescent="0.3">
      <c r="B56" s="81">
        <v>13</v>
      </c>
      <c r="C56" s="51" t="s">
        <v>2292</v>
      </c>
      <c r="D56" s="51" t="s">
        <v>1377</v>
      </c>
      <c r="E56" s="51" t="s">
        <v>2293</v>
      </c>
      <c r="F56" s="51" t="s">
        <v>2294</v>
      </c>
      <c r="G56" s="55" cm="1">
        <f t="array" ref="G56">IFERROR(IF($F56="","",IF(_xll.BDP($F56&amp;" Corp",G$1)="#N/A N/A","",_xll.BDP($F56&amp;" Corp",G$1)))/1000000,0)</f>
        <v>944.73225000000002</v>
      </c>
      <c r="H56" s="51" t="s">
        <v>2170</v>
      </c>
      <c r="I56" s="51" t="s">
        <v>136</v>
      </c>
      <c r="J56" s="51" t="s">
        <v>0</v>
      </c>
      <c r="K56" s="51" t="s">
        <v>2198</v>
      </c>
      <c r="L56" s="51" t="s">
        <v>2199</v>
      </c>
      <c r="M56" s="55">
        <f t="shared" si="9"/>
        <v>14.422193999999999</v>
      </c>
      <c r="N56" s="55">
        <v>11.944706999999999</v>
      </c>
      <c r="O56" s="55">
        <v>2.477487</v>
      </c>
      <c r="P56" s="56">
        <f t="shared" si="10"/>
        <v>4.6867627198322152E-3</v>
      </c>
      <c r="Q56" s="56">
        <f t="shared" si="1"/>
        <v>1.2351079802726324E-2</v>
      </c>
      <c r="R56" s="56">
        <f t="shared" si="2"/>
        <v>2.1655619096228786E-2</v>
      </c>
      <c r="S56" s="56">
        <f t="shared" si="3"/>
        <v>2.5611332593970346E-2</v>
      </c>
      <c r="T56" s="82">
        <f t="shared" si="4"/>
        <v>1.3777826388433067E-2</v>
      </c>
      <c r="U56" s="56">
        <v>6.5872298267096103E-4</v>
      </c>
      <c r="V56" s="82">
        <f t="shared" si="5"/>
        <v>-9.0910636686008517E-3</v>
      </c>
      <c r="W56" s="83">
        <f t="shared" si="6"/>
        <v>-9.0910636686008517E-3</v>
      </c>
      <c r="X56" s="84">
        <f t="shared" si="7"/>
        <v>7.8777927077957194E-3</v>
      </c>
      <c r="Y56" s="83">
        <f t="shared" si="8"/>
        <v>7.8777927077957194E-3</v>
      </c>
      <c r="Z56" s="85" cm="1">
        <f t="array" ref="Z56">IF($F56="","",IF(_xll.BDP($F56&amp;" Corp",Z$1)="#N/A N/A","",_xll.BDP($F56&amp;" Corp",Z$1)))</f>
        <v>100.75</v>
      </c>
      <c r="AA56" s="85" cm="1">
        <f t="array" ref="AA56">IF($F56="","",IF(_xll.BDP($F56&amp;" Corp",AA$1)="#N/A N/A","",_xll.BDP($F56&amp;" Corp",AA$1)))</f>
        <v>101.125</v>
      </c>
      <c r="AB56" s="85" cm="1">
        <f t="array" ref="AB56">IF($F56="","",IF(_xll.BDP($F56&amp;" Corp",AB$1)="#N/A N/A","",_xll.BDP($F56&amp;" Corp",AB$1)))</f>
        <v>7.2054195683449507</v>
      </c>
      <c r="AC56" s="85" cm="1">
        <f t="array" ref="AC56">IF($F56="","",IF(_xll.BDP($F56&amp;" Corp",AC$1)="#N/A N/A","",_xll.BDP($F56&amp;" Corp",AC$1)))</f>
        <v>7.5686563970521092</v>
      </c>
      <c r="AD56" s="86" cm="1">
        <f t="array" ref="AD56">IF($F56="","",IF(_xll.BDP($F56&amp;" Corp",AD$1)="#N/A N/A","",_xll.BDP($F56&amp;" Corp",AD$1)))</f>
        <v>314.41435451138017</v>
      </c>
      <c r="AE56" s="51"/>
      <c r="AF56" s="51" t="str">
        <f>VLOOKUP($D56,'[1]Healthcare-LLI'!$E$4:$S$246,1,0)</f>
        <v>LX238837</v>
      </c>
    </row>
    <row r="57" spans="2:32" x14ac:dyDescent="0.3">
      <c r="B57" s="81">
        <v>47</v>
      </c>
      <c r="C57" s="51" t="s">
        <v>2246</v>
      </c>
      <c r="D57" s="51" t="s">
        <v>2086</v>
      </c>
      <c r="E57" s="51" t="s">
        <v>2172</v>
      </c>
      <c r="F57" s="51" t="s">
        <v>2295</v>
      </c>
      <c r="G57" s="55" cm="1">
        <f t="array" ref="G57">IFERROR(IF($F57="","",IF(_xll.BDP($F57&amp;" Corp",G$1)="#N/A N/A","",_xll.BDP($F57&amp;" Corp",G$1)))/1000000,0)</f>
        <v>1542.5</v>
      </c>
      <c r="H57" s="51" t="s">
        <v>2170</v>
      </c>
      <c r="I57" s="51" t="s">
        <v>114</v>
      </c>
      <c r="J57" s="51" t="s">
        <v>2</v>
      </c>
      <c r="K57" s="51" t="s">
        <v>2198</v>
      </c>
      <c r="L57" s="51" t="s">
        <v>2199</v>
      </c>
      <c r="M57" s="55">
        <f t="shared" si="9"/>
        <v>32.584557000000004</v>
      </c>
      <c r="N57" s="55">
        <v>32.584557000000004</v>
      </c>
      <c r="O57" s="55">
        <v>0</v>
      </c>
      <c r="P57" s="56">
        <f t="shared" si="10"/>
        <v>1.2785251826591298E-2</v>
      </c>
      <c r="Q57" s="56">
        <f t="shared" si="1"/>
        <v>1.4226326049445542E-2</v>
      </c>
      <c r="R57" s="56">
        <f t="shared" si="2"/>
        <v>0</v>
      </c>
      <c r="S57" s="56">
        <f t="shared" si="3"/>
        <v>0</v>
      </c>
      <c r="T57" s="82">
        <f t="shared" si="4"/>
        <v>2.2391473819182973E-2</v>
      </c>
      <c r="U57" s="56">
        <v>1.0705446566632499E-3</v>
      </c>
      <c r="V57" s="82">
        <f t="shared" si="5"/>
        <v>-9.6062219925916754E-3</v>
      </c>
      <c r="W57" s="83">
        <f t="shared" si="6"/>
        <v>-9.6062219925916754E-3</v>
      </c>
      <c r="X57" s="84">
        <f t="shared" si="7"/>
        <v>-2.2391473819182973E-2</v>
      </c>
      <c r="Y57" s="83">
        <f t="shared" si="8"/>
        <v>-2.2391473819182973E-2</v>
      </c>
      <c r="Z57" s="85" cm="1">
        <f t="array" ref="Z57">IF($F57="","",IF(_xll.BDP($F57&amp;" Corp",Z$1)="#N/A N/A","",_xll.BDP($F57&amp;" Corp",Z$1)))</f>
        <v>100.375</v>
      </c>
      <c r="AA57" s="85" cm="1">
        <f t="array" ref="AA57">IF($F57="","",IF(_xll.BDP($F57&amp;" Corp",AA$1)="#N/A N/A","",_xll.BDP($F57&amp;" Corp",AA$1)))</f>
        <v>100.875</v>
      </c>
      <c r="AB57" s="85" cm="1">
        <f t="array" ref="AB57">IF($F57="","",IF(_xll.BDP($F57&amp;" Corp",AB$1)="#N/A N/A","",_xll.BDP($F57&amp;" Corp",AB$1)))</f>
        <v>6.0246344655752182</v>
      </c>
      <c r="AC57" s="85" cm="1">
        <f t="array" ref="AC57">IF($F57="","",IF(_xll.BDP($F57&amp;" Corp",AC$1)="#N/A N/A","",_xll.BDP($F57&amp;" Corp",AC$1)))</f>
        <v>6.3883341150358319</v>
      </c>
      <c r="AD57" s="86" cm="1">
        <f t="array" ref="AD57">IF($F57="","",IF(_xll.BDP($F57&amp;" Corp",AD$1)="#N/A N/A","",_xll.BDP($F57&amp;" Corp",AD$1)))</f>
        <v>201.69534851422907</v>
      </c>
      <c r="AE57" s="51"/>
      <c r="AF57" s="51" t="str">
        <f>VLOOKUP($D57,'[1]Healthcare-LLI'!$E$4:$S$246,1,0)</f>
        <v>LX256011</v>
      </c>
    </row>
    <row r="58" spans="2:32" x14ac:dyDescent="0.3">
      <c r="B58" s="81">
        <v>74</v>
      </c>
      <c r="C58" s="51" t="s">
        <v>2027</v>
      </c>
      <c r="D58" s="51" t="s">
        <v>2025</v>
      </c>
      <c r="E58" s="51" t="s">
        <v>2172</v>
      </c>
      <c r="F58" s="51" t="s">
        <v>2296</v>
      </c>
      <c r="G58" s="55" cm="1">
        <f t="array" ref="G58">IFERROR(IF($F58="","",IF(_xll.BDP($F58&amp;" Corp",G$1)="#N/A N/A","",_xll.BDP($F58&amp;" Corp",G$1)))/1000000,0)</f>
        <v>1100</v>
      </c>
      <c r="H58" s="51" t="s">
        <v>2170</v>
      </c>
      <c r="I58" s="51" t="s">
        <v>158</v>
      </c>
      <c r="J58" s="51" t="s">
        <v>95</v>
      </c>
      <c r="K58" s="51" t="s">
        <v>2198</v>
      </c>
      <c r="L58" s="51" t="s">
        <v>2199</v>
      </c>
      <c r="M58" s="55">
        <f t="shared" si="9"/>
        <v>16.571133</v>
      </c>
      <c r="N58" s="55">
        <v>16.571133</v>
      </c>
      <c r="O58" s="55">
        <v>0</v>
      </c>
      <c r="P58" s="56">
        <f t="shared" si="10"/>
        <v>6.5020404744780581E-3</v>
      </c>
      <c r="Q58" s="56">
        <f t="shared" si="1"/>
        <v>6.5020404744780581E-3</v>
      </c>
      <c r="R58" s="56">
        <f t="shared" si="2"/>
        <v>0</v>
      </c>
      <c r="S58" s="56">
        <f t="shared" si="3"/>
        <v>0</v>
      </c>
      <c r="T58" s="82">
        <f t="shared" si="4"/>
        <v>1.601456325033666E-2</v>
      </c>
      <c r="U58" s="56">
        <v>7.65662200482573E-4</v>
      </c>
      <c r="V58" s="82">
        <f t="shared" si="5"/>
        <v>-9.512522775858602E-3</v>
      </c>
      <c r="W58" s="83">
        <f t="shared" si="6"/>
        <v>-9.512522775858602E-3</v>
      </c>
      <c r="X58" s="84">
        <f t="shared" si="7"/>
        <v>-1.601456325033666E-2</v>
      </c>
      <c r="Y58" s="83">
        <f t="shared" si="8"/>
        <v>-1.601456325033666E-2</v>
      </c>
      <c r="Z58" s="85" cm="1">
        <f t="array" ref="Z58">IF($F58="","",IF(_xll.BDP($F58&amp;" Corp",Z$1)="#N/A N/A","",_xll.BDP($F58&amp;" Corp",Z$1)))</f>
        <v>100.75</v>
      </c>
      <c r="AA58" s="85" cm="1">
        <f t="array" ref="AA58">IF($F58="","",IF(_xll.BDP($F58&amp;" Corp",AA$1)="#N/A N/A","",_xll.BDP($F58&amp;" Corp",AA$1)))</f>
        <v>101.125</v>
      </c>
      <c r="AB58" s="85" cm="1">
        <f t="array" ref="AB58">IF($F58="","",IF(_xll.BDP($F58&amp;" Corp",AB$1)="#N/A N/A","",_xll.BDP($F58&amp;" Corp",AB$1)))</f>
        <v>5.740135838277638</v>
      </c>
      <c r="AC58" s="85" cm="1">
        <f t="array" ref="AC58">IF($F58="","",IF(_xll.BDP($F58&amp;" Corp",AC$1)="#N/A N/A","",_xll.BDP($F58&amp;" Corp",AC$1)))</f>
        <v>6.10286018345505</v>
      </c>
      <c r="AD58" s="86" cm="1">
        <f t="array" ref="AD58">IF($F58="","",IF(_xll.BDP($F58&amp;" Corp",AD$1)="#N/A N/A","",_xll.BDP($F58&amp;" Corp",AD$1)))</f>
        <v>165.76514710298181</v>
      </c>
      <c r="AE58" s="51"/>
      <c r="AF58" s="51" t="str">
        <f>VLOOKUP($D58,'[1]Healthcare-LLI'!$E$4:$S$246,1,0)</f>
        <v>LX237954</v>
      </c>
    </row>
    <row r="59" spans="2:32" x14ac:dyDescent="0.3">
      <c r="B59" s="81">
        <v>54</v>
      </c>
      <c r="C59" s="51" t="s">
        <v>2236</v>
      </c>
      <c r="D59" s="51" t="s">
        <v>1880</v>
      </c>
      <c r="E59" s="51" t="s">
        <v>2172</v>
      </c>
      <c r="F59" s="51" t="s">
        <v>2297</v>
      </c>
      <c r="G59" s="55" cm="1">
        <f t="array" ref="G59">IFERROR(IF($F59="","",IF(_xll.BDP($F59&amp;" Corp",G$1)="#N/A N/A","",_xll.BDP($F59&amp;" Corp",G$1)))/1000000,0)</f>
        <v>2800</v>
      </c>
      <c r="H59" s="51" t="s">
        <v>2170</v>
      </c>
      <c r="I59" s="51" t="s">
        <v>127</v>
      </c>
      <c r="J59" s="51" t="s">
        <v>137</v>
      </c>
      <c r="K59" s="51" t="s">
        <v>2198</v>
      </c>
      <c r="L59" s="51" t="s">
        <v>2199</v>
      </c>
      <c r="M59" s="55">
        <f t="shared" si="9"/>
        <v>82.379131000000001</v>
      </c>
      <c r="N59" s="55">
        <v>75.724466000000007</v>
      </c>
      <c r="O59" s="55">
        <v>6.6546649999999996</v>
      </c>
      <c r="P59" s="56">
        <f t="shared" si="10"/>
        <v>2.9712123054002258E-2</v>
      </c>
      <c r="Q59" s="56">
        <f t="shared" si="1"/>
        <v>3.1834276920699831E-2</v>
      </c>
      <c r="R59" s="56">
        <f t="shared" si="2"/>
        <v>5.8168172205547534E-2</v>
      </c>
      <c r="S59" s="56">
        <f t="shared" si="3"/>
        <v>5.8168172205547534E-2</v>
      </c>
      <c r="T59" s="82">
        <f t="shared" si="4"/>
        <v>4.0592084845406086E-2</v>
      </c>
      <c r="U59" s="56">
        <v>1.9407226109807E-3</v>
      </c>
      <c r="V59" s="82">
        <f t="shared" si="5"/>
        <v>-1.0879961791403828E-2</v>
      </c>
      <c r="W59" s="83">
        <f t="shared" si="6"/>
        <v>-1.0879961791403828E-2</v>
      </c>
      <c r="X59" s="84">
        <f t="shared" si="7"/>
        <v>1.7576087360141449E-2</v>
      </c>
      <c r="Y59" s="83">
        <f t="shared" si="8"/>
        <v>1.7576087360141449E-2</v>
      </c>
      <c r="Z59" s="85" cm="1">
        <f t="array" ref="Z59">IF($F59="","",IF(_xll.BDP($F59&amp;" Corp",Z$1)="#N/A N/A","",_xll.BDP($F59&amp;" Corp",Z$1)))</f>
        <v>100.375</v>
      </c>
      <c r="AA59" s="85" cm="1">
        <f t="array" ref="AA59">IF($F59="","",IF(_xll.BDP($F59&amp;" Corp",AA$1)="#N/A N/A","",_xll.BDP($F59&amp;" Corp",AA$1)))</f>
        <v>100.625</v>
      </c>
      <c r="AB59" s="85" cm="1">
        <f t="array" ref="AB59">IF($F59="","",IF(_xll.BDP($F59&amp;" Corp",AB$1)="#N/A N/A","",_xll.BDP($F59&amp;" Corp",AB$1)))</f>
        <v>7.0791104342788458</v>
      </c>
      <c r="AC59" s="85" cm="1">
        <f t="array" ref="AC59">IF($F59="","",IF(_xll.BDP($F59&amp;" Corp",AC$1)="#N/A N/A","",_xll.BDP($F59&amp;" Corp",AC$1)))</f>
        <v>7.4408888118341565</v>
      </c>
      <c r="AD59" s="86" cm="1">
        <f t="array" ref="AD59">IF($F59="","",IF(_xll.BDP($F59&amp;" Corp",AD$1)="#N/A N/A","",_xll.BDP($F59&amp;" Corp",AD$1)))</f>
        <v>306.04699059015513</v>
      </c>
      <c r="AE59" s="51"/>
      <c r="AF59" s="51" t="str">
        <f>VLOOKUP($D59,'[1]Healthcare-LLI'!$E$4:$S$246,1,0)</f>
        <v>LX249676</v>
      </c>
    </row>
    <row r="60" spans="2:32" x14ac:dyDescent="0.3">
      <c r="B60" s="81">
        <v>53</v>
      </c>
      <c r="C60" s="51" t="s">
        <v>1870</v>
      </c>
      <c r="D60" s="51" t="s">
        <v>1869</v>
      </c>
      <c r="E60" s="51" t="s">
        <v>2172</v>
      </c>
      <c r="F60" s="51" t="s">
        <v>2298</v>
      </c>
      <c r="G60" s="55" cm="1">
        <f t="array" ref="G60">IFERROR(IF($F60="","",IF(_xll.BDP($F60&amp;" Corp",G$1)="#N/A N/A","",_xll.BDP($F60&amp;" Corp",G$1)))/1000000,0)</f>
        <v>1820.4375</v>
      </c>
      <c r="H60" s="51" t="s">
        <v>2170</v>
      </c>
      <c r="I60" s="51" t="s">
        <v>127</v>
      </c>
      <c r="J60" s="51" t="s">
        <v>137</v>
      </c>
      <c r="K60" s="51" t="s">
        <v>2198</v>
      </c>
      <c r="L60" s="51" t="s">
        <v>2199</v>
      </c>
      <c r="M60" s="55">
        <f t="shared" si="9"/>
        <v>40.593833000000004</v>
      </c>
      <c r="N60" s="55">
        <v>40.593833000000004</v>
      </c>
      <c r="O60" s="55">
        <v>0</v>
      </c>
      <c r="P60" s="56">
        <f t="shared" si="10"/>
        <v>1.5927863543199073E-2</v>
      </c>
      <c r="Q60" s="56">
        <f t="shared" si="1"/>
        <v>1.5927863543199073E-2</v>
      </c>
      <c r="R60" s="56">
        <f t="shared" si="2"/>
        <v>0</v>
      </c>
      <c r="S60" s="56">
        <f t="shared" si="3"/>
        <v>0</v>
      </c>
      <c r="T60" s="82">
        <f t="shared" si="4"/>
        <v>2.6467379746797845E-2</v>
      </c>
      <c r="U60" s="56">
        <v>1.26541522869911E-3</v>
      </c>
      <c r="V60" s="82">
        <f t="shared" si="5"/>
        <v>-1.0539516203598772E-2</v>
      </c>
      <c r="W60" s="83">
        <f t="shared" si="6"/>
        <v>-1.0539516203598772E-2</v>
      </c>
      <c r="X60" s="84">
        <f t="shared" si="7"/>
        <v>-2.6467379746797845E-2</v>
      </c>
      <c r="Y60" s="83">
        <f t="shared" si="8"/>
        <v>-2.6467379746797845E-2</v>
      </c>
      <c r="Z60" s="85" cm="1">
        <f t="array" ref="Z60">IF($F60="","",IF(_xll.BDP($F60&amp;" Corp",Z$1)="#N/A N/A","",_xll.BDP($F60&amp;" Corp",Z$1)))</f>
        <v>100</v>
      </c>
      <c r="AA60" s="85" cm="1">
        <f t="array" ref="AA60">IF($F60="","",IF(_xll.BDP($F60&amp;" Corp",AA$1)="#N/A N/A","",_xll.BDP($F60&amp;" Corp",AA$1)))</f>
        <v>100.375</v>
      </c>
      <c r="AB60" s="85" cm="1">
        <f t="array" ref="AB60">IF($F60="","",IF(_xll.BDP($F60&amp;" Corp",AB$1)="#N/A N/A","",_xll.BDP($F60&amp;" Corp",AB$1)))</f>
        <v>7.1196476928889751</v>
      </c>
      <c r="AC60" s="85" cm="1">
        <f t="array" ref="AC60">IF($F60="","",IF(_xll.BDP($F60&amp;" Corp",AC$1)="#N/A N/A","",_xll.BDP($F60&amp;" Corp",AC$1)))</f>
        <v>7.4841175694018602</v>
      </c>
      <c r="AD60" s="86" cm="1">
        <f t="array" ref="AD60">IF($F60="","",IF(_xll.BDP($F60&amp;" Corp",AD$1)="#N/A N/A","",_xll.BDP($F60&amp;" Corp",AD$1)))</f>
        <v>317.84527367538215</v>
      </c>
      <c r="AE60" s="51"/>
      <c r="AF60" s="51" t="str">
        <f>VLOOKUP($D60,'[1]Healthcare-LLI'!$E$4:$S$246,1,0)</f>
        <v>LX254200</v>
      </c>
    </row>
    <row r="61" spans="2:32" x14ac:dyDescent="0.3">
      <c r="B61" s="81">
        <v>49</v>
      </c>
      <c r="C61" s="51" t="s">
        <v>1825</v>
      </c>
      <c r="D61" s="51" t="s">
        <v>1823</v>
      </c>
      <c r="E61" s="51" t="s">
        <v>2203</v>
      </c>
      <c r="F61" s="51" t="s">
        <v>2299</v>
      </c>
      <c r="G61" s="55" cm="1">
        <f t="array" ref="G61">IFERROR(IF($F61="","",IF(_xll.BDP($F61&amp;" Corp",G$1)="#N/A N/A","",_xll.BDP($F61&amp;" Corp",G$1)))/1000000,0)</f>
        <v>1932.1722866</v>
      </c>
      <c r="H61" s="51" t="s">
        <v>2170</v>
      </c>
      <c r="I61" s="51" t="s">
        <v>127</v>
      </c>
      <c r="J61" s="51" t="s">
        <v>137</v>
      </c>
      <c r="K61" s="51" t="s">
        <v>2198</v>
      </c>
      <c r="L61" s="51" t="s">
        <v>2199</v>
      </c>
      <c r="M61" s="55">
        <f t="shared" si="9"/>
        <v>44.687221999999998</v>
      </c>
      <c r="N61" s="55">
        <v>44.687221999999998</v>
      </c>
      <c r="O61" s="55">
        <v>0</v>
      </c>
      <c r="P61" s="56">
        <f t="shared" si="10"/>
        <v>1.7533992765370134E-2</v>
      </c>
      <c r="Q61" s="56">
        <f t="shared" si="1"/>
        <v>1.7533992765370134E-2</v>
      </c>
      <c r="R61" s="56">
        <f t="shared" si="2"/>
        <v>0</v>
      </c>
      <c r="S61" s="56">
        <f t="shared" si="3"/>
        <v>0</v>
      </c>
      <c r="T61" s="82">
        <f t="shared" si="4"/>
        <v>2.8210050491032257E-2</v>
      </c>
      <c r="U61" s="56">
        <v>1.34873296243244E-3</v>
      </c>
      <c r="V61" s="82">
        <f t="shared" si="5"/>
        <v>-1.0676057725662123E-2</v>
      </c>
      <c r="W61" s="83">
        <f t="shared" si="6"/>
        <v>-1.0676057725662123E-2</v>
      </c>
      <c r="X61" s="84">
        <f t="shared" si="7"/>
        <v>-2.8210050491032257E-2</v>
      </c>
      <c r="Y61" s="83">
        <f t="shared" si="8"/>
        <v>-2.8210050491032257E-2</v>
      </c>
      <c r="Z61" s="85" cm="1">
        <f t="array" ref="Z61">IF($F61="","",IF(_xll.BDP($F61&amp;" Corp",Z$1)="#N/A N/A","",_xll.BDP($F61&amp;" Corp",Z$1)))</f>
        <v>100</v>
      </c>
      <c r="AA61" s="85" cm="1">
        <f t="array" ref="AA61">IF($F61="","",IF(_xll.BDP($F61&amp;" Corp",AA$1)="#N/A N/A","",_xll.BDP($F61&amp;" Corp",AA$1)))</f>
        <v>100.25</v>
      </c>
      <c r="AB61" s="85" cm="1">
        <f t="array" ref="AB61">IF($F61="","",IF(_xll.BDP($F61&amp;" Corp",AB$1)="#N/A N/A","",_xll.BDP($F61&amp;" Corp",AB$1)))</f>
        <v>7.1217338088899851</v>
      </c>
      <c r="AC61" s="85" cm="1">
        <f t="array" ref="AC61">IF($F61="","",IF(_xll.BDP($F61&amp;" Corp",AC$1)="#N/A N/A","",_xll.BDP($F61&amp;" Corp",AC$1)))</f>
        <v>7.4439303949475288</v>
      </c>
      <c r="AD61" s="86" cm="1">
        <f t="array" ref="AD61">IF($F61="","",IF(_xll.BDP($F61&amp;" Corp",AD$1)="#N/A N/A","",_xll.BDP($F61&amp;" Corp",AD$1)))</f>
        <v>320.30333007425071</v>
      </c>
      <c r="AE61" s="51"/>
      <c r="AF61" s="51" t="str">
        <f>VLOOKUP($D61,'[1]Healthcare-LLI'!$E$4:$S$246,1,0)</f>
        <v>LX233856</v>
      </c>
    </row>
    <row r="62" spans="2:32" x14ac:dyDescent="0.3">
      <c r="B62" s="81">
        <v>70</v>
      </c>
      <c r="C62" s="51" t="s">
        <v>2096</v>
      </c>
      <c r="D62" s="51" t="s">
        <v>2097</v>
      </c>
      <c r="E62" s="51" t="s">
        <v>2203</v>
      </c>
      <c r="F62" s="51" t="s">
        <v>2300</v>
      </c>
      <c r="G62" s="55" cm="1">
        <f t="array" ref="G62">IFERROR(IF($F62="","",IF(_xll.BDP($F62&amp;" Corp",G$1)="#N/A N/A","",_xll.BDP($F62&amp;" Corp",G$1)))/1000000,0)</f>
        <v>1214.5650000000001</v>
      </c>
      <c r="H62" s="51" t="s">
        <v>2170</v>
      </c>
      <c r="I62" s="51" t="s">
        <v>127</v>
      </c>
      <c r="J62" s="51" t="s">
        <v>137</v>
      </c>
      <c r="K62" s="51" t="s">
        <v>2198</v>
      </c>
      <c r="L62" s="51" t="s">
        <v>2199</v>
      </c>
      <c r="M62" s="55">
        <f t="shared" si="9"/>
        <v>13.494823</v>
      </c>
      <c r="N62" s="55">
        <v>13.494823</v>
      </c>
      <c r="O62" s="55">
        <v>0</v>
      </c>
      <c r="P62" s="56">
        <f t="shared" si="10"/>
        <v>5.2949840751333908E-3</v>
      </c>
      <c r="Q62" s="56">
        <f t="shared" si="1"/>
        <v>5.2949840751333908E-3</v>
      </c>
      <c r="R62" s="56">
        <f t="shared" si="2"/>
        <v>0</v>
      </c>
      <c r="S62" s="56">
        <f t="shared" si="3"/>
        <v>0</v>
      </c>
      <c r="T62" s="82">
        <f t="shared" si="4"/>
        <v>1.6417398311570488E-2</v>
      </c>
      <c r="U62" s="56">
        <v>7.8492189396246498E-4</v>
      </c>
      <c r="V62" s="82">
        <f t="shared" si="5"/>
        <v>-1.1122414236437096E-2</v>
      </c>
      <c r="W62" s="83">
        <f t="shared" si="6"/>
        <v>-1.1122414236437096E-2</v>
      </c>
      <c r="X62" s="84">
        <f t="shared" si="7"/>
        <v>-1.6417398311570488E-2</v>
      </c>
      <c r="Y62" s="83">
        <f t="shared" si="8"/>
        <v>-1.6417398311570488E-2</v>
      </c>
      <c r="Z62" s="85" cm="1">
        <f t="array" ref="Z62">IF($F62="","",IF(_xll.BDP($F62&amp;" Corp",Z$1)="#N/A N/A","",_xll.BDP($F62&amp;" Corp",Z$1)))</f>
        <v>91.75</v>
      </c>
      <c r="AA62" s="85" cm="1">
        <f t="array" ref="AA62">IF($F62="","",IF(_xll.BDP($F62&amp;" Corp",AA$1)="#N/A N/A","",_xll.BDP($F62&amp;" Corp",AA$1)))</f>
        <v>92.25</v>
      </c>
      <c r="AB62" s="85" cm="1">
        <f t="array" ref="AB62">IF($F62="","",IF(_xll.BDP($F62&amp;" Corp",AB$1)="#N/A N/A","",_xll.BDP($F62&amp;" Corp",AB$1)))</f>
        <v>11.296819150447845</v>
      </c>
      <c r="AC62" s="85" cm="1">
        <f t="array" ref="AC62">IF($F62="","",IF(_xll.BDP($F62&amp;" Corp",AC$1)="#N/A N/A","",_xll.BDP($F62&amp;" Corp",AC$1)))</f>
        <v>11.611485225148499</v>
      </c>
      <c r="AD62" s="86" cm="1">
        <f t="array" ref="AD62">IF($F62="","",IF(_xll.BDP($F62&amp;" Corp",AD$1)="#N/A N/A","",_xll.BDP($F62&amp;" Corp",AD$1)))</f>
        <v>725.41584214866157</v>
      </c>
      <c r="AE62" s="51"/>
      <c r="AF62" s="51" t="str">
        <f>VLOOKUP($D62,'[1]Healthcare-LLI'!$E$4:$S$246,1,0)</f>
        <v>LX190915</v>
      </c>
    </row>
    <row r="63" spans="2:32" x14ac:dyDescent="0.3">
      <c r="B63" s="81">
        <v>76</v>
      </c>
      <c r="C63" s="51" t="s">
        <v>2301</v>
      </c>
      <c r="D63" s="51" t="s">
        <v>2047</v>
      </c>
      <c r="E63" s="51" t="s">
        <v>2172</v>
      </c>
      <c r="F63" s="51" t="s">
        <v>2302</v>
      </c>
      <c r="G63" s="55" cm="1">
        <f t="array" ref="G63">IFERROR(IF($F63="","",IF(_xll.BDP($F63&amp;" Corp",G$1)="#N/A N/A","",_xll.BDP($F63&amp;" Corp",G$1)))/1000000,0)</f>
        <v>1963.1466332800001</v>
      </c>
      <c r="H63" s="51" t="s">
        <v>2170</v>
      </c>
      <c r="I63" s="51" t="s">
        <v>136</v>
      </c>
      <c r="J63" s="51" t="s">
        <v>0</v>
      </c>
      <c r="K63" s="51" t="s">
        <v>2198</v>
      </c>
      <c r="L63" s="51" t="s">
        <v>2199</v>
      </c>
      <c r="M63" s="55">
        <f t="shared" si="9"/>
        <v>41.907648000000016</v>
      </c>
      <c r="N63" s="55">
        <v>41.907648000000016</v>
      </c>
      <c r="O63" s="55">
        <v>0</v>
      </c>
      <c r="P63" s="56">
        <f t="shared" si="10"/>
        <v>1.6443367118360558E-2</v>
      </c>
      <c r="Q63" s="56">
        <f t="shared" si="1"/>
        <v>2.229099469391653E-2</v>
      </c>
      <c r="R63" s="56">
        <f t="shared" si="2"/>
        <v>0</v>
      </c>
      <c r="S63" s="56">
        <f t="shared" si="3"/>
        <v>3.9334327862479014E-2</v>
      </c>
      <c r="T63" s="82">
        <f t="shared" si="4"/>
        <v>2.8524642271909248E-2</v>
      </c>
      <c r="U63" s="56">
        <v>1.3637737119948699E-3</v>
      </c>
      <c r="V63" s="82">
        <f t="shared" si="5"/>
        <v>-1.208127515354869E-2</v>
      </c>
      <c r="W63" s="83">
        <f t="shared" si="6"/>
        <v>-1.208127515354869E-2</v>
      </c>
      <c r="X63" s="84">
        <f t="shared" si="7"/>
        <v>-2.8524642271909248E-2</v>
      </c>
      <c r="Y63" s="83">
        <f t="shared" si="8"/>
        <v>-2.8524642271909248E-2</v>
      </c>
      <c r="Z63" s="85" cm="1">
        <f t="array" ref="Z63">IF($F63="","",IF(_xll.BDP($F63&amp;" Corp",Z$1)="#N/A N/A","",_xll.BDP($F63&amp;" Corp",Z$1)))</f>
        <v>100.25</v>
      </c>
      <c r="AA63" s="85" cm="1">
        <f t="array" ref="AA63">IF($F63="","",IF(_xll.BDP($F63&amp;" Corp",AA$1)="#N/A N/A","",_xll.BDP($F63&amp;" Corp",AA$1)))</f>
        <v>100.5</v>
      </c>
      <c r="AB63" s="85" cm="1">
        <f t="array" ref="AB63">IF($F63="","",IF(_xll.BDP($F63&amp;" Corp",AB$1)="#N/A N/A","",_xll.BDP($F63&amp;" Corp",AB$1)))</f>
        <v>6.5650189761072397</v>
      </c>
      <c r="AC63" s="85" cm="1">
        <f t="array" ref="AC63">IF($F63="","",IF(_xll.BDP($F63&amp;" Corp",AC$1)="#N/A N/A","",_xll.BDP($F63&amp;" Corp",AC$1)))</f>
        <v>6.9333426421508193</v>
      </c>
      <c r="AD63" s="86" cm="1">
        <f t="array" ref="AD63">IF($F63="","",IF(_xll.BDP($F63&amp;" Corp",AD$1)="#N/A N/A","",_xll.BDP($F63&amp;" Corp",AD$1)))</f>
        <v>260.87505641019345</v>
      </c>
      <c r="AE63" s="51"/>
      <c r="AF63" s="51" t="str">
        <f>VLOOKUP($D63,'[1]Healthcare-LLI'!$E$4:$S$246,1,0)</f>
        <v>LX224676</v>
      </c>
    </row>
    <row r="64" spans="2:32" x14ac:dyDescent="0.3">
      <c r="B64" s="81">
        <v>19</v>
      </c>
      <c r="C64" s="51" t="s">
        <v>2303</v>
      </c>
      <c r="D64" s="51" t="s">
        <v>1503</v>
      </c>
      <c r="E64" s="51" t="s">
        <v>2172</v>
      </c>
      <c r="F64" s="51" t="s">
        <v>2304</v>
      </c>
      <c r="G64" s="55" cm="1">
        <f t="array" ref="G64">IFERROR(IF($F64="","",IF(_xll.BDP($F64&amp;" Corp",G$1)="#N/A N/A","",_xll.BDP($F64&amp;" Corp",G$1)))/1000000,0)</f>
        <v>2497.2075656800002</v>
      </c>
      <c r="H64" s="51" t="s">
        <v>2170</v>
      </c>
      <c r="I64" s="51" t="s">
        <v>136</v>
      </c>
      <c r="J64" s="51" t="s">
        <v>0</v>
      </c>
      <c r="K64" s="51" t="s">
        <v>2198</v>
      </c>
      <c r="L64" s="51" t="s">
        <v>2199</v>
      </c>
      <c r="M64" s="55">
        <f t="shared" si="9"/>
        <v>62.841893000000013</v>
      </c>
      <c r="N64" s="55">
        <v>60.46321300000001</v>
      </c>
      <c r="O64" s="55">
        <v>2.3786800000000001</v>
      </c>
      <c r="P64" s="56">
        <f t="shared" si="10"/>
        <v>2.3724042172794578E-2</v>
      </c>
      <c r="Q64" s="56">
        <f t="shared" si="1"/>
        <v>2.3724042172794578E-2</v>
      </c>
      <c r="R64" s="56">
        <f t="shared" si="2"/>
        <v>2.0791950888871463E-2</v>
      </c>
      <c r="S64" s="56">
        <f t="shared" si="3"/>
        <v>2.0791950888871463E-2</v>
      </c>
      <c r="T64" s="82">
        <f t="shared" si="4"/>
        <v>3.6470339347092588E-2</v>
      </c>
      <c r="U64" s="56">
        <v>1.74366043209165E-3</v>
      </c>
      <c r="V64" s="82">
        <f t="shared" si="5"/>
        <v>-1.274629717429801E-2</v>
      </c>
      <c r="W64" s="83">
        <f t="shared" si="6"/>
        <v>-1.274629717429801E-2</v>
      </c>
      <c r="X64" s="84">
        <f t="shared" si="7"/>
        <v>-1.5678388458221126E-2</v>
      </c>
      <c r="Y64" s="83">
        <f t="shared" si="8"/>
        <v>-1.5678388458221126E-2</v>
      </c>
      <c r="Z64" s="85" cm="1">
        <f t="array" ref="Z64">IF($F64="","",IF(_xll.BDP($F64&amp;" Corp",Z$1)="#N/A N/A","",_xll.BDP($F64&amp;" Corp",Z$1)))</f>
        <v>100.875</v>
      </c>
      <c r="AA64" s="85" cm="1">
        <f t="array" ref="AA64">IF($F64="","",IF(_xll.BDP($F64&amp;" Corp",AA$1)="#N/A N/A","",_xll.BDP($F64&amp;" Corp",AA$1)))</f>
        <v>101.125</v>
      </c>
      <c r="AB64" s="85" cm="1">
        <f t="array" ref="AB64">IF($F64="","",IF(_xll.BDP($F64&amp;" Corp",AB$1)="#N/A N/A","",_xll.BDP($F64&amp;" Corp",AB$1)))</f>
        <v>6.6511205397546291</v>
      </c>
      <c r="AC64" s="85" cm="1">
        <f t="array" ref="AC64">IF($F64="","",IF(_xll.BDP($F64&amp;" Corp",AC$1)="#N/A N/A","",_xll.BDP($F64&amp;" Corp",AC$1)))</f>
        <v>6.9838306168094277</v>
      </c>
      <c r="AD64" s="86" cm="1">
        <f t="array" ref="AD64">IF($F64="","",IF(_xll.BDP($F64&amp;" Corp",AD$1)="#N/A N/A","",_xll.BDP($F64&amp;" Corp",AD$1)))</f>
        <v>261.37401058077813</v>
      </c>
      <c r="AE64" s="51"/>
      <c r="AF64" s="51" t="str">
        <f>VLOOKUP($D64,'[1]Healthcare-LLI'!$E$4:$S$246,1,0)</f>
        <v>LX224988</v>
      </c>
    </row>
    <row r="65" spans="2:32" x14ac:dyDescent="0.3">
      <c r="B65" s="81">
        <v>2</v>
      </c>
      <c r="C65" s="51" t="s">
        <v>2305</v>
      </c>
      <c r="D65" s="51" t="s">
        <v>1460</v>
      </c>
      <c r="E65" s="51" t="s">
        <v>2203</v>
      </c>
      <c r="F65" s="51" t="s">
        <v>2306</v>
      </c>
      <c r="G65" s="55" cm="1">
        <f t="array" ref="G65">IFERROR(IF($F65="","",IF(_xll.BDP($F65&amp;" Corp",G$1)="#N/A N/A","",_xll.BDP($F65&amp;" Corp",G$1)))/1000000,0)</f>
        <v>1151.325</v>
      </c>
      <c r="H65" s="51" t="s">
        <v>2170</v>
      </c>
      <c r="I65" s="51" t="s">
        <v>134</v>
      </c>
      <c r="J65" s="51" t="s">
        <v>135</v>
      </c>
      <c r="K65" s="51" t="s">
        <v>2198</v>
      </c>
      <c r="L65" s="51" t="s">
        <v>2199</v>
      </c>
      <c r="M65" s="55">
        <f t="shared" si="9"/>
        <v>9.6144859999999994</v>
      </c>
      <c r="N65" s="55">
        <v>9.6144859999999994</v>
      </c>
      <c r="O65" s="55">
        <v>0</v>
      </c>
      <c r="P65" s="56">
        <f t="shared" si="10"/>
        <v>3.7724503878704394E-3</v>
      </c>
      <c r="Q65" s="56">
        <f t="shared" si="1"/>
        <v>3.7724503878704394E-3</v>
      </c>
      <c r="R65" s="56">
        <f t="shared" si="2"/>
        <v>0</v>
      </c>
      <c r="S65" s="56">
        <f t="shared" si="3"/>
        <v>0</v>
      </c>
      <c r="T65" s="82">
        <f t="shared" si="4"/>
        <v>1.5918657349676287E-2</v>
      </c>
      <c r="U65" s="56">
        <v>7.6107690385031302E-4</v>
      </c>
      <c r="V65" s="82">
        <f t="shared" si="5"/>
        <v>-1.2146206961805848E-2</v>
      </c>
      <c r="W65" s="83">
        <f t="shared" si="6"/>
        <v>-1.2146206961805848E-2</v>
      </c>
      <c r="X65" s="84">
        <f t="shared" si="7"/>
        <v>-1.5918657349676287E-2</v>
      </c>
      <c r="Y65" s="83">
        <f t="shared" si="8"/>
        <v>-1.5918657349676287E-2</v>
      </c>
      <c r="Z65" s="85" cm="1">
        <f t="array" ref="Z65">IF($F65="","",IF(_xll.BDP($F65&amp;" Corp",Z$1)="#N/A N/A","",_xll.BDP($F65&amp;" Corp",Z$1)))</f>
        <v>95.25</v>
      </c>
      <c r="AA65" s="85" cm="1">
        <f t="array" ref="AA65">IF($F65="","",IF(_xll.BDP($F65&amp;" Corp",AA$1)="#N/A N/A","",_xll.BDP($F65&amp;" Corp",AA$1)))</f>
        <v>96.125</v>
      </c>
      <c r="AB65" s="85" cm="1">
        <f t="array" ref="AB65">IF($F65="","",IF(_xll.BDP($F65&amp;" Corp",AB$1)="#N/A N/A","",_xll.BDP($F65&amp;" Corp",AB$1)))</f>
        <v>10.609773267060518</v>
      </c>
      <c r="AC65" s="85" cm="1">
        <f t="array" ref="AC65">IF($F65="","",IF(_xll.BDP($F65&amp;" Corp",AC$1)="#N/A N/A","",_xll.BDP($F65&amp;" Corp",AC$1)))</f>
        <v>10.886077536270022</v>
      </c>
      <c r="AD65" s="86" cm="1">
        <f t="array" ref="AD65">IF($F65="","",IF(_xll.BDP($F65&amp;" Corp",AD$1)="#N/A N/A","",_xll.BDP($F65&amp;" Corp",AD$1)))</f>
        <v>681.36034871190793</v>
      </c>
      <c r="AE65" s="51"/>
      <c r="AF65" s="51" t="str">
        <f>VLOOKUP($D65,'[1]Healthcare-LLI'!$E$4:$S$246,1,0)</f>
        <v>LX196585</v>
      </c>
    </row>
    <row r="66" spans="2:32" x14ac:dyDescent="0.3">
      <c r="B66" s="81">
        <v>32</v>
      </c>
      <c r="C66" s="51" t="s">
        <v>2290</v>
      </c>
      <c r="D66" s="51" t="s">
        <v>1697</v>
      </c>
      <c r="E66" s="51" t="s">
        <v>2172</v>
      </c>
      <c r="F66" s="51" t="s">
        <v>2307</v>
      </c>
      <c r="G66" s="55" cm="1">
        <f t="array" ref="G66">IFERROR(IF($F66="","",IF(_xll.BDP($F66&amp;" Corp",G$1)="#N/A N/A","",_xll.BDP($F66&amp;" Corp",G$1)))/1000000,0)</f>
        <v>1940.1375</v>
      </c>
      <c r="H66" s="51" t="s">
        <v>2170</v>
      </c>
      <c r="I66" s="51" t="s">
        <v>136</v>
      </c>
      <c r="J66" s="51" t="s">
        <v>0</v>
      </c>
      <c r="K66" s="51" t="s">
        <v>2198</v>
      </c>
      <c r="L66" s="51" t="s">
        <v>2199</v>
      </c>
      <c r="M66" s="55">
        <f t="shared" si="9"/>
        <v>44.150197000000006</v>
      </c>
      <c r="N66" s="55">
        <v>38.960724000000006</v>
      </c>
      <c r="O66" s="55">
        <v>5.1894729999999996</v>
      </c>
      <c r="P66" s="56">
        <f t="shared" si="10"/>
        <v>1.5287078099184209E-2</v>
      </c>
      <c r="Q66" s="56">
        <f t="shared" si="1"/>
        <v>1.5287078099184209E-2</v>
      </c>
      <c r="R66" s="56">
        <f t="shared" si="2"/>
        <v>4.5360984981218343E-2</v>
      </c>
      <c r="S66" s="56">
        <f t="shared" si="3"/>
        <v>6.279920366691738E-2</v>
      </c>
      <c r="T66" s="82">
        <f t="shared" si="4"/>
        <v>2.8163649846893159E-2</v>
      </c>
      <c r="U66" s="56">
        <v>1.34651453045025E-3</v>
      </c>
      <c r="V66" s="82">
        <f t="shared" si="5"/>
        <v>-1.287657174770895E-2</v>
      </c>
      <c r="W66" s="83">
        <f t="shared" si="6"/>
        <v>-1.287657174770895E-2</v>
      </c>
      <c r="X66" s="84">
        <f t="shared" si="7"/>
        <v>1.7197335134325184E-2</v>
      </c>
      <c r="Y66" s="83">
        <f t="shared" si="8"/>
        <v>1.7197335134325184E-2</v>
      </c>
      <c r="Z66" s="85" cm="1">
        <f t="array" ref="Z66">IF($F66="","",IF(_xll.BDP($F66&amp;" Corp",Z$1)="#N/A N/A","",_xll.BDP($F66&amp;" Corp",Z$1)))</f>
        <v>99.75</v>
      </c>
      <c r="AA66" s="85" cm="1">
        <f t="array" ref="AA66">IF($F66="","",IF(_xll.BDP($F66&amp;" Corp",AA$1)="#N/A N/A","",_xll.BDP($F66&amp;" Corp",AA$1)))</f>
        <v>100</v>
      </c>
      <c r="AB66" s="85" cm="1">
        <f t="array" ref="AB66">IF($F66="","",IF(_xll.BDP($F66&amp;" Corp",AB$1)="#N/A N/A","",_xll.BDP($F66&amp;" Corp",AB$1)))</f>
        <v>7.6962670311331749</v>
      </c>
      <c r="AC66" s="85" cm="1">
        <f t="array" ref="AC66">IF($F66="","",IF(_xll.BDP($F66&amp;" Corp",AC$1)="#N/A N/A","",_xll.BDP($F66&amp;" Corp",AC$1)))</f>
        <v>8.0610711360350251</v>
      </c>
      <c r="AD66" s="86" cm="1">
        <f t="array" ref="AD66">IF($F66="","",IF(_xll.BDP($F66&amp;" Corp",AD$1)="#N/A N/A","",_xll.BDP($F66&amp;" Corp",AD$1)))</f>
        <v>379.71848520076276</v>
      </c>
      <c r="AE66" s="51"/>
      <c r="AF66" s="51" t="str">
        <f>VLOOKUP($D66,'[1]Healthcare-LLI'!$E$4:$S$246,1,0)</f>
        <v>LX245319</v>
      </c>
    </row>
    <row r="67" spans="2:32" x14ac:dyDescent="0.3">
      <c r="B67" s="81">
        <v>12</v>
      </c>
      <c r="C67" s="51" t="s">
        <v>2308</v>
      </c>
      <c r="D67" s="51" t="s">
        <v>2083</v>
      </c>
      <c r="E67" s="51" t="s">
        <v>2172</v>
      </c>
      <c r="F67" s="51" t="s">
        <v>2309</v>
      </c>
      <c r="G67" s="55" cm="1">
        <f t="array" ref="G67">IFERROR(IF($F67="","",IF(_xll.BDP($F67&amp;" Corp",G$1)="#N/A N/A","",_xll.BDP($F67&amp;" Corp",G$1)))/1000000,0)</f>
        <v>2546.7870749999997</v>
      </c>
      <c r="H67" s="51" t="s">
        <v>2170</v>
      </c>
      <c r="I67" s="51" t="s">
        <v>143</v>
      </c>
      <c r="J67" s="51" t="s">
        <v>110</v>
      </c>
      <c r="K67" s="51" t="s">
        <v>2198</v>
      </c>
      <c r="L67" s="51" t="s">
        <v>2199</v>
      </c>
      <c r="M67" s="55">
        <f t="shared" si="9"/>
        <v>59.637868999999988</v>
      </c>
      <c r="N67" s="55">
        <v>59.637868999999988</v>
      </c>
      <c r="O67" s="55">
        <v>0</v>
      </c>
      <c r="P67" s="56">
        <f t="shared" si="10"/>
        <v>2.3400200701401658E-2</v>
      </c>
      <c r="Q67" s="56">
        <f t="shared" si="1"/>
        <v>2.3400200701401658E-2</v>
      </c>
      <c r="R67" s="56">
        <f t="shared" si="2"/>
        <v>0</v>
      </c>
      <c r="S67" s="56">
        <f t="shared" si="3"/>
        <v>0</v>
      </c>
      <c r="T67" s="82">
        <f t="shared" si="4"/>
        <v>3.7064750062530502E-2</v>
      </c>
      <c r="U67" s="56">
        <v>1.77207942855495E-3</v>
      </c>
      <c r="V67" s="82">
        <f t="shared" si="5"/>
        <v>-1.3664549361128844E-2</v>
      </c>
      <c r="W67" s="83">
        <f t="shared" si="6"/>
        <v>-1.3664549361128844E-2</v>
      </c>
      <c r="X67" s="84">
        <f t="shared" si="7"/>
        <v>-3.7064750062530502E-2</v>
      </c>
      <c r="Y67" s="83">
        <f t="shared" si="8"/>
        <v>-3.7064750062530502E-2</v>
      </c>
      <c r="Z67" s="85" cm="1">
        <f t="array" ref="Z67">IF($F67="","",IF(_xll.BDP($F67&amp;" Corp",Z$1)="#N/A N/A","",_xll.BDP($F67&amp;" Corp",Z$1)))</f>
        <v>100.375</v>
      </c>
      <c r="AA67" s="85" cm="1">
        <f t="array" ref="AA67">IF($F67="","",IF(_xll.BDP($F67&amp;" Corp",AA$1)="#N/A N/A","",_xll.BDP($F67&amp;" Corp",AA$1)))</f>
        <v>100.625</v>
      </c>
      <c r="AB67" s="85" cm="1">
        <f t="array" ref="AB67">IF($F67="","",IF(_xll.BDP($F67&amp;" Corp",AB$1)="#N/A N/A","",_xll.BDP($F67&amp;" Corp",AB$1)))</f>
        <v>6.31775779183954</v>
      </c>
      <c r="AC67" s="85" cm="1">
        <f t="array" ref="AC67">IF($F67="","",IF(_xll.BDP($F67&amp;" Corp",AC$1)="#N/A N/A","",_xll.BDP($F67&amp;" Corp",AC$1)))</f>
        <v>6.6829386632889509</v>
      </c>
      <c r="AD67" s="86" cm="1">
        <f t="array" ref="AD67">IF($F67="","",IF(_xll.BDP($F67&amp;" Corp",AD$1)="#N/A N/A","",_xll.BDP($F67&amp;" Corp",AD$1)))</f>
        <v>231.29033987036348</v>
      </c>
      <c r="AE67" s="51"/>
      <c r="AF67" s="51" t="str">
        <f>VLOOKUP($D67,'[1]Healthcare-LLI'!$E$4:$S$246,1,0)</f>
        <v>LX255553</v>
      </c>
    </row>
    <row r="68" spans="2:32" x14ac:dyDescent="0.3">
      <c r="B68" s="81">
        <v>14</v>
      </c>
      <c r="C68" s="51" t="s">
        <v>2292</v>
      </c>
      <c r="D68" s="51" t="s">
        <v>2098</v>
      </c>
      <c r="E68" s="51" t="s">
        <v>2166</v>
      </c>
      <c r="F68" s="51" t="s">
        <v>2310</v>
      </c>
      <c r="G68" s="55" cm="1">
        <f t="array" ref="G68">IFERROR(IF($F68="","",IF(_xll.BDP($F68&amp;" Corp",G$1)="#N/A N/A","",_xll.BDP($F68&amp;" Corp",G$1)))/1000000,0)</f>
        <v>1532.6000000000001</v>
      </c>
      <c r="H68" s="51" t="s">
        <v>2170</v>
      </c>
      <c r="I68" s="51" t="s">
        <v>136</v>
      </c>
      <c r="J68" s="51" t="s">
        <v>88</v>
      </c>
      <c r="K68" s="51" t="s">
        <v>2198</v>
      </c>
      <c r="L68" s="51" t="s">
        <v>2199</v>
      </c>
      <c r="M68" s="55">
        <f t="shared" si="9"/>
        <v>19.985866000000001</v>
      </c>
      <c r="N68" s="55">
        <v>19.533317</v>
      </c>
      <c r="O68" s="55">
        <v>0.45254899999999998</v>
      </c>
      <c r="P68" s="56">
        <f t="shared" si="10"/>
        <v>7.6643170828941095E-3</v>
      </c>
      <c r="Q68" s="56">
        <f t="shared" ref="Q68:Q85" si="11">SUMIF($C$4:$C$85,C68,$P$4:$P$85)</f>
        <v>1.2351079802726324E-2</v>
      </c>
      <c r="R68" s="56">
        <f t="shared" ref="R68:R85" si="12">O68/$O$87</f>
        <v>3.9557134977415585E-3</v>
      </c>
      <c r="S68" s="56">
        <f t="shared" ref="S68:S85" si="13">SUMIF($C$4:$C$85,C68,$R$4:$R$85)</f>
        <v>2.5611332593970346E-2</v>
      </c>
      <c r="T68" s="82">
        <f t="shared" ref="T68:T85" si="14">U68/$U$87</f>
        <v>2.2233675295660827E-2</v>
      </c>
      <c r="U68" s="56">
        <v>1.06300025080814E-3</v>
      </c>
      <c r="V68" s="82">
        <f t="shared" ref="V68:V85" si="15">P68-T68</f>
        <v>-1.4569358212766718E-2</v>
      </c>
      <c r="W68" s="83">
        <f t="shared" ref="W68:W85" si="16">P68-T68</f>
        <v>-1.4569358212766718E-2</v>
      </c>
      <c r="X68" s="84">
        <f t="shared" ref="X68:X85" si="17">R68-T68</f>
        <v>-1.8277961797919268E-2</v>
      </c>
      <c r="Y68" s="83">
        <f t="shared" ref="Y68:Y85" si="18">R68-T68</f>
        <v>-1.8277961797919268E-2</v>
      </c>
      <c r="Z68" s="85" cm="1">
        <f t="array" ref="Z68">IF($F68="","",IF(_xll.BDP($F68&amp;" Corp",Z$1)="#N/A N/A","",_xll.BDP($F68&amp;" Corp",Z$1)))</f>
        <v>99</v>
      </c>
      <c r="AA68" s="85" cm="1">
        <f t="array" ref="AA68">IF($F68="","",IF(_xll.BDP($F68&amp;" Corp",AA$1)="#N/A N/A","",_xll.BDP($F68&amp;" Corp",AA$1)))</f>
        <v>99.75</v>
      </c>
      <c r="AB68" s="85" cm="1">
        <f t="array" ref="AB68">IF($F68="","",IF(_xll.BDP($F68&amp;" Corp",AB$1)="#N/A N/A","",_xll.BDP($F68&amp;" Corp",AB$1)))</f>
        <v>7.0242338348180056</v>
      </c>
      <c r="AC68" s="85" cm="1">
        <f t="array" ref="AC68">IF($F68="","",IF(_xll.BDP($F68&amp;" Corp",AC$1)="#N/A N/A","",_xll.BDP($F68&amp;" Corp",AC$1)))</f>
        <v>7.3902925010770559</v>
      </c>
      <c r="AD68" s="86" cm="1">
        <f t="array" ref="AD68">IF($F68="","",IF(_xll.BDP($F68&amp;" Corp",AD$1)="#N/A N/A","",_xll.BDP($F68&amp;" Corp",AD$1)))</f>
        <v>323.64763916096092</v>
      </c>
      <c r="AE68" s="51"/>
      <c r="AF68" s="51" t="str">
        <f>VLOOKUP($D68,'[1]Healthcare-LLI'!$E$4:$S$246,1,0)</f>
        <v>LX255579</v>
      </c>
    </row>
    <row r="69" spans="2:32" x14ac:dyDescent="0.3">
      <c r="B69" s="81">
        <v>28</v>
      </c>
      <c r="C69" s="51" t="s">
        <v>2104</v>
      </c>
      <c r="D69" s="51" t="s">
        <v>2103</v>
      </c>
      <c r="E69" s="51" t="s">
        <v>2172</v>
      </c>
      <c r="F69" s="51" t="s">
        <v>2311</v>
      </c>
      <c r="G69" s="55" cm="1">
        <f t="array" ref="G69">IFERROR(IF($F69="","",IF(_xll.BDP($F69&amp;" Corp",G$1)="#N/A N/A","",_xll.BDP($F69&amp;" Corp",G$1)))/1000000,0)</f>
        <v>1342.4850000000001</v>
      </c>
      <c r="H69" s="51" t="s">
        <v>2170</v>
      </c>
      <c r="I69" s="51" t="s">
        <v>136</v>
      </c>
      <c r="J69" s="51" t="s">
        <v>137</v>
      </c>
      <c r="K69" s="51" t="s">
        <v>2198</v>
      </c>
      <c r="L69" s="51" t="s">
        <v>2199</v>
      </c>
      <c r="M69" s="55">
        <f t="shared" ref="M69:M85" si="19">N69+O69</f>
        <v>12.601478</v>
      </c>
      <c r="N69" s="55">
        <v>12.601478</v>
      </c>
      <c r="O69" s="55">
        <v>0</v>
      </c>
      <c r="P69" s="56">
        <f t="shared" si="10"/>
        <v>4.9444609487018665E-3</v>
      </c>
      <c r="Q69" s="56">
        <f t="shared" si="11"/>
        <v>4.9444609487018665E-3</v>
      </c>
      <c r="R69" s="56">
        <f t="shared" si="12"/>
        <v>0</v>
      </c>
      <c r="S69" s="56">
        <f t="shared" si="13"/>
        <v>0</v>
      </c>
      <c r="T69" s="82">
        <f t="shared" si="14"/>
        <v>1.9537231825895712E-2</v>
      </c>
      <c r="U69" s="56">
        <v>9.3408228980824699E-4</v>
      </c>
      <c r="V69" s="82">
        <f t="shared" si="15"/>
        <v>-1.4592770877193845E-2</v>
      </c>
      <c r="W69" s="83">
        <f t="shared" si="16"/>
        <v>-1.4592770877193845E-2</v>
      </c>
      <c r="X69" s="84">
        <f t="shared" si="17"/>
        <v>-1.9537231825895712E-2</v>
      </c>
      <c r="Y69" s="83">
        <f t="shared" si="18"/>
        <v>-1.9537231825895712E-2</v>
      </c>
      <c r="Z69" s="85" cm="1">
        <f t="array" ref="Z69">IF($F69="","",IF(_xll.BDP($F69&amp;" Corp",Z$1)="#N/A N/A","",_xll.BDP($F69&amp;" Corp",Z$1)))</f>
        <v>100.75</v>
      </c>
      <c r="AA69" s="85" cm="1">
        <f t="array" ref="AA69">IF($F69="","",IF(_xll.BDP($F69&amp;" Corp",AA$1)="#N/A N/A","",_xll.BDP($F69&amp;" Corp",AA$1)))</f>
        <v>101.125</v>
      </c>
      <c r="AB69" s="85" cm="1">
        <f t="array" ref="AB69">IF($F69="","",IF(_xll.BDP($F69&amp;" Corp",AB$1)="#N/A N/A","",_xll.BDP($F69&amp;" Corp",AB$1)))</f>
        <v>7.0147710153833032</v>
      </c>
      <c r="AC69" s="85" cm="1">
        <f t="array" ref="AC69">IF($F69="","",IF(_xll.BDP($F69&amp;" Corp",AC$1)="#N/A N/A","",_xll.BDP($F69&amp;" Corp",AC$1)))</f>
        <v>7.3354846332222223</v>
      </c>
      <c r="AD69" s="86" cm="1">
        <f t="array" ref="AD69">IF($F69="","",IF(_xll.BDP($F69&amp;" Corp",AD$1)="#N/A N/A","",_xll.BDP($F69&amp;" Corp",AD$1)))</f>
        <v>311.59518227651716</v>
      </c>
      <c r="AE69" s="51"/>
      <c r="AF69" s="51" t="str">
        <f>VLOOKUP($D69,'[1]Healthcare-LLI'!$E$4:$S$246,1,0)</f>
        <v>LX228803</v>
      </c>
    </row>
    <row r="70" spans="2:32" x14ac:dyDescent="0.3">
      <c r="B70" s="81">
        <v>31</v>
      </c>
      <c r="C70" s="51" t="s">
        <v>2312</v>
      </c>
      <c r="D70" s="51" t="s">
        <v>1661</v>
      </c>
      <c r="E70" s="51" t="s">
        <v>2172</v>
      </c>
      <c r="F70" s="51" t="s">
        <v>2313</v>
      </c>
      <c r="G70" s="55" cm="1">
        <f t="array" ref="G70">IFERROR(IF($F70="","",IF(_xll.BDP($F70&amp;" Corp",G$1)="#N/A N/A","",_xll.BDP($F70&amp;" Corp",G$1)))/1000000,0)</f>
        <v>2691.5</v>
      </c>
      <c r="H70" s="51" t="s">
        <v>2170</v>
      </c>
      <c r="I70" s="51" t="s">
        <v>114</v>
      </c>
      <c r="J70" s="51" t="s">
        <v>2</v>
      </c>
      <c r="K70" s="51" t="s">
        <v>2198</v>
      </c>
      <c r="L70" s="51" t="s">
        <v>2199</v>
      </c>
      <c r="M70" s="55">
        <f t="shared" si="19"/>
        <v>58.357233999999998</v>
      </c>
      <c r="N70" s="55">
        <v>58.357233999999998</v>
      </c>
      <c r="O70" s="55">
        <v>0</v>
      </c>
      <c r="P70" s="56">
        <f t="shared" si="10"/>
        <v>2.2897716012935689E-2</v>
      </c>
      <c r="Q70" s="56">
        <f t="shared" si="11"/>
        <v>2.2897716012935689E-2</v>
      </c>
      <c r="R70" s="56">
        <f t="shared" si="12"/>
        <v>0</v>
      </c>
      <c r="S70" s="56">
        <f t="shared" si="13"/>
        <v>0</v>
      </c>
      <c r="T70" s="82">
        <f t="shared" si="14"/>
        <v>3.9146342346051834E-2</v>
      </c>
      <c r="U70" s="56">
        <v>1.8716011266115601E-3</v>
      </c>
      <c r="V70" s="82">
        <f t="shared" si="15"/>
        <v>-1.6248626333116144E-2</v>
      </c>
      <c r="W70" s="83">
        <f t="shared" si="16"/>
        <v>-1.6248626333116144E-2</v>
      </c>
      <c r="X70" s="84">
        <f t="shared" si="17"/>
        <v>-3.9146342346051834E-2</v>
      </c>
      <c r="Y70" s="83">
        <f t="shared" si="18"/>
        <v>-3.9146342346051834E-2</v>
      </c>
      <c r="Z70" s="85" cm="1">
        <f t="array" ref="Z70">IF($F70="","",IF(_xll.BDP($F70&amp;" Corp",Z$1)="#N/A N/A","",_xll.BDP($F70&amp;" Corp",Z$1)))</f>
        <v>100.375</v>
      </c>
      <c r="AA70" s="85" cm="1">
        <f t="array" ref="AA70">IF($F70="","",IF(_xll.BDP($F70&amp;" Corp",AA$1)="#N/A N/A","",_xll.BDP($F70&amp;" Corp",AA$1)))</f>
        <v>100.5</v>
      </c>
      <c r="AB70" s="85" cm="1">
        <f t="array" ref="AB70">IF($F70="","",IF(_xll.BDP($F70&amp;" Corp",AB$1)="#N/A N/A","",_xll.BDP($F70&amp;" Corp",AB$1)))</f>
        <v>6.1410923488438129</v>
      </c>
      <c r="AC70" s="85" cm="1">
        <f t="array" ref="AC70">IF($F70="","",IF(_xll.BDP($F70&amp;" Corp",AC$1)="#N/A N/A","",_xll.BDP($F70&amp;" Corp",AC$1)))</f>
        <v>6.5027920762076974</v>
      </c>
      <c r="AD70" s="86" cm="1">
        <f t="array" ref="AD70">IF($F70="","",IF(_xll.BDP($F70&amp;" Corp",AD$1)="#N/A N/A","",_xll.BDP($F70&amp;" Corp",AD$1)))</f>
        <v>208.59451732116935</v>
      </c>
      <c r="AE70" s="51"/>
      <c r="AF70" s="51" t="str">
        <f>VLOOKUP($D70,'[1]Healthcare-LLI'!$E$4:$S$246,1,0)</f>
        <v>LX236440</v>
      </c>
    </row>
    <row r="71" spans="2:32" x14ac:dyDescent="0.3">
      <c r="B71" s="81">
        <v>30</v>
      </c>
      <c r="C71" s="51" t="s">
        <v>2314</v>
      </c>
      <c r="D71" s="51" t="s">
        <v>1631</v>
      </c>
      <c r="E71" s="51" t="s">
        <v>2203</v>
      </c>
      <c r="F71" s="51" t="s">
        <v>2315</v>
      </c>
      <c r="G71" s="55" cm="1">
        <f t="array" ref="G71">IFERROR(IF($F71="","",IF(_xll.BDP($F71&amp;" Corp",G$1)="#N/A N/A","",_xll.BDP($F71&amp;" Corp",G$1)))/1000000,0)</f>
        <v>1485.25</v>
      </c>
      <c r="H71" s="51" t="s">
        <v>2170</v>
      </c>
      <c r="I71" s="51" t="s">
        <v>83</v>
      </c>
      <c r="J71" s="51" t="s">
        <v>84</v>
      </c>
      <c r="K71" s="51" t="s">
        <v>2198</v>
      </c>
      <c r="L71" s="51" t="s">
        <v>2199</v>
      </c>
      <c r="M71" s="55">
        <f t="shared" si="19"/>
        <v>10.895480000000001</v>
      </c>
      <c r="N71" s="55">
        <v>10.895480000000001</v>
      </c>
      <c r="O71" s="55">
        <v>0</v>
      </c>
      <c r="P71" s="56">
        <f t="shared" si="10"/>
        <v>4.2750759377084358E-3</v>
      </c>
      <c r="Q71" s="56">
        <f t="shared" si="11"/>
        <v>4.2750759377084358E-3</v>
      </c>
      <c r="R71" s="56">
        <f t="shared" si="12"/>
        <v>0</v>
      </c>
      <c r="S71" s="56">
        <f t="shared" si="13"/>
        <v>0</v>
      </c>
      <c r="T71" s="82">
        <f t="shared" si="14"/>
        <v>2.1671669449020749E-2</v>
      </c>
      <c r="U71" s="56">
        <v>1.0361305431242E-3</v>
      </c>
      <c r="V71" s="82">
        <f t="shared" si="15"/>
        <v>-1.7396593511312314E-2</v>
      </c>
      <c r="W71" s="83">
        <f t="shared" si="16"/>
        <v>-1.7396593511312314E-2</v>
      </c>
      <c r="X71" s="84">
        <f t="shared" si="17"/>
        <v>-2.1671669449020749E-2</v>
      </c>
      <c r="Y71" s="83">
        <f t="shared" si="18"/>
        <v>-2.1671669449020749E-2</v>
      </c>
      <c r="Z71" s="85" cm="1">
        <f t="array" ref="Z71">IF($F71="","",IF(_xll.BDP($F71&amp;" Corp",Z$1)="#N/A N/A","",_xll.BDP($F71&amp;" Corp",Z$1)))</f>
        <v>100.75</v>
      </c>
      <c r="AA71" s="85" cm="1">
        <f t="array" ref="AA71">IF($F71="","",IF(_xll.BDP($F71&amp;" Corp",AA$1)="#N/A N/A","",_xll.BDP($F71&amp;" Corp",AA$1)))</f>
        <v>100.875</v>
      </c>
      <c r="AB71" s="85" cm="1">
        <f t="array" ref="AB71">IF($F71="","",IF(_xll.BDP($F71&amp;" Corp",AB$1)="#N/A N/A","",_xll.BDP($F71&amp;" Corp",AB$1)))</f>
        <v>5.927402013912797</v>
      </c>
      <c r="AC71" s="85" cm="1">
        <f t="array" ref="AC71">IF($F71="","",IF(_xll.BDP($F71&amp;" Corp",AC$1)="#N/A N/A","",_xll.BDP($F71&amp;" Corp",AC$1)))</f>
        <v>6.2587957829236984</v>
      </c>
      <c r="AD71" s="86" cm="1">
        <f t="array" ref="AD71">IF($F71="","",IF(_xll.BDP($F71&amp;" Corp",AD$1)="#N/A N/A","",_xll.BDP($F71&amp;" Corp",AD$1)))</f>
        <v>169.65646250843997</v>
      </c>
      <c r="AE71" s="51"/>
      <c r="AF71" s="51" t="str">
        <f>VLOOKUP($D71,'[1]Healthcare-LLI'!$E$4:$S$246,1,0)</f>
        <v>LX219882</v>
      </c>
    </row>
    <row r="72" spans="2:32" x14ac:dyDescent="0.3">
      <c r="B72" s="81">
        <v>18</v>
      </c>
      <c r="C72" s="51" t="s">
        <v>2316</v>
      </c>
      <c r="D72" s="51" t="s">
        <v>1486</v>
      </c>
      <c r="E72" s="51" t="s">
        <v>2172</v>
      </c>
      <c r="F72" s="51" t="s">
        <v>2317</v>
      </c>
      <c r="G72" s="55" cm="1">
        <f t="array" ref="G72">IFERROR(IF($F72="","",IF(_xll.BDP($F72&amp;" Corp",G$1)="#N/A N/A","",_xll.BDP($F72&amp;" Corp",G$1)))/1000000,0)</f>
        <v>2592.3125</v>
      </c>
      <c r="H72" s="51" t="s">
        <v>2170</v>
      </c>
      <c r="I72" s="51" t="s">
        <v>158</v>
      </c>
      <c r="J72" s="51" t="s">
        <v>2</v>
      </c>
      <c r="K72" s="51" t="s">
        <v>2198</v>
      </c>
      <c r="L72" s="51" t="s">
        <v>2199</v>
      </c>
      <c r="M72" s="55">
        <f t="shared" si="19"/>
        <v>44.700575999999998</v>
      </c>
      <c r="N72" s="55">
        <v>44.700575999999998</v>
      </c>
      <c r="O72" s="55">
        <v>0</v>
      </c>
      <c r="P72" s="56">
        <f t="shared" ref="P72:P85" si="20">N72/$N$87</f>
        <v>1.7539232494512141E-2</v>
      </c>
      <c r="Q72" s="56">
        <f t="shared" si="11"/>
        <v>1.7539232494512141E-2</v>
      </c>
      <c r="R72" s="56">
        <f t="shared" si="12"/>
        <v>0</v>
      </c>
      <c r="S72" s="56">
        <f t="shared" si="13"/>
        <v>0</v>
      </c>
      <c r="T72" s="82">
        <f t="shared" si="14"/>
        <v>3.7619813294978773E-2</v>
      </c>
      <c r="U72" s="56">
        <v>1.7986172072829701E-3</v>
      </c>
      <c r="V72" s="82">
        <f t="shared" si="15"/>
        <v>-2.0080580800466631E-2</v>
      </c>
      <c r="W72" s="83">
        <f t="shared" si="16"/>
        <v>-2.0080580800466631E-2</v>
      </c>
      <c r="X72" s="84">
        <f t="shared" si="17"/>
        <v>-3.7619813294978773E-2</v>
      </c>
      <c r="Y72" s="83">
        <f t="shared" si="18"/>
        <v>-3.7619813294978773E-2</v>
      </c>
      <c r="Z72" s="85" cm="1">
        <f t="array" ref="Z72">IF($F72="","",IF(_xll.BDP($F72&amp;" Corp",Z$1)="#N/A N/A","",_xll.BDP($F72&amp;" Corp",Z$1)))</f>
        <v>100</v>
      </c>
      <c r="AA72" s="85" cm="1">
        <f t="array" ref="AA72">IF($F72="","",IF(_xll.BDP($F72&amp;" Corp",AA$1)="#N/A N/A","",_xll.BDP($F72&amp;" Corp",AA$1)))</f>
        <v>100.125</v>
      </c>
      <c r="AB72" s="85" cm="1">
        <f t="array" ref="AB72">IF($F72="","",IF(_xll.BDP($F72&amp;" Corp",AB$1)="#N/A N/A","",_xll.BDP($F72&amp;" Corp",AB$1)))</f>
        <v>5.7563511887565255</v>
      </c>
      <c r="AC72" s="85" cm="1">
        <f t="array" ref="AC72">IF($F72="","",IF(_xll.BDP($F72&amp;" Corp",AC$1)="#N/A N/A","",_xll.BDP($F72&amp;" Corp",AC$1)))</f>
        <v>6.1063110129907727</v>
      </c>
      <c r="AD72" s="86" cm="1">
        <f t="array" ref="AD72">IF($F72="","",IF(_xll.BDP($F72&amp;" Corp",AD$1)="#N/A N/A","",_xll.BDP($F72&amp;" Corp",AD$1)))</f>
        <v>172.21887890806801</v>
      </c>
      <c r="AE72" s="51"/>
      <c r="AF72" s="51" t="str">
        <f>VLOOKUP($D72,'[1]Healthcare-LLI'!$E$4:$S$246,1,0)</f>
        <v>LX185454</v>
      </c>
    </row>
    <row r="73" spans="2:32" x14ac:dyDescent="0.3">
      <c r="B73" s="81">
        <v>4</v>
      </c>
      <c r="C73" s="51" t="s">
        <v>1321</v>
      </c>
      <c r="D73" s="51" t="s">
        <v>1319</v>
      </c>
      <c r="E73" s="51" t="s">
        <v>2172</v>
      </c>
      <c r="F73" s="51" t="s">
        <v>2318</v>
      </c>
      <c r="G73" s="55" cm="1">
        <f t="array" ref="G73">IFERROR(IF($F73="","",IF(_xll.BDP($F73&amp;" Corp",G$1)="#N/A N/A","",_xll.BDP($F73&amp;" Corp",G$1)))/1000000,0)</f>
        <v>2292.8554157399999</v>
      </c>
      <c r="H73" s="51" t="s">
        <v>2170</v>
      </c>
      <c r="I73" s="51" t="s">
        <v>143</v>
      </c>
      <c r="J73" s="51" t="s">
        <v>110</v>
      </c>
      <c r="K73" s="51" t="s">
        <v>2198</v>
      </c>
      <c r="L73" s="51" t="s">
        <v>2199</v>
      </c>
      <c r="M73" s="55">
        <f t="shared" si="19"/>
        <v>41.238030000000002</v>
      </c>
      <c r="N73" s="55">
        <v>36.670861000000002</v>
      </c>
      <c r="O73" s="55">
        <v>4.5671689999999998</v>
      </c>
      <c r="P73" s="56">
        <f t="shared" si="20"/>
        <v>1.4388601096615357E-2</v>
      </c>
      <c r="Q73" s="56">
        <f t="shared" si="11"/>
        <v>2.0062638415401603E-2</v>
      </c>
      <c r="R73" s="56">
        <f t="shared" si="12"/>
        <v>3.9921449522077872E-2</v>
      </c>
      <c r="S73" s="56">
        <f t="shared" si="13"/>
        <v>3.9921449522077872E-2</v>
      </c>
      <c r="T73" s="82">
        <f t="shared" si="14"/>
        <v>3.4307446787705691E-2</v>
      </c>
      <c r="U73" s="56">
        <v>1.64025173773386E-3</v>
      </c>
      <c r="V73" s="82">
        <f t="shared" si="15"/>
        <v>-1.9918845691090335E-2</v>
      </c>
      <c r="W73" s="83">
        <f t="shared" si="16"/>
        <v>-1.9918845691090335E-2</v>
      </c>
      <c r="X73" s="84">
        <f t="shared" si="17"/>
        <v>5.614002734372181E-3</v>
      </c>
      <c r="Y73" s="83">
        <f t="shared" si="18"/>
        <v>5.614002734372181E-3</v>
      </c>
      <c r="Z73" s="85" cm="1">
        <f t="array" ref="Z73">IF($F73="","",IF(_xll.BDP($F73&amp;" Corp",Z$1)="#N/A N/A","",_xll.BDP($F73&amp;" Corp",Z$1)))</f>
        <v>102.875</v>
      </c>
      <c r="AA73" s="85" cm="1">
        <f t="array" ref="AA73">IF($F73="","",IF(_xll.BDP($F73&amp;" Corp",AA$1)="#N/A N/A","",_xll.BDP($F73&amp;" Corp",AA$1)))</f>
        <v>103.25</v>
      </c>
      <c r="AB73" s="85" cm="1">
        <f t="array" ref="AB73">IF($F73="","",IF(_xll.BDP($F73&amp;" Corp",AB$1)="#N/A N/A","",_xll.BDP($F73&amp;" Corp",AB$1)))</f>
        <v>8.3807247225195169</v>
      </c>
      <c r="AC73" s="85" cm="1">
        <f t="array" ref="AC73">IF($F73="","",IF(_xll.BDP($F73&amp;" Corp",AC$1)="#N/A N/A","",_xll.BDP($F73&amp;" Corp",AC$1)))</f>
        <v>8.7341021979227662</v>
      </c>
      <c r="AD73" s="86" cm="1">
        <f t="array" ref="AD73">IF($F73="","",IF(_xll.BDP($F73&amp;" Corp",AD$1)="#N/A N/A","",_xll.BDP($F73&amp;" Corp",AD$1)))</f>
        <v>429.21133572685716</v>
      </c>
      <c r="AE73" s="51"/>
      <c r="AF73" s="51" t="str">
        <f>VLOOKUP($D73,'[1]Healthcare-LLI'!$E$4:$S$246,1,0)</f>
        <v>LX219030</v>
      </c>
    </row>
    <row r="74" spans="2:32" x14ac:dyDescent="0.3">
      <c r="B74" s="81">
        <v>69</v>
      </c>
      <c r="C74" s="51" t="s">
        <v>2319</v>
      </c>
      <c r="D74" s="51" t="s">
        <v>1964</v>
      </c>
      <c r="E74" s="51" t="s">
        <v>2166</v>
      </c>
      <c r="F74" s="51" t="s">
        <v>2320</v>
      </c>
      <c r="G74" s="55" cm="1">
        <f t="array" ref="G74">IFERROR(IF($F74="","",IF(_xll.BDP($F74&amp;" Corp",G$1)="#N/A N/A","",_xll.BDP($F74&amp;" Corp",G$1)))/1000000,0)</f>
        <v>1389.5</v>
      </c>
      <c r="H74" s="51" t="s">
        <v>2170</v>
      </c>
      <c r="I74" s="51" t="s">
        <v>121</v>
      </c>
      <c r="J74" s="51" t="s">
        <v>0</v>
      </c>
      <c r="K74" s="51" t="s">
        <v>2198</v>
      </c>
      <c r="L74" s="51" t="s">
        <v>2199</v>
      </c>
      <c r="M74" s="55">
        <f t="shared" si="19"/>
        <v>3.7250000000000001</v>
      </c>
      <c r="N74" s="55">
        <v>0</v>
      </c>
      <c r="O74" s="55">
        <v>3.7250000000000001</v>
      </c>
      <c r="P74" s="56">
        <f t="shared" si="20"/>
        <v>0</v>
      </c>
      <c r="Q74" s="56">
        <f t="shared" si="11"/>
        <v>0</v>
      </c>
      <c r="R74" s="56">
        <f t="shared" si="12"/>
        <v>3.2560082508385407E-2</v>
      </c>
      <c r="S74" s="56">
        <f t="shared" si="13"/>
        <v>3.2560082508385407E-2</v>
      </c>
      <c r="T74" s="82">
        <f t="shared" si="14"/>
        <v>2.0302038013467742E-2</v>
      </c>
      <c r="U74" s="56">
        <v>9.7064795690546095E-4</v>
      </c>
      <c r="V74" s="82">
        <f t="shared" si="15"/>
        <v>-2.0302038013467742E-2</v>
      </c>
      <c r="W74" s="83">
        <f t="shared" si="16"/>
        <v>-2.0302038013467742E-2</v>
      </c>
      <c r="X74" s="84">
        <f t="shared" si="17"/>
        <v>1.2258044494917665E-2</v>
      </c>
      <c r="Y74" s="83">
        <f t="shared" si="18"/>
        <v>1.2258044494917665E-2</v>
      </c>
      <c r="Z74" s="85" cm="1">
        <f t="array" ref="Z74">IF($F74="","",IF(_xll.BDP($F74&amp;" Corp",Z$1)="#N/A N/A","",_xll.BDP($F74&amp;" Corp",Z$1)))</f>
        <v>100.5</v>
      </c>
      <c r="AA74" s="85" cm="1">
        <f t="array" ref="AA74">IF($F74="","",IF(_xll.BDP($F74&amp;" Corp",AA$1)="#N/A N/A","",_xll.BDP($F74&amp;" Corp",AA$1)))</f>
        <v>100.625</v>
      </c>
      <c r="AB74" s="85" cm="1">
        <f t="array" ref="AB74">IF($F74="","",IF(_xll.BDP($F74&amp;" Corp",AB$1)="#N/A N/A","",_xll.BDP($F74&amp;" Corp",AB$1)))</f>
        <v>6.56319884583354</v>
      </c>
      <c r="AC74" s="85" cm="1">
        <f t="array" ref="AC74">IF($F74="","",IF(_xll.BDP($F74&amp;" Corp",AC$1)="#N/A N/A","",_xll.BDP($F74&amp;" Corp",AC$1)))</f>
        <v>6.9288132013753057</v>
      </c>
      <c r="AD74" s="86" cm="1">
        <f t="array" ref="AD74">IF($F74="","",IF(_xll.BDP($F74&amp;" Corp",AD$1)="#N/A N/A","",_xll.BDP($F74&amp;" Corp",AD$1)))</f>
        <v>253.85150351187588</v>
      </c>
      <c r="AE74" s="51"/>
      <c r="AF74" s="51" t="str">
        <f>VLOOKUP($D74,'[1]Healthcare-LLI'!$E$4:$S$246,1,0)</f>
        <v>LX234275</v>
      </c>
    </row>
    <row r="75" spans="2:32" x14ac:dyDescent="0.3">
      <c r="B75" s="81">
        <v>38</v>
      </c>
      <c r="C75" s="51" t="s">
        <v>2321</v>
      </c>
      <c r="D75" s="51" t="s">
        <v>2087</v>
      </c>
      <c r="E75" s="51" t="s">
        <v>2172</v>
      </c>
      <c r="F75" s="51" t="s">
        <v>2322</v>
      </c>
      <c r="G75" s="55" cm="1">
        <f t="array" ref="G75">IFERROR(IF($F75="","",IF(_xll.BDP($F75&amp;" Corp",G$1)="#N/A N/A","",_xll.BDP($F75&amp;" Corp",G$1)))/1000000,0)</f>
        <v>2696.625</v>
      </c>
      <c r="H75" s="51" t="s">
        <v>2170</v>
      </c>
      <c r="I75" s="51" t="s">
        <v>136</v>
      </c>
      <c r="J75" s="51" t="s">
        <v>137</v>
      </c>
      <c r="K75" s="51" t="s">
        <v>2198</v>
      </c>
      <c r="L75" s="51" t="s">
        <v>2199</v>
      </c>
      <c r="M75" s="55">
        <f t="shared" si="19"/>
        <v>44.173688999999996</v>
      </c>
      <c r="N75" s="55">
        <v>40.881939999999993</v>
      </c>
      <c r="O75" s="55">
        <v>3.2917490000000003</v>
      </c>
      <c r="P75" s="56">
        <f t="shared" si="20"/>
        <v>1.6040908521775997E-2</v>
      </c>
      <c r="Q75" s="56">
        <f t="shared" si="11"/>
        <v>1.6040908521775997E-2</v>
      </c>
      <c r="R75" s="56">
        <f t="shared" si="12"/>
        <v>2.8773052090441655E-2</v>
      </c>
      <c r="S75" s="56">
        <f t="shared" si="13"/>
        <v>2.8773052090441655E-2</v>
      </c>
      <c r="T75" s="82">
        <f t="shared" si="14"/>
        <v>3.9043729809176406E-2</v>
      </c>
      <c r="U75" s="56">
        <v>1.86669518321785E-3</v>
      </c>
      <c r="V75" s="82">
        <f t="shared" si="15"/>
        <v>-2.3002821287400409E-2</v>
      </c>
      <c r="W75" s="83">
        <f t="shared" si="16"/>
        <v>-2.3002821287400409E-2</v>
      </c>
      <c r="X75" s="84">
        <f t="shared" si="17"/>
        <v>-1.0270677718734751E-2</v>
      </c>
      <c r="Y75" s="83">
        <f t="shared" si="18"/>
        <v>-1.0270677718734751E-2</v>
      </c>
      <c r="Z75" s="85" cm="1">
        <f t="array" ref="Z75">IF($F75="","",IF(_xll.BDP($F75&amp;" Corp",Z$1)="#N/A N/A","",_xll.BDP($F75&amp;" Corp",Z$1)))</f>
        <v>99.875</v>
      </c>
      <c r="AA75" s="85" cm="1">
        <f t="array" ref="AA75">IF($F75="","",IF(_xll.BDP($F75&amp;" Corp",AA$1)="#N/A N/A","",_xll.BDP($F75&amp;" Corp",AA$1)))</f>
        <v>100.25</v>
      </c>
      <c r="AB75" s="85" cm="1">
        <f t="array" ref="AB75">IF($F75="","",IF(_xll.BDP($F75&amp;" Corp",AB$1)="#N/A N/A","",_xll.BDP($F75&amp;" Corp",AB$1)))</f>
        <v>7.1470764232799411</v>
      </c>
      <c r="AC75" s="85" cm="1">
        <f t="array" ref="AC75">IF($F75="","",IF(_xll.BDP($F75&amp;" Corp",AC$1)="#N/A N/A","",_xll.BDP($F75&amp;" Corp",AC$1)))</f>
        <v>7.5116247404366732</v>
      </c>
      <c r="AD75" s="86" cm="1">
        <f t="array" ref="AD75">IF($F75="","",IF(_xll.BDP($F75&amp;" Corp",AD$1)="#N/A N/A","",_xll.BDP($F75&amp;" Corp",AD$1)))</f>
        <v>322.60627849584819</v>
      </c>
      <c r="AE75" s="51"/>
      <c r="AF75" s="51" t="str">
        <f>VLOOKUP($D75,'[1]Healthcare-LLI'!$E$4:$S$246,1,0)</f>
        <v>LX234304</v>
      </c>
    </row>
    <row r="76" spans="2:32" x14ac:dyDescent="0.3">
      <c r="B76" s="81">
        <v>64</v>
      </c>
      <c r="C76" s="51" t="s">
        <v>2255</v>
      </c>
      <c r="D76" s="51" t="s">
        <v>1785</v>
      </c>
      <c r="E76" s="51" t="s">
        <v>2172</v>
      </c>
      <c r="F76" s="51" t="s">
        <v>2323</v>
      </c>
      <c r="G76" s="55" cm="1">
        <f t="array" ref="G76">IFERROR(IF($F76="","",IF(_xll.BDP($F76&amp;" Corp",G$1)="#N/A N/A","",_xll.BDP($F76&amp;" Corp",G$1)))/1000000,0)</f>
        <v>1637.25</v>
      </c>
      <c r="H76" s="51" t="s">
        <v>2170</v>
      </c>
      <c r="I76" s="51" t="s">
        <v>127</v>
      </c>
      <c r="J76" s="51" t="s">
        <v>137</v>
      </c>
      <c r="K76" s="51" t="s">
        <v>2198</v>
      </c>
      <c r="L76" s="51" t="s">
        <v>2199</v>
      </c>
      <c r="M76" s="55">
        <f t="shared" si="19"/>
        <v>3.8863709999999996</v>
      </c>
      <c r="N76" s="55">
        <v>3.8863709999999996</v>
      </c>
      <c r="O76" s="55">
        <v>0</v>
      </c>
      <c r="P76" s="56">
        <f t="shared" si="20"/>
        <v>1.5249012569531462E-3</v>
      </c>
      <c r="Q76" s="56">
        <f t="shared" si="11"/>
        <v>1.5687428876018053E-3</v>
      </c>
      <c r="R76" s="56">
        <f t="shared" si="12"/>
        <v>0</v>
      </c>
      <c r="S76" s="56">
        <f t="shared" si="13"/>
        <v>0</v>
      </c>
      <c r="T76" s="82">
        <f t="shared" si="14"/>
        <v>2.4786043981560549E-2</v>
      </c>
      <c r="U76" s="56">
        <v>1.1850299430289199E-3</v>
      </c>
      <c r="V76" s="82">
        <f t="shared" si="15"/>
        <v>-2.3261142724607404E-2</v>
      </c>
      <c r="W76" s="83">
        <f t="shared" si="16"/>
        <v>-2.3261142724607404E-2</v>
      </c>
      <c r="X76" s="84">
        <f t="shared" si="17"/>
        <v>-2.4786043981560549E-2</v>
      </c>
      <c r="Y76" s="83">
        <f t="shared" si="18"/>
        <v>-2.4786043981560549E-2</v>
      </c>
      <c r="Z76" s="85" cm="1">
        <f t="array" ref="Z76">IF($F76="","",IF(_xll.BDP($F76&amp;" Corp",Z$1)="#N/A N/A","",_xll.BDP($F76&amp;" Corp",Z$1)))</f>
        <v>99</v>
      </c>
      <c r="AA76" s="85" cm="1">
        <f t="array" ref="AA76">IF($F76="","",IF(_xll.BDP($F76&amp;" Corp",AA$1)="#N/A N/A","",_xll.BDP($F76&amp;" Corp",AA$1)))</f>
        <v>99.25</v>
      </c>
      <c r="AB76" s="85" cm="1">
        <f t="array" ref="AB76">IF($F76="","",IF(_xll.BDP($F76&amp;" Corp",AB$1)="#N/A N/A","",_xll.BDP($F76&amp;" Corp",AB$1)))</f>
        <v>8.0726334126666188</v>
      </c>
      <c r="AC76" s="85" cm="1">
        <f t="array" ref="AC76">IF($F76="","",IF(_xll.BDP($F76&amp;" Corp",AC$1)="#N/A N/A","",_xll.BDP($F76&amp;" Corp",AC$1)))</f>
        <v>8.4334636572748423</v>
      </c>
      <c r="AD76" s="86" cm="1">
        <f t="array" ref="AD76">IF($F76="","",IF(_xll.BDP($F76&amp;" Corp",AD$1)="#N/A N/A","",_xll.BDP($F76&amp;" Corp",AD$1)))</f>
        <v>407.82776490411169</v>
      </c>
      <c r="AE76" s="51"/>
      <c r="AF76" s="51" t="str">
        <f>VLOOKUP($D76,'[1]Healthcare-LLI'!$E$4:$S$246,1,0)</f>
        <v>LX192639</v>
      </c>
    </row>
    <row r="77" spans="2:32" x14ac:dyDescent="0.3">
      <c r="B77" s="81">
        <v>22</v>
      </c>
      <c r="C77" s="51" t="s">
        <v>2324</v>
      </c>
      <c r="D77" s="51" t="s">
        <v>1753</v>
      </c>
      <c r="E77" s="51" t="s">
        <v>2203</v>
      </c>
      <c r="F77" s="51" t="s">
        <v>2325</v>
      </c>
      <c r="G77" s="55" cm="1">
        <f t="array" ref="G77">IFERROR(IF($F77="","",IF(_xll.BDP($F77&amp;" Corp",G$1)="#N/A N/A","",_xll.BDP($F77&amp;" Corp",G$1)))/1000000,0)</f>
        <v>4062.4875000000002</v>
      </c>
      <c r="H77" s="51" t="s">
        <v>2170</v>
      </c>
      <c r="I77" s="51" t="s">
        <v>127</v>
      </c>
      <c r="J77" s="51" t="s">
        <v>137</v>
      </c>
      <c r="K77" s="51" t="s">
        <v>2198</v>
      </c>
      <c r="L77" s="51" t="s">
        <v>2199</v>
      </c>
      <c r="M77" s="55">
        <f t="shared" si="19"/>
        <v>86.428670000000011</v>
      </c>
      <c r="N77" s="55">
        <v>80.489378000000016</v>
      </c>
      <c r="O77" s="55">
        <v>5.939292</v>
      </c>
      <c r="P77" s="56">
        <f t="shared" si="20"/>
        <v>3.1581738769555702E-2</v>
      </c>
      <c r="Q77" s="56">
        <f t="shared" si="11"/>
        <v>3.1581738769555702E-2</v>
      </c>
      <c r="R77" s="56">
        <f t="shared" si="12"/>
        <v>5.1915124177555269E-2</v>
      </c>
      <c r="S77" s="56">
        <f t="shared" si="13"/>
        <v>5.1915124177555269E-2</v>
      </c>
      <c r="T77" s="82">
        <f t="shared" si="14"/>
        <v>5.6975479120115483E-2</v>
      </c>
      <c r="U77" s="56">
        <v>2.7240187593463999E-3</v>
      </c>
      <c r="V77" s="82">
        <f t="shared" si="15"/>
        <v>-2.5393740350559781E-2</v>
      </c>
      <c r="W77" s="83">
        <f t="shared" si="16"/>
        <v>-2.5393740350559781E-2</v>
      </c>
      <c r="X77" s="84">
        <f t="shared" si="17"/>
        <v>-5.0603549425602135E-3</v>
      </c>
      <c r="Y77" s="83">
        <f t="shared" si="18"/>
        <v>-5.0603549425602135E-3</v>
      </c>
      <c r="Z77" s="85" cm="1">
        <f t="array" ref="Z77">IF($F77="","",IF(_xll.BDP($F77&amp;" Corp",Z$1)="#N/A N/A","",_xll.BDP($F77&amp;" Corp",Z$1)))</f>
        <v>96.375</v>
      </c>
      <c r="AA77" s="85" cm="1">
        <f t="array" ref="AA77">IF($F77="","",IF(_xll.BDP($F77&amp;" Corp",AA$1)="#N/A N/A","",_xll.BDP($F77&amp;" Corp",AA$1)))</f>
        <v>97.25</v>
      </c>
      <c r="AB77" s="85" cm="1">
        <f t="array" ref="AB77">IF($F77="","",IF(_xll.BDP($F77&amp;" Corp",AB$1)="#N/A N/A","",_xll.BDP($F77&amp;" Corp",AB$1)))</f>
        <v>9.2529642162844539</v>
      </c>
      <c r="AC77" s="85" cm="1">
        <f t="array" ref="AC77">IF($F77="","",IF(_xll.BDP($F77&amp;" Corp",AC$1)="#N/A N/A","",_xll.BDP($F77&amp;" Corp",AC$1)))</f>
        <v>9.5759969670325518</v>
      </c>
      <c r="AD77" s="86" cm="1">
        <f t="array" ref="AD77">IF($F77="","",IF(_xll.BDP($F77&amp;" Corp",AD$1)="#N/A N/A","",_xll.BDP($F77&amp;" Corp",AD$1)))</f>
        <v>537.80031495466835</v>
      </c>
      <c r="AE77" s="51"/>
      <c r="AF77" s="51" t="str">
        <f>VLOOKUP($D77,'[1]Healthcare-LLI'!$E$4:$S$246,1,0)</f>
        <v>LX189433</v>
      </c>
    </row>
    <row r="78" spans="2:32" x14ac:dyDescent="0.3">
      <c r="B78" s="81">
        <v>21</v>
      </c>
      <c r="C78" s="51" t="s">
        <v>2326</v>
      </c>
      <c r="D78" s="51" t="s">
        <v>1515</v>
      </c>
      <c r="E78" s="51" t="s">
        <v>2203</v>
      </c>
      <c r="F78" s="51" t="s">
        <v>2327</v>
      </c>
      <c r="G78" s="55" cm="1">
        <f t="array" ref="G78">IFERROR(IF($F78="","",IF(_xll.BDP($F78&amp;" Corp",G$1)="#N/A N/A","",_xll.BDP($F78&amp;" Corp",G$1)))/1000000,0)</f>
        <v>2457.5</v>
      </c>
      <c r="H78" s="51" t="s">
        <v>2170</v>
      </c>
      <c r="I78" s="51" t="s">
        <v>136</v>
      </c>
      <c r="J78" s="51" t="s">
        <v>0</v>
      </c>
      <c r="K78" s="51" t="s">
        <v>2198</v>
      </c>
      <c r="L78" s="51" t="s">
        <v>2199</v>
      </c>
      <c r="M78" s="55">
        <f t="shared" si="19"/>
        <v>27.700728000000002</v>
      </c>
      <c r="N78" s="55">
        <v>27.700728000000002</v>
      </c>
      <c r="O78" s="55">
        <v>0</v>
      </c>
      <c r="P78" s="56">
        <f t="shared" si="20"/>
        <v>1.0868976468205742E-2</v>
      </c>
      <c r="Q78" s="56">
        <f t="shared" si="11"/>
        <v>1.0868976468205742E-2</v>
      </c>
      <c r="R78" s="56">
        <f t="shared" si="12"/>
        <v>0</v>
      </c>
      <c r="S78" s="56">
        <f t="shared" si="13"/>
        <v>0</v>
      </c>
      <c r="T78" s="82">
        <f t="shared" si="14"/>
        <v>3.5684787750308297E-2</v>
      </c>
      <c r="U78" s="56">
        <v>1.7061029192963E-3</v>
      </c>
      <c r="V78" s="82">
        <f t="shared" si="15"/>
        <v>-2.4815811282102557E-2</v>
      </c>
      <c r="W78" s="83">
        <f t="shared" si="16"/>
        <v>-2.4815811282102557E-2</v>
      </c>
      <c r="X78" s="84">
        <f t="shared" si="17"/>
        <v>-3.5684787750308297E-2</v>
      </c>
      <c r="Y78" s="83">
        <f t="shared" si="18"/>
        <v>-3.5684787750308297E-2</v>
      </c>
      <c r="Z78" s="85" cm="1">
        <f t="array" ref="Z78">IF($F78="","",IF(_xll.BDP($F78&amp;" Corp",Z$1)="#N/A N/A","",_xll.BDP($F78&amp;" Corp",Z$1)))</f>
        <v>94.875</v>
      </c>
      <c r="AA78" s="85" cm="1">
        <f t="array" ref="AA78">IF($F78="","",IF(_xll.BDP($F78&amp;" Corp",AA$1)="#N/A N/A","",_xll.BDP($F78&amp;" Corp",AA$1)))</f>
        <v>95.625</v>
      </c>
      <c r="AB78" s="85" cm="1">
        <f t="array" ref="AB78">IF($F78="","",IF(_xll.BDP($F78&amp;" Corp",AB$1)="#N/A N/A","",_xll.BDP($F78&amp;" Corp",AB$1)))</f>
        <v>8.063822565600276</v>
      </c>
      <c r="AC78" s="85" cm="1">
        <f t="array" ref="AC78">IF($F78="","",IF(_xll.BDP($F78&amp;" Corp",AC$1)="#N/A N/A","",_xll.BDP($F78&amp;" Corp",AC$1)))</f>
        <v>8.4384563378989697</v>
      </c>
      <c r="AD78" s="86" cm="1">
        <f t="array" ref="AD78">IF($F78="","",IF(_xll.BDP($F78&amp;" Corp",AD$1)="#N/A N/A","",_xll.BDP($F78&amp;" Corp",AD$1)))</f>
        <v>458.05171495860816</v>
      </c>
      <c r="AE78" s="51"/>
      <c r="AF78" s="51" t="str">
        <f>VLOOKUP($D78,'[1]Healthcare-LLI'!$E$4:$S$246,1,0)</f>
        <v>LX197890</v>
      </c>
    </row>
    <row r="79" spans="2:32" x14ac:dyDescent="0.3">
      <c r="B79" s="81">
        <v>77</v>
      </c>
      <c r="C79" s="51" t="s">
        <v>2301</v>
      </c>
      <c r="D79" s="51" t="s">
        <v>2044</v>
      </c>
      <c r="E79" s="51" t="s">
        <v>2172</v>
      </c>
      <c r="F79" s="51" t="s">
        <v>2328</v>
      </c>
      <c r="G79" s="55" cm="1">
        <f t="array" ref="G79">IFERROR(IF($F79="","",IF(_xll.BDP($F79&amp;" Corp",G$1)="#N/A N/A","",_xll.BDP($F79&amp;" Corp",G$1)))/1000000,0)</f>
        <v>2100</v>
      </c>
      <c r="H79" s="51" t="s">
        <v>2170</v>
      </c>
      <c r="I79" s="51" t="s">
        <v>136</v>
      </c>
      <c r="J79" s="51" t="s">
        <v>0</v>
      </c>
      <c r="K79" s="51" t="s">
        <v>2198</v>
      </c>
      <c r="L79" s="51" t="s">
        <v>2199</v>
      </c>
      <c r="M79" s="55">
        <f t="shared" si="19"/>
        <v>19.403293000000001</v>
      </c>
      <c r="N79" s="55">
        <v>14.903293000000001</v>
      </c>
      <c r="O79" s="55">
        <v>4.5</v>
      </c>
      <c r="P79" s="56">
        <f t="shared" si="20"/>
        <v>5.8476275755559703E-3</v>
      </c>
      <c r="Q79" s="56">
        <f t="shared" si="11"/>
        <v>2.229099469391653E-2</v>
      </c>
      <c r="R79" s="56">
        <f t="shared" si="12"/>
        <v>3.9334327862479014E-2</v>
      </c>
      <c r="S79" s="56">
        <f t="shared" si="13"/>
        <v>3.9334327862479014E-2</v>
      </c>
      <c r="T79" s="82">
        <f t="shared" si="14"/>
        <v>3.0493613133528948E-2</v>
      </c>
      <c r="U79" s="56">
        <v>1.4579109381575701E-3</v>
      </c>
      <c r="V79" s="82">
        <f t="shared" si="15"/>
        <v>-2.4645985557972976E-2</v>
      </c>
      <c r="W79" s="83">
        <f t="shared" si="16"/>
        <v>-2.4645985557972976E-2</v>
      </c>
      <c r="X79" s="84">
        <f t="shared" si="17"/>
        <v>8.8407147289500665E-3</v>
      </c>
      <c r="Y79" s="83">
        <f t="shared" si="18"/>
        <v>8.8407147289500665E-3</v>
      </c>
      <c r="Z79" s="85" cm="1">
        <f t="array" ref="Z79">IF($F79="","",IF(_xll.BDP($F79&amp;" Corp",Z$1)="#N/A N/A","",_xll.BDP($F79&amp;" Corp",Z$1)))</f>
        <v>100.375</v>
      </c>
      <c r="AA79" s="85" cm="1">
        <f t="array" ref="AA79">IF($F79="","",IF(_xll.BDP($F79&amp;" Corp",AA$1)="#N/A N/A","",_xll.BDP($F79&amp;" Corp",AA$1)))</f>
        <v>100.625</v>
      </c>
      <c r="AB79" s="85" cm="1">
        <f t="array" ref="AB79">IF($F79="","",IF(_xll.BDP($F79&amp;" Corp",AB$1)="#N/A N/A","",_xll.BDP($F79&amp;" Corp",AB$1)))</f>
        <v>7.0794748375192285</v>
      </c>
      <c r="AC79" s="85" cm="1">
        <f t="array" ref="AC79">IF($F79="","",IF(_xll.BDP($F79&amp;" Corp",AC$1)="#N/A N/A","",_xll.BDP($F79&amp;" Corp",AC$1)))</f>
        <v>7.4411616427823901</v>
      </c>
      <c r="AD79" s="86" cm="1">
        <f t="array" ref="AD79">IF($F79="","",IF(_xll.BDP($F79&amp;" Corp",AD$1)="#N/A N/A","",_xll.BDP($F79&amp;" Corp",AD$1)))</f>
        <v>306.04887651836873</v>
      </c>
      <c r="AE79" s="51"/>
      <c r="AF79" s="51" t="str">
        <f>VLOOKUP($D79,'[1]Healthcare-LLI'!$E$4:$S$246,1,0)</f>
        <v>LX250358</v>
      </c>
    </row>
    <row r="80" spans="2:32" x14ac:dyDescent="0.3">
      <c r="B80" s="81">
        <v>16</v>
      </c>
      <c r="C80" s="51" t="s">
        <v>2329</v>
      </c>
      <c r="D80" s="51" t="s">
        <v>1445</v>
      </c>
      <c r="E80" s="51" t="s">
        <v>2203</v>
      </c>
      <c r="F80" s="51" t="s">
        <v>2330</v>
      </c>
      <c r="G80" s="55" cm="1">
        <f t="array" ref="G80">IFERROR(IF($F80="","",IF(_xll.BDP($F80&amp;" Corp",G$1)="#N/A N/A","",_xll.BDP($F80&amp;" Corp",G$1)))/1000000,0)</f>
        <v>4218.125</v>
      </c>
      <c r="H80" s="51" t="s">
        <v>2170</v>
      </c>
      <c r="I80" s="51" t="s">
        <v>136</v>
      </c>
      <c r="J80" s="51" t="s">
        <v>0</v>
      </c>
      <c r="K80" s="51" t="s">
        <v>2198</v>
      </c>
      <c r="L80" s="51" t="s">
        <v>2199</v>
      </c>
      <c r="M80" s="55">
        <f t="shared" si="19"/>
        <v>80.36131400000005</v>
      </c>
      <c r="N80" s="55">
        <v>77.970752000000047</v>
      </c>
      <c r="O80" s="55">
        <v>2.3905620000000001</v>
      </c>
      <c r="P80" s="56">
        <f t="shared" si="20"/>
        <v>3.0593501683288119E-2</v>
      </c>
      <c r="Q80" s="56">
        <f t="shared" si="11"/>
        <v>3.0593501683288119E-2</v>
      </c>
      <c r="R80" s="56">
        <f t="shared" si="12"/>
        <v>2.0895810996351901E-2</v>
      </c>
      <c r="S80" s="56">
        <f t="shared" si="13"/>
        <v>2.0895810996351901E-2</v>
      </c>
      <c r="T80" s="82">
        <f t="shared" si="14"/>
        <v>6.1519166851138063E-2</v>
      </c>
      <c r="U80" s="56">
        <v>2.9412541526605E-3</v>
      </c>
      <c r="V80" s="82">
        <f t="shared" si="15"/>
        <v>-3.0925665167849944E-2</v>
      </c>
      <c r="W80" s="83">
        <f t="shared" si="16"/>
        <v>-3.0925665167849944E-2</v>
      </c>
      <c r="X80" s="84">
        <f t="shared" si="17"/>
        <v>-4.0623355854786158E-2</v>
      </c>
      <c r="Y80" s="83">
        <f t="shared" si="18"/>
        <v>-4.0623355854786158E-2</v>
      </c>
      <c r="Z80" s="85" cm="1">
        <f t="array" ref="Z80">IF($F80="","",IF(_xll.BDP($F80&amp;" Corp",Z$1)="#N/A N/A","",_xll.BDP($F80&amp;" Corp",Z$1)))</f>
        <v>100.5</v>
      </c>
      <c r="AA80" s="85" cm="1">
        <f t="array" ref="AA80">IF($F80="","",IF(_xll.BDP($F80&amp;" Corp",AA$1)="#N/A N/A","",_xll.BDP($F80&amp;" Corp",AA$1)))</f>
        <v>101</v>
      </c>
      <c r="AB80" s="85" cm="1">
        <f t="array" ref="AB80">IF($F80="","",IF(_xll.BDP($F80&amp;" Corp",AB$1)="#N/A N/A","",_xll.BDP($F80&amp;" Corp",AB$1)))</f>
        <v>6.496139639057219</v>
      </c>
      <c r="AC80" s="85" cm="1">
        <f t="array" ref="AC80">IF($F80="","",IF(_xll.BDP($F80&amp;" Corp",AC$1)="#N/A N/A","",_xll.BDP($F80&amp;" Corp",AC$1)))</f>
        <v>6.8595899268984795</v>
      </c>
      <c r="AD80" s="86" cm="1">
        <f t="array" ref="AD80">IF($F80="","",IF(_xll.BDP($F80&amp;" Corp",AD$1)="#N/A N/A","",_xll.BDP($F80&amp;" Corp",AD$1)))</f>
        <v>246.86773671394587</v>
      </c>
      <c r="AE80" s="51"/>
      <c r="AF80" s="51" t="str">
        <f>VLOOKUP($D80,'[1]Healthcare-LLI'!$E$4:$S$246,1,0)</f>
        <v>LX227235</v>
      </c>
    </row>
    <row r="81" spans="2:32" x14ac:dyDescent="0.3">
      <c r="B81" s="81">
        <v>10</v>
      </c>
      <c r="C81" s="51" t="s">
        <v>2331</v>
      </c>
      <c r="D81" s="51" t="s">
        <v>1357</v>
      </c>
      <c r="E81" s="51" t="s">
        <v>2172</v>
      </c>
      <c r="F81" s="51" t="s">
        <v>2332</v>
      </c>
      <c r="G81" s="55" cm="1">
        <f t="array" ref="G81">IFERROR(IF($F81="","",IF(_xll.BDP($F81&amp;" Corp",G$1)="#N/A N/A","",_xll.BDP($F81&amp;" Corp",G$1)))/1000000,0)</f>
        <v>2187.5</v>
      </c>
      <c r="H81" s="51" t="s">
        <v>2170</v>
      </c>
      <c r="I81" s="51" t="s">
        <v>121</v>
      </c>
      <c r="J81" s="51" t="s">
        <v>2</v>
      </c>
      <c r="K81" s="51" t="s">
        <v>2198</v>
      </c>
      <c r="L81" s="51" t="s">
        <v>2199</v>
      </c>
      <c r="M81" s="55">
        <f t="shared" si="19"/>
        <v>1.6169</v>
      </c>
      <c r="N81" s="55">
        <v>0</v>
      </c>
      <c r="O81" s="55">
        <v>1.6169</v>
      </c>
      <c r="P81" s="56">
        <f t="shared" si="20"/>
        <v>0</v>
      </c>
      <c r="Q81" s="56">
        <f t="shared" si="11"/>
        <v>0</v>
      </c>
      <c r="R81" s="56">
        <f t="shared" si="12"/>
        <v>1.4133261049076071E-2</v>
      </c>
      <c r="S81" s="56">
        <f t="shared" si="13"/>
        <v>1.4133261049076071E-2</v>
      </c>
      <c r="T81" s="82">
        <f t="shared" si="14"/>
        <v>3.1323484015828511E-2</v>
      </c>
      <c r="U81" s="56">
        <v>1.49758737240841E-3</v>
      </c>
      <c r="V81" s="82">
        <f t="shared" si="15"/>
        <v>-3.1323484015828511E-2</v>
      </c>
      <c r="W81" s="83">
        <f t="shared" si="16"/>
        <v>-3.1323484015828511E-2</v>
      </c>
      <c r="X81" s="84">
        <f t="shared" si="17"/>
        <v>-1.719022296675244E-2</v>
      </c>
      <c r="Y81" s="83">
        <f t="shared" si="18"/>
        <v>-1.719022296675244E-2</v>
      </c>
      <c r="Z81" s="85" cm="1">
        <f t="array" ref="Z81">IF($F81="","",IF(_xll.BDP($F81&amp;" Corp",Z$1)="#N/A N/A","",_xll.BDP($F81&amp;" Corp",Z$1)))</f>
        <v>97.375</v>
      </c>
      <c r="AA81" s="85" cm="1">
        <f t="array" ref="AA81">IF($F81="","",IF(_xll.BDP($F81&amp;" Corp",AA$1)="#N/A N/A","",_xll.BDP($F81&amp;" Corp",AA$1)))</f>
        <v>97.75</v>
      </c>
      <c r="AB81" s="85" cm="1">
        <f t="array" ref="AB81">IF($F81="","",IF(_xll.BDP($F81&amp;" Corp",AB$1)="#N/A N/A","",_xll.BDP($F81&amp;" Corp",AB$1)))</f>
        <v>10.656570410355926</v>
      </c>
      <c r="AC81" s="85" cm="1">
        <f t="array" ref="AC81">IF($F81="","",IF(_xll.BDP($F81&amp;" Corp",AC$1)="#N/A N/A","",_xll.BDP($F81&amp;" Corp",AC$1)))</f>
        <v>10.989290056750178</v>
      </c>
      <c r="AD81" s="86" cm="1">
        <f t="array" ref="AD81">IF($F81="","",IF(_xll.BDP($F81&amp;" Corp",AD$1)="#N/A N/A","",_xll.BDP($F81&amp;" Corp",AD$1)))</f>
        <v>668.99517613089085</v>
      </c>
      <c r="AE81" s="51"/>
      <c r="AF81" s="51" t="str">
        <f>VLOOKUP($D81,'[1]Healthcare-LLI'!$E$4:$S$246,1,0)</f>
        <v>LX202351</v>
      </c>
    </row>
    <row r="82" spans="2:32" x14ac:dyDescent="0.3">
      <c r="B82" s="81">
        <v>48</v>
      </c>
      <c r="C82" s="51" t="s">
        <v>1837</v>
      </c>
      <c r="D82" s="51" t="s">
        <v>1835</v>
      </c>
      <c r="E82" s="51" t="s">
        <v>2172</v>
      </c>
      <c r="F82" s="51" t="s">
        <v>2333</v>
      </c>
      <c r="G82" s="55" cm="1">
        <f t="array" ref="G82">IFERROR(IF($F82="","",IF(_xll.BDP($F82&amp;" Corp",G$1)="#N/A N/A","",_xll.BDP($F82&amp;" Corp",G$1)))/1000000,0)</f>
        <v>0</v>
      </c>
      <c r="H82" s="51" t="s">
        <v>2170</v>
      </c>
      <c r="I82" s="51" t="s">
        <v>143</v>
      </c>
      <c r="J82" s="51" t="s">
        <v>110</v>
      </c>
      <c r="K82" s="51" t="s">
        <v>2198</v>
      </c>
      <c r="L82" s="51" t="s">
        <v>2199</v>
      </c>
      <c r="M82" s="55">
        <f t="shared" si="19"/>
        <v>30.090785000000004</v>
      </c>
      <c r="N82" s="55">
        <v>30.090785000000004</v>
      </c>
      <c r="O82" s="55">
        <v>0</v>
      </c>
      <c r="P82" s="56">
        <f t="shared" si="20"/>
        <v>1.1806766741828531E-2</v>
      </c>
      <c r="Q82" s="56">
        <f t="shared" si="11"/>
        <v>1.1806766741828531E-2</v>
      </c>
      <c r="R82" s="56">
        <f t="shared" si="12"/>
        <v>0</v>
      </c>
      <c r="S82" s="56">
        <f t="shared" si="13"/>
        <v>0</v>
      </c>
      <c r="T82" s="82">
        <f t="shared" si="14"/>
        <v>4.519019782887336E-2</v>
      </c>
      <c r="U82" s="56">
        <v>2.1605600957722401E-3</v>
      </c>
      <c r="V82" s="82">
        <f t="shared" si="15"/>
        <v>-3.3383431087044828E-2</v>
      </c>
      <c r="W82" s="83">
        <f t="shared" si="16"/>
        <v>-3.3383431087044828E-2</v>
      </c>
      <c r="X82" s="84">
        <f t="shared" si="17"/>
        <v>-4.519019782887336E-2</v>
      </c>
      <c r="Y82" s="83">
        <f t="shared" si="18"/>
        <v>-4.519019782887336E-2</v>
      </c>
      <c r="Z82" s="85" cm="1">
        <f t="array" ref="Z82">IF($F82="","",IF(_xll.BDP($F82&amp;" Corp",Z$1)="#N/A N/A","",_xll.BDP($F82&amp;" Corp",Z$1)))</f>
        <v>100.375</v>
      </c>
      <c r="AA82" s="85" cm="1">
        <f t="array" ref="AA82">IF($F82="","",IF(_xll.BDP($F82&amp;" Corp",AA$1)="#N/A N/A","",_xll.BDP($F82&amp;" Corp",AA$1)))</f>
        <v>100.75</v>
      </c>
      <c r="AB82" s="85" cm="1">
        <f t="array" ref="AB82">IF($F82="","",IF(_xll.BDP($F82&amp;" Corp",AB$1)="#N/A N/A","",_xll.BDP($F82&amp;" Corp",AB$1)))</f>
        <v>6.7201441153883934</v>
      </c>
      <c r="AC82" s="85" cm="1">
        <f t="array" ref="AC82">IF($F82="","",IF(_xll.BDP($F82&amp;" Corp",AC$1)="#N/A N/A","",_xll.BDP($F82&amp;" Corp",AC$1)))</f>
        <v>7.0859555853530765</v>
      </c>
      <c r="AD82" s="86" cm="1">
        <f t="array" ref="AD82">IF($F82="","",IF(_xll.BDP($F82&amp;" Corp",AD$1)="#N/A N/A","",_xll.BDP($F82&amp;" Corp",AD$1)))</f>
        <v>279.04869886672498</v>
      </c>
      <c r="AE82" s="51"/>
      <c r="AF82" s="51" t="str">
        <f>VLOOKUP($D82,'[1]Healthcare-LLI'!$E$4:$S$246,1,0)</f>
        <v>LX238579</v>
      </c>
    </row>
    <row r="83" spans="2:32" x14ac:dyDescent="0.3">
      <c r="B83" s="81">
        <v>7</v>
      </c>
      <c r="C83" s="51" t="s">
        <v>2334</v>
      </c>
      <c r="D83" s="51" t="s">
        <v>2054</v>
      </c>
      <c r="E83" s="51" t="s">
        <v>2172</v>
      </c>
      <c r="F83" s="51" t="s">
        <v>2335</v>
      </c>
      <c r="G83" s="55" cm="1">
        <f t="array" ref="G83">IFERROR(IF($F83="","",IF(_xll.BDP($F83&amp;" Corp",G$1)="#N/A N/A","",_xll.BDP($F83&amp;" Corp",G$1)))/1000000,0)</f>
        <v>5900</v>
      </c>
      <c r="H83" s="51" t="s">
        <v>2170</v>
      </c>
      <c r="I83" s="51" t="s">
        <v>136</v>
      </c>
      <c r="J83" s="51" t="s">
        <v>137</v>
      </c>
      <c r="K83" s="51" t="s">
        <v>2198</v>
      </c>
      <c r="L83" s="51" t="s">
        <v>2199</v>
      </c>
      <c r="M83" s="55">
        <f t="shared" si="19"/>
        <v>97.293824999999998</v>
      </c>
      <c r="N83" s="55">
        <v>90.770230999999995</v>
      </c>
      <c r="O83" s="55">
        <v>6.5235940000000001</v>
      </c>
      <c r="P83" s="56">
        <f t="shared" si="20"/>
        <v>3.5615652583303924E-2</v>
      </c>
      <c r="Q83" s="56">
        <f t="shared" si="11"/>
        <v>3.5615652583303924E-2</v>
      </c>
      <c r="R83" s="56">
        <f t="shared" si="12"/>
        <v>5.7022485608377985E-2</v>
      </c>
      <c r="S83" s="56">
        <f t="shared" si="13"/>
        <v>5.7022485608377985E-2</v>
      </c>
      <c r="T83" s="82">
        <f t="shared" si="14"/>
        <v>8.7202446088948629E-2</v>
      </c>
      <c r="U83" s="56">
        <v>4.16918124560929E-3</v>
      </c>
      <c r="V83" s="82">
        <f t="shared" si="15"/>
        <v>-5.1586793505644706E-2</v>
      </c>
      <c r="W83" s="83">
        <f t="shared" si="16"/>
        <v>-5.1586793505644706E-2</v>
      </c>
      <c r="X83" s="84">
        <f t="shared" si="17"/>
        <v>-3.0179960480570645E-2</v>
      </c>
      <c r="Y83" s="83">
        <f t="shared" si="18"/>
        <v>-3.0179960480570645E-2</v>
      </c>
      <c r="Z83" s="85" cm="1">
        <f t="array" ref="Z83">IF($F83="","",IF(_xll.BDP($F83&amp;" Corp",Z$1)="#N/A N/A","",_xll.BDP($F83&amp;" Corp",Z$1)))</f>
        <v>100.125</v>
      </c>
      <c r="AA83" s="85" cm="1">
        <f t="array" ref="AA83">IF($F83="","",IF(_xll.BDP($F83&amp;" Corp",AA$1)="#N/A N/A","",_xll.BDP($F83&amp;" Corp",AA$1)))</f>
        <v>100.375</v>
      </c>
      <c r="AB83" s="85" cm="1">
        <f t="array" ref="AB83">IF($F83="","",IF(_xll.BDP($F83&amp;" Corp",AB$1)="#N/A N/A","",_xll.BDP($F83&amp;" Corp",AB$1)))</f>
        <v>7.0862055057659745</v>
      </c>
      <c r="AC83" s="85" cm="1">
        <f t="array" ref="AC83">IF($F83="","",IF(_xll.BDP($F83&amp;" Corp",AC$1)="#N/A N/A","",_xll.BDP($F83&amp;" Corp",AC$1)))</f>
        <v>7.454006839543581</v>
      </c>
      <c r="AD83" s="86" cm="1">
        <f t="array" ref="AD83">IF($F83="","",IF(_xll.BDP($F83&amp;" Corp",AD$1)="#N/A N/A","",_xll.BDP($F83&amp;" Corp",AD$1)))</f>
        <v>315.62371310403944</v>
      </c>
      <c r="AE83" s="51"/>
      <c r="AF83" s="51" t="str">
        <f>VLOOKUP($D83,'[1]Healthcare-LLI'!$E$4:$S$246,1,0)</f>
        <v>LX202290</v>
      </c>
    </row>
    <row r="84" spans="2:32" x14ac:dyDescent="0.3">
      <c r="B84" s="81">
        <v>35</v>
      </c>
      <c r="C84" s="51" t="s">
        <v>50</v>
      </c>
      <c r="D84" s="51" t="s">
        <v>1750</v>
      </c>
      <c r="E84" s="51" t="s">
        <v>2203</v>
      </c>
      <c r="F84" s="51" t="s">
        <v>2336</v>
      </c>
      <c r="G84" s="55" cm="1">
        <f t="array" ref="G84">IFERROR(IF($F84="","",IF(_xll.BDP($F84&amp;" Corp",G$1)="#N/A N/A","",_xll.BDP($F84&amp;" Corp",G$1)))/1000000,0)</f>
        <v>7611.9834721875004</v>
      </c>
      <c r="H84" s="51" t="s">
        <v>2170</v>
      </c>
      <c r="I84" s="51" t="s">
        <v>121</v>
      </c>
      <c r="J84" s="51" t="s">
        <v>122</v>
      </c>
      <c r="K84" s="51" t="s">
        <v>2198</v>
      </c>
      <c r="L84" s="51" t="s">
        <v>2199</v>
      </c>
      <c r="M84" s="55">
        <f t="shared" si="19"/>
        <v>109.383206</v>
      </c>
      <c r="N84" s="55">
        <v>109.383206</v>
      </c>
      <c r="O84" s="55">
        <v>0</v>
      </c>
      <c r="P84" s="56">
        <f t="shared" si="20"/>
        <v>4.2918853686116164E-2</v>
      </c>
      <c r="Q84" s="56">
        <f t="shared" si="11"/>
        <v>4.2918853686116164E-2</v>
      </c>
      <c r="R84" s="56">
        <f t="shared" si="12"/>
        <v>0</v>
      </c>
      <c r="S84" s="56">
        <f t="shared" si="13"/>
        <v>1.8011625776316501E-2</v>
      </c>
      <c r="T84" s="82">
        <f t="shared" si="14"/>
        <v>0.11085636854346445</v>
      </c>
      <c r="U84" s="56">
        <v>5.3000840391143203E-3</v>
      </c>
      <c r="V84" s="82">
        <f t="shared" si="15"/>
        <v>-6.793751485734828E-2</v>
      </c>
      <c r="W84" s="83">
        <f t="shared" si="16"/>
        <v>-6.793751485734828E-2</v>
      </c>
      <c r="X84" s="84">
        <f t="shared" si="17"/>
        <v>-0.11085636854346445</v>
      </c>
      <c r="Y84" s="87">
        <f t="shared" si="18"/>
        <v>-0.11085636854346445</v>
      </c>
      <c r="Z84" s="85" cm="1">
        <f t="array" ref="Z84">IF($F84="","",IF(_xll.BDP($F84&amp;" Corp",Z$1)="#N/A N/A","",_xll.BDP($F84&amp;" Corp",Z$1)))</f>
        <v>100.375</v>
      </c>
      <c r="AA84" s="85" cm="1">
        <f t="array" ref="AA84">IF($F84="","",IF(_xll.BDP($F84&amp;" Corp",AA$1)="#N/A N/A","",_xll.BDP($F84&amp;" Corp",AA$1)))</f>
        <v>100.625</v>
      </c>
      <c r="AB84" s="85" cm="1">
        <f t="array" ref="AB84">IF($F84="","",IF(_xll.BDP($F84&amp;" Corp",AB$1)="#N/A N/A","",_xll.BDP($F84&amp;" Corp",AB$1)))</f>
        <v>6.0049302875995636</v>
      </c>
      <c r="AC84" s="85" cm="1">
        <f t="array" ref="AC84">IF($F84="","",IF(_xll.BDP($F84&amp;" Corp",AC$1)="#N/A N/A","",_xll.BDP($F84&amp;" Corp",AC$1)))</f>
        <v>6.3703377498313785</v>
      </c>
      <c r="AD84" s="86" cm="1">
        <f t="array" ref="AD84">IF($F84="","",IF(_xll.BDP($F84&amp;" Corp",AD$1)="#N/A N/A","",_xll.BDP($F84&amp;" Corp",AD$1)))</f>
        <v>206.36400571650267</v>
      </c>
      <c r="AE84" s="51"/>
      <c r="AF84" s="51" t="str">
        <f>VLOOKUP($D84,'[1]Healthcare-LLI'!$E$4:$S$246,1,0)</f>
        <v>LX235094</v>
      </c>
    </row>
    <row r="85" spans="2:32" x14ac:dyDescent="0.3">
      <c r="B85" s="81">
        <v>61</v>
      </c>
      <c r="C85" s="51" t="s">
        <v>2120</v>
      </c>
      <c r="D85" s="51" t="s">
        <v>2119</v>
      </c>
      <c r="E85" s="51" t="s">
        <v>2172</v>
      </c>
      <c r="F85" s="51" t="s">
        <v>2337</v>
      </c>
      <c r="G85" s="55" cm="1">
        <f t="array" ref="G85">IFERROR(IF($F85="","",IF(_xll.BDP($F85&amp;" Corp",G$1)="#N/A N/A","",_xll.BDP($F85&amp;" Corp",G$1)))/1000000,0)</f>
        <v>4897.7250000000004</v>
      </c>
      <c r="H85" s="51" t="s">
        <v>2170</v>
      </c>
      <c r="I85" s="51" t="s">
        <v>136</v>
      </c>
      <c r="J85" s="51" t="s">
        <v>110</v>
      </c>
      <c r="K85" s="51" t="s">
        <v>2198</v>
      </c>
      <c r="L85" s="51" t="s">
        <v>2199</v>
      </c>
      <c r="M85" s="55">
        <f t="shared" si="19"/>
        <v>64.023353</v>
      </c>
      <c r="N85" s="55">
        <v>60.896999999999998</v>
      </c>
      <c r="O85" s="55">
        <v>3.1263529999999999</v>
      </c>
      <c r="P85" s="56">
        <f t="shared" si="20"/>
        <v>2.3894247832920674E-2</v>
      </c>
      <c r="Q85" s="56">
        <f t="shared" si="11"/>
        <v>2.3894247832920674E-2</v>
      </c>
      <c r="R85" s="56">
        <f t="shared" si="12"/>
        <v>2.7327331981298855E-2</v>
      </c>
      <c r="S85" s="56">
        <f t="shared" si="13"/>
        <v>2.7327331981298855E-2</v>
      </c>
      <c r="T85" s="82">
        <f t="shared" si="14"/>
        <v>7.1463286009591773E-2</v>
      </c>
      <c r="U85" s="56">
        <v>3.4166861727352601E-3</v>
      </c>
      <c r="V85" s="82">
        <f t="shared" si="15"/>
        <v>-4.7569038176671102E-2</v>
      </c>
      <c r="W85" s="83">
        <f t="shared" si="16"/>
        <v>-4.7569038176671102E-2</v>
      </c>
      <c r="X85" s="84">
        <f t="shared" si="17"/>
        <v>-4.4135954028292915E-2</v>
      </c>
      <c r="Y85" s="83">
        <f t="shared" si="18"/>
        <v>-4.4135954028292915E-2</v>
      </c>
      <c r="Z85" s="85" cm="1">
        <f t="array" ref="Z85">IF($F85="","",IF(_xll.BDP($F85&amp;" Corp",Z$1)="#N/A N/A","",_xll.BDP($F85&amp;" Corp",Z$1)))</f>
        <v>100.625</v>
      </c>
      <c r="AA85" s="85" cm="1">
        <f t="array" ref="AA85">IF($F85="","",IF(_xll.BDP($F85&amp;" Corp",AA$1)="#N/A N/A","",_xll.BDP($F85&amp;" Corp",AA$1)))</f>
        <v>100.75</v>
      </c>
      <c r="AB85" s="85" cm="1">
        <f t="array" ref="AB85">IF($F85="","",IF(_xll.BDP($F85&amp;" Corp",AB$1)="#N/A N/A","",_xll.BDP($F85&amp;" Corp",AB$1)))</f>
        <v>6.8119306350126863</v>
      </c>
      <c r="AC85" s="85" cm="1">
        <f t="array" ref="AC85">IF($F85="","",IF(_xll.BDP($F85&amp;" Corp",AC$1)="#N/A N/A","",_xll.BDP($F85&amp;" Corp",AC$1)))</f>
        <v>7.1409003576263785</v>
      </c>
      <c r="AD85" s="86" cm="1">
        <f t="array" ref="AD85">IF($F85="","",IF(_xll.BDP($F85&amp;" Corp",AD$1)="#N/A N/A","",_xll.BDP($F85&amp;" Corp",AD$1)))</f>
        <v>273.88889050781728</v>
      </c>
      <c r="AE85" s="51"/>
      <c r="AF85" s="51" t="str">
        <f>VLOOKUP($D85,'[1]Healthcare-LLI'!$E$4:$S$246,1,0)</f>
        <v>LX211038</v>
      </c>
    </row>
    <row r="86" spans="2:32" x14ac:dyDescent="0.3">
      <c r="B86" s="81"/>
      <c r="G86" s="55"/>
      <c r="M86" s="55"/>
      <c r="N86" s="55"/>
      <c r="O86" s="55"/>
      <c r="P86" s="56"/>
      <c r="Q86" s="56"/>
      <c r="R86" s="56"/>
      <c r="S86" s="56"/>
      <c r="T86" s="82"/>
      <c r="U86" s="56"/>
      <c r="V86" s="82"/>
      <c r="W86" s="87"/>
      <c r="X86" s="84"/>
      <c r="Y86" s="83"/>
      <c r="AD86" s="86"/>
    </row>
    <row r="87" spans="2:32" x14ac:dyDescent="0.3">
      <c r="B87" s="88"/>
      <c r="C87" s="58" t="s">
        <v>2174</v>
      </c>
      <c r="D87" s="58"/>
      <c r="E87" s="58"/>
      <c r="F87" s="58"/>
      <c r="G87" s="58"/>
      <c r="H87" s="58"/>
      <c r="I87" s="58"/>
      <c r="J87" s="58"/>
      <c r="K87" s="58"/>
      <c r="L87" s="58"/>
      <c r="M87" s="59">
        <f>SUM(M4:M85)</f>
        <v>2663.0089079999998</v>
      </c>
      <c r="N87" s="59">
        <f>SUM(N4:N85)</f>
        <v>2548.6050209999999</v>
      </c>
      <c r="O87" s="59">
        <f t="shared" ref="O87" si="21">SUM(O4:O85)</f>
        <v>114.40388699999998</v>
      </c>
      <c r="P87" s="89">
        <f>SUM(P4:P85)</f>
        <v>1</v>
      </c>
      <c r="Q87" s="89"/>
      <c r="R87" s="89">
        <f>SUM(R4:R85)</f>
        <v>1.0000000000000002</v>
      </c>
      <c r="S87" s="89"/>
      <c r="T87" s="89">
        <f>SUM(T4:T77)</f>
        <v>0.99999999999999978</v>
      </c>
      <c r="U87" s="89">
        <f>SUM(U4:U77)</f>
        <v>4.7810370380626972E-2</v>
      </c>
      <c r="V87" s="58"/>
      <c r="W87" s="90"/>
      <c r="X87" s="90"/>
      <c r="Y87" s="90"/>
      <c r="Z87" s="91"/>
      <c r="AA87" s="91"/>
      <c r="AB87" s="91"/>
      <c r="AC87" s="91"/>
      <c r="AD87" s="92"/>
    </row>
    <row r="93" spans="2:32" x14ac:dyDescent="0.3">
      <c r="M93" s="55"/>
    </row>
    <row r="95" spans="2:32" x14ac:dyDescent="0.3">
      <c r="M95" s="55"/>
    </row>
  </sheetData>
  <autoFilter ref="B3:AL85" xr:uid="{7E0C781A-A184-43B0-B85C-0A874CEDD37D}">
    <filterColumn colId="20" showButton="0"/>
    <filterColumn colId="22" showButton="0"/>
  </autoFilter>
  <mergeCells count="5">
    <mergeCell ref="P2:Q2"/>
    <mergeCell ref="R2:S2"/>
    <mergeCell ref="V2:W2"/>
    <mergeCell ref="V3:W3"/>
    <mergeCell ref="X3:Y3"/>
  </mergeCells>
  <conditionalFormatting sqref="G4:G86">
    <cfRule type="colorScale" priority="1">
      <colorScale>
        <cfvo type="min"/>
        <cfvo type="max"/>
        <color rgb="FFFCFCFF"/>
        <color rgb="FF63BE7B"/>
      </colorScale>
    </cfRule>
  </conditionalFormatting>
  <conditionalFormatting sqref="P4:P86">
    <cfRule type="colorScale" priority="2">
      <colorScale>
        <cfvo type="min"/>
        <cfvo type="max"/>
        <color rgb="FFFCFCFF"/>
        <color rgb="FF63BE7B"/>
      </colorScale>
    </cfRule>
  </conditionalFormatting>
  <conditionalFormatting sqref="R4:R86">
    <cfRule type="colorScale" priority="3">
      <colorScale>
        <cfvo type="min"/>
        <cfvo type="max"/>
        <color rgb="FFFCFCFF"/>
        <color rgb="FF63BE7B"/>
      </colorScale>
    </cfRule>
  </conditionalFormatting>
  <conditionalFormatting sqref="T4:T86">
    <cfRule type="colorScale" priority="4">
      <colorScale>
        <cfvo type="min"/>
        <cfvo type="max"/>
        <color rgb="FFFCFCFF"/>
        <color rgb="FF63BE7B"/>
      </colorScale>
    </cfRule>
  </conditionalFormatting>
  <conditionalFormatting sqref="U4:U86">
    <cfRule type="colorScale" priority="5">
      <colorScale>
        <cfvo type="min"/>
        <cfvo type="max"/>
        <color rgb="FFFCFCFF"/>
        <color rgb="FF63BE7B"/>
      </colorScale>
    </cfRule>
  </conditionalFormatting>
  <conditionalFormatting sqref="V4:V8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4:W86 Y4:Y86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{4A37FB69-4F05-41AF-960D-2E02AD002616}</x14:id>
        </ext>
      </extLst>
    </cfRule>
  </conditionalFormatting>
  <conditionalFormatting sqref="X4:X8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A37FB69-4F05-41AF-960D-2E02AD00261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W4:W86 Y4:Y86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A2FEC-CF1D-452E-B593-D1E48A1B4A34}">
  <dimension ref="B2:M30"/>
  <sheetViews>
    <sheetView workbookViewId="0">
      <selection activeCell="M14" sqref="M14"/>
    </sheetView>
  </sheetViews>
  <sheetFormatPr defaultRowHeight="13.2" x14ac:dyDescent="0.25"/>
  <sheetData>
    <row r="2" spans="2:13" x14ac:dyDescent="0.25">
      <c r="B2" t="s">
        <v>2121</v>
      </c>
      <c r="C2" t="s">
        <v>2122</v>
      </c>
      <c r="F2" t="s">
        <v>2123</v>
      </c>
      <c r="J2" t="s">
        <v>2460</v>
      </c>
      <c r="K2" t="s">
        <v>2461</v>
      </c>
    </row>
    <row r="3" spans="2:13" x14ac:dyDescent="0.25">
      <c r="B3" t="s">
        <v>2076</v>
      </c>
      <c r="C3" t="s">
        <v>2077</v>
      </c>
      <c r="F3">
        <v>0</v>
      </c>
      <c r="J3" t="s">
        <v>90</v>
      </c>
      <c r="K3">
        <v>260</v>
      </c>
    </row>
    <row r="4" spans="2:13" x14ac:dyDescent="0.25">
      <c r="B4" t="s">
        <v>2078</v>
      </c>
      <c r="C4" t="s">
        <v>2079</v>
      </c>
      <c r="F4">
        <v>0</v>
      </c>
      <c r="J4" t="s">
        <v>94</v>
      </c>
      <c r="K4">
        <v>360</v>
      </c>
    </row>
    <row r="5" spans="2:13" x14ac:dyDescent="0.25">
      <c r="B5" t="s">
        <v>2080</v>
      </c>
      <c r="C5" t="s">
        <v>2079</v>
      </c>
      <c r="F5">
        <v>0</v>
      </c>
      <c r="J5" t="s">
        <v>83</v>
      </c>
      <c r="K5">
        <v>610</v>
      </c>
    </row>
    <row r="6" spans="2:13" x14ac:dyDescent="0.25">
      <c r="B6" t="s">
        <v>2081</v>
      </c>
      <c r="C6" t="s">
        <v>2079</v>
      </c>
      <c r="F6">
        <v>0</v>
      </c>
      <c r="J6" t="s">
        <v>114</v>
      </c>
      <c r="K6">
        <v>940</v>
      </c>
    </row>
    <row r="7" spans="2:13" x14ac:dyDescent="0.25">
      <c r="B7" t="s">
        <v>2082</v>
      </c>
      <c r="C7" t="s">
        <v>2079</v>
      </c>
      <c r="F7">
        <v>0</v>
      </c>
      <c r="J7" t="s">
        <v>158</v>
      </c>
      <c r="K7">
        <v>1350</v>
      </c>
    </row>
    <row r="8" spans="2:13" x14ac:dyDescent="0.25">
      <c r="B8" t="s">
        <v>2083</v>
      </c>
      <c r="C8" t="s">
        <v>1375</v>
      </c>
      <c r="F8">
        <v>0</v>
      </c>
      <c r="J8" t="s">
        <v>121</v>
      </c>
      <c r="K8">
        <v>1766</v>
      </c>
    </row>
    <row r="9" spans="2:13" x14ac:dyDescent="0.25">
      <c r="B9" t="s">
        <v>2084</v>
      </c>
      <c r="C9" t="s">
        <v>2085</v>
      </c>
      <c r="F9">
        <v>0</v>
      </c>
      <c r="J9" t="s">
        <v>143</v>
      </c>
      <c r="K9">
        <v>2220</v>
      </c>
    </row>
    <row r="10" spans="2:13" x14ac:dyDescent="0.25">
      <c r="B10" t="s">
        <v>2086</v>
      </c>
      <c r="C10" t="s">
        <v>58</v>
      </c>
      <c r="F10">
        <v>0</v>
      </c>
      <c r="J10" t="s">
        <v>136</v>
      </c>
      <c r="K10">
        <v>2720</v>
      </c>
    </row>
    <row r="11" spans="2:13" x14ac:dyDescent="0.25">
      <c r="B11" t="s">
        <v>2087</v>
      </c>
      <c r="C11" t="s">
        <v>2088</v>
      </c>
      <c r="F11">
        <v>0</v>
      </c>
      <c r="J11" t="s">
        <v>127</v>
      </c>
      <c r="K11">
        <v>3490</v>
      </c>
    </row>
    <row r="12" spans="2:13" x14ac:dyDescent="0.25">
      <c r="B12" t="s">
        <v>2089</v>
      </c>
      <c r="C12" t="s">
        <v>2088</v>
      </c>
      <c r="F12">
        <v>0</v>
      </c>
      <c r="J12" t="s">
        <v>214</v>
      </c>
      <c r="K12">
        <v>4770</v>
      </c>
    </row>
    <row r="13" spans="2:13" x14ac:dyDescent="0.25">
      <c r="B13" t="s">
        <v>2090</v>
      </c>
      <c r="C13" t="s">
        <v>2091</v>
      </c>
      <c r="F13">
        <v>0</v>
      </c>
      <c r="J13" t="s">
        <v>134</v>
      </c>
      <c r="K13">
        <v>6500</v>
      </c>
    </row>
    <row r="14" spans="2:13" x14ac:dyDescent="0.25">
      <c r="B14" t="s">
        <v>2092</v>
      </c>
      <c r="C14" t="s">
        <v>2093</v>
      </c>
      <c r="F14">
        <v>0</v>
      </c>
      <c r="J14" t="s">
        <v>146</v>
      </c>
      <c r="K14">
        <v>8070</v>
      </c>
      <c r="M14">
        <f>AVERAGE(K8:K14)</f>
        <v>4219.4285714285716</v>
      </c>
    </row>
    <row r="15" spans="2:13" x14ac:dyDescent="0.25">
      <c r="B15" t="s">
        <v>2094</v>
      </c>
      <c r="C15" t="s">
        <v>2093</v>
      </c>
      <c r="F15">
        <v>0</v>
      </c>
      <c r="J15" t="s">
        <v>159</v>
      </c>
      <c r="K15">
        <v>10000</v>
      </c>
    </row>
    <row r="16" spans="2:13" x14ac:dyDescent="0.25">
      <c r="B16" t="s">
        <v>2095</v>
      </c>
      <c r="C16" t="s">
        <v>2096</v>
      </c>
      <c r="F16">
        <v>0</v>
      </c>
    </row>
    <row r="17" spans="2:6" x14ac:dyDescent="0.25">
      <c r="B17" t="s">
        <v>2097</v>
      </c>
      <c r="C17" t="s">
        <v>2096</v>
      </c>
      <c r="F17">
        <v>0</v>
      </c>
    </row>
    <row r="18" spans="2:6" x14ac:dyDescent="0.25">
      <c r="B18" t="s">
        <v>2098</v>
      </c>
      <c r="C18" t="s">
        <v>1379</v>
      </c>
      <c r="F18">
        <v>0</v>
      </c>
    </row>
    <row r="19" spans="2:6" x14ac:dyDescent="0.25">
      <c r="B19" t="s">
        <v>2099</v>
      </c>
      <c r="C19" t="s">
        <v>2100</v>
      </c>
      <c r="F19">
        <v>0</v>
      </c>
    </row>
    <row r="20" spans="2:6" x14ac:dyDescent="0.25">
      <c r="B20" t="s">
        <v>2101</v>
      </c>
      <c r="C20" t="s">
        <v>2102</v>
      </c>
      <c r="F20">
        <v>0</v>
      </c>
    </row>
    <row r="21" spans="2:6" x14ac:dyDescent="0.25">
      <c r="B21" t="s">
        <v>2103</v>
      </c>
      <c r="C21" t="s">
        <v>2104</v>
      </c>
      <c r="F21">
        <v>0</v>
      </c>
    </row>
    <row r="22" spans="2:6" x14ac:dyDescent="0.25">
      <c r="B22" t="s">
        <v>2105</v>
      </c>
      <c r="C22" t="s">
        <v>2106</v>
      </c>
      <c r="F22">
        <v>0</v>
      </c>
    </row>
    <row r="23" spans="2:6" x14ac:dyDescent="0.25">
      <c r="B23" t="s">
        <v>2107</v>
      </c>
      <c r="C23" t="s">
        <v>2108</v>
      </c>
      <c r="F23">
        <v>0</v>
      </c>
    </row>
    <row r="24" spans="2:6" x14ac:dyDescent="0.25">
      <c r="B24" t="s">
        <v>2109</v>
      </c>
      <c r="C24" t="s">
        <v>1709</v>
      </c>
      <c r="F24">
        <v>0</v>
      </c>
    </row>
    <row r="25" spans="2:6" x14ac:dyDescent="0.25">
      <c r="B25" t="s">
        <v>2110</v>
      </c>
      <c r="C25" t="s">
        <v>2111</v>
      </c>
      <c r="F25">
        <v>0</v>
      </c>
    </row>
    <row r="26" spans="2:6" x14ac:dyDescent="0.25">
      <c r="B26" t="s">
        <v>2112</v>
      </c>
      <c r="C26" t="s">
        <v>2113</v>
      </c>
      <c r="F26">
        <v>0</v>
      </c>
    </row>
    <row r="27" spans="2:6" x14ac:dyDescent="0.25">
      <c r="B27" t="s">
        <v>2114</v>
      </c>
      <c r="C27" t="s">
        <v>2035</v>
      </c>
      <c r="F27">
        <v>0</v>
      </c>
    </row>
    <row r="28" spans="2:6" x14ac:dyDescent="0.25">
      <c r="B28" t="s">
        <v>2115</v>
      </c>
      <c r="C28" t="s">
        <v>2116</v>
      </c>
      <c r="F28">
        <v>0</v>
      </c>
    </row>
    <row r="29" spans="2:6" x14ac:dyDescent="0.25">
      <c r="B29" t="s">
        <v>2117</v>
      </c>
      <c r="C29" t="s">
        <v>2118</v>
      </c>
      <c r="F29">
        <v>0</v>
      </c>
    </row>
    <row r="30" spans="2:6" x14ac:dyDescent="0.25">
      <c r="B30" t="s">
        <v>2119</v>
      </c>
      <c r="C30" t="s">
        <v>2120</v>
      </c>
      <c r="F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Bonds</vt:lpstr>
      <vt:lpstr>Loans</vt:lpstr>
      <vt:lpstr>Sector Classification</vt:lpstr>
      <vt:lpstr>Portfolio</vt:lpstr>
      <vt:lpstr>Documentation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Madden, Jimmy</dc:creator>
  <cp:lastModifiedBy>R Koonadi, Shree Shantha</cp:lastModifiedBy>
  <dcterms:created xsi:type="dcterms:W3CDTF">2024-12-11T13:02:31Z</dcterms:created>
  <dcterms:modified xsi:type="dcterms:W3CDTF">2025-01-30T12:40:19Z</dcterms:modified>
</cp:coreProperties>
</file>