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ocuments\GitHub\JSInth\Wave Math\"/>
    </mc:Choice>
  </mc:AlternateContent>
  <bookViews>
    <workbookView xWindow="0" yWindow="0" windowWidth="11085" windowHeight="6795" activeTab="2"/>
  </bookViews>
  <sheets>
    <sheet name="Base tone" sheetId="1" r:id="rId1"/>
    <sheet name="A4" sheetId="2" r:id="rId2"/>
    <sheet name="A4 test" sheetId="6" r:id="rId3"/>
    <sheet name="C5" sheetId="3" r:id="rId4"/>
    <sheet name="E5" sheetId="4" r:id="rId5"/>
    <sheet name="Chord Test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2" i="3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3" i="4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3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3" i="3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3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3" i="6"/>
  <c r="N11" i="6"/>
  <c r="N5" i="6"/>
  <c r="N6" i="6" s="1"/>
  <c r="E3" i="6"/>
  <c r="F3" i="6" s="1"/>
  <c r="G3" i="6" s="1"/>
  <c r="A3" i="6"/>
  <c r="H3" i="6" s="1"/>
  <c r="H2" i="6"/>
  <c r="E2" i="6"/>
  <c r="F2" i="6" s="1"/>
  <c r="G2" i="6" s="1"/>
  <c r="B2" i="6"/>
  <c r="B3" i="2"/>
  <c r="N11" i="2"/>
  <c r="D49" i="1"/>
  <c r="E4" i="6" l="1"/>
  <c r="F4" i="6" s="1"/>
  <c r="G4" i="6" s="1"/>
  <c r="E6" i="6"/>
  <c r="F6" i="6" s="1"/>
  <c r="G6" i="6" s="1"/>
  <c r="A4" i="6"/>
  <c r="E5" i="6"/>
  <c r="F5" i="6" s="1"/>
  <c r="G5" i="6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2" i="2"/>
  <c r="G3" i="2"/>
  <c r="A5" i="6" l="1"/>
  <c r="H4" i="6"/>
  <c r="E7" i="6"/>
  <c r="F7" i="6" s="1"/>
  <c r="G7" i="6" s="1"/>
  <c r="H3" i="5"/>
  <c r="G3" i="5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2" i="5"/>
  <c r="H2" i="5" s="1"/>
  <c r="A6" i="5"/>
  <c r="A7" i="5" s="1"/>
  <c r="A8" i="5" s="1"/>
  <c r="B4" i="5"/>
  <c r="A4" i="5"/>
  <c r="A5" i="5" s="1"/>
  <c r="B5" i="5" s="1"/>
  <c r="B3" i="5"/>
  <c r="A3" i="5"/>
  <c r="B2" i="5"/>
  <c r="N5" i="4"/>
  <c r="N6" i="4" s="1"/>
  <c r="E3" i="4"/>
  <c r="F3" i="4" s="1"/>
  <c r="G3" i="4" s="1"/>
  <c r="A3" i="4"/>
  <c r="E2" i="4"/>
  <c r="F2" i="4" s="1"/>
  <c r="G2" i="4" s="1"/>
  <c r="B2" i="4"/>
  <c r="N5" i="3"/>
  <c r="N6" i="3" s="1"/>
  <c r="A4" i="3"/>
  <c r="A3" i="3"/>
  <c r="G2" i="3"/>
  <c r="F2" i="3"/>
  <c r="E2" i="3"/>
  <c r="B2" i="3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E4" i="4" l="1"/>
  <c r="F4" i="4" s="1"/>
  <c r="G4" i="4" s="1"/>
  <c r="E8" i="6"/>
  <c r="F8" i="6" s="1"/>
  <c r="G8" i="6" s="1"/>
  <c r="H5" i="6"/>
  <c r="A6" i="6"/>
  <c r="A9" i="5"/>
  <c r="B8" i="5"/>
  <c r="B6" i="5"/>
  <c r="B7" i="5"/>
  <c r="A4" i="4"/>
  <c r="E6" i="4"/>
  <c r="F6" i="4" s="1"/>
  <c r="G6" i="4" s="1"/>
  <c r="E5" i="4"/>
  <c r="F5" i="4" s="1"/>
  <c r="G5" i="4" s="1"/>
  <c r="E5" i="3"/>
  <c r="F5" i="3" s="1"/>
  <c r="G5" i="3" s="1"/>
  <c r="E4" i="3"/>
  <c r="F4" i="3" s="1"/>
  <c r="G4" i="3" s="1"/>
  <c r="E3" i="3"/>
  <c r="F3" i="3" s="1"/>
  <c r="G3" i="3" s="1"/>
  <c r="A5" i="3"/>
  <c r="D51" i="2"/>
  <c r="E50" i="2"/>
  <c r="F50" i="2" s="1"/>
  <c r="N5" i="2"/>
  <c r="N6" i="2" s="1"/>
  <c r="A3" i="2"/>
  <c r="E2" i="2"/>
  <c r="F2" i="2" s="1"/>
  <c r="B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2" i="1"/>
  <c r="G3" i="1"/>
  <c r="H3" i="1" s="1"/>
  <c r="E47" i="1"/>
  <c r="O5" i="1"/>
  <c r="O6" i="1" s="1"/>
  <c r="D3" i="1"/>
  <c r="D4" i="1"/>
  <c r="D5" i="1"/>
  <c r="D12" i="1"/>
  <c r="D13" i="1"/>
  <c r="D20" i="1"/>
  <c r="D21" i="1"/>
  <c r="D28" i="1"/>
  <c r="D29" i="1"/>
  <c r="D36" i="1"/>
  <c r="D37" i="1"/>
  <c r="D44" i="1"/>
  <c r="D4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H6" i="6" l="1"/>
  <c r="A7" i="6"/>
  <c r="E9" i="6"/>
  <c r="F9" i="6" s="1"/>
  <c r="G9" i="6" s="1"/>
  <c r="A10" i="5"/>
  <c r="B9" i="5"/>
  <c r="E7" i="4"/>
  <c r="F7" i="4" s="1"/>
  <c r="G7" i="4" s="1"/>
  <c r="A5" i="4"/>
  <c r="A6" i="3"/>
  <c r="E6" i="3"/>
  <c r="F6" i="3" s="1"/>
  <c r="G6" i="3" s="1"/>
  <c r="D52" i="2"/>
  <c r="E51" i="2"/>
  <c r="F51" i="2" s="1"/>
  <c r="E3" i="2"/>
  <c r="F3" i="2" s="1"/>
  <c r="A4" i="2"/>
  <c r="G4" i="1"/>
  <c r="D43" i="1"/>
  <c r="D35" i="1"/>
  <c r="D27" i="1"/>
  <c r="D19" i="1"/>
  <c r="D11" i="1"/>
  <c r="D42" i="1"/>
  <c r="D26" i="1"/>
  <c r="D18" i="1"/>
  <c r="D41" i="1"/>
  <c r="D25" i="1"/>
  <c r="D9" i="1"/>
  <c r="D48" i="1"/>
  <c r="D40" i="1"/>
  <c r="D24" i="1"/>
  <c r="D16" i="1"/>
  <c r="D8" i="1"/>
  <c r="D47" i="1"/>
  <c r="D39" i="1"/>
  <c r="D31" i="1"/>
  <c r="D23" i="1"/>
  <c r="D15" i="1"/>
  <c r="D7" i="1"/>
  <c r="D34" i="1"/>
  <c r="D10" i="1"/>
  <c r="D33" i="1"/>
  <c r="D17" i="1"/>
  <c r="D32" i="1"/>
  <c r="D46" i="1"/>
  <c r="D38" i="1"/>
  <c r="D30" i="1"/>
  <c r="D22" i="1"/>
  <c r="D14" i="1"/>
  <c r="D6" i="1"/>
  <c r="E10" i="6" l="1"/>
  <c r="F10" i="6" s="1"/>
  <c r="G10" i="6" s="1"/>
  <c r="A8" i="6"/>
  <c r="H7" i="6"/>
  <c r="A11" i="5"/>
  <c r="B10" i="5"/>
  <c r="E8" i="4"/>
  <c r="F8" i="4" s="1"/>
  <c r="G8" i="4" s="1"/>
  <c r="A6" i="4"/>
  <c r="E7" i="3"/>
  <c r="F7" i="3" s="1"/>
  <c r="G7" i="3" s="1"/>
  <c r="A7" i="3"/>
  <c r="D53" i="2"/>
  <c r="E52" i="2"/>
  <c r="F52" i="2" s="1"/>
  <c r="E4" i="2"/>
  <c r="F4" i="2" s="1"/>
  <c r="B4" i="2"/>
  <c r="A5" i="2"/>
  <c r="H4" i="1"/>
  <c r="G5" i="1"/>
  <c r="A9" i="6" l="1"/>
  <c r="H8" i="6"/>
  <c r="E11" i="6"/>
  <c r="F11" i="6" s="1"/>
  <c r="G11" i="6" s="1"/>
  <c r="A12" i="5"/>
  <c r="B11" i="5"/>
  <c r="A7" i="4"/>
  <c r="E9" i="4"/>
  <c r="F9" i="4" s="1"/>
  <c r="G9" i="4" s="1"/>
  <c r="A8" i="3"/>
  <c r="E8" i="3"/>
  <c r="F8" i="3" s="1"/>
  <c r="G8" i="3" s="1"/>
  <c r="D54" i="2"/>
  <c r="E53" i="2"/>
  <c r="F53" i="2" s="1"/>
  <c r="B5" i="2"/>
  <c r="A6" i="2"/>
  <c r="E5" i="2"/>
  <c r="F5" i="2" s="1"/>
  <c r="H5" i="1"/>
  <c r="G6" i="1"/>
  <c r="E12" i="6" l="1"/>
  <c r="F12" i="6" s="1"/>
  <c r="G12" i="6" s="1"/>
  <c r="A10" i="6"/>
  <c r="H9" i="6"/>
  <c r="A13" i="5"/>
  <c r="B12" i="5"/>
  <c r="E10" i="4"/>
  <c r="F10" i="4" s="1"/>
  <c r="G10" i="4" s="1"/>
  <c r="A8" i="4"/>
  <c r="A9" i="3"/>
  <c r="E9" i="3"/>
  <c r="F9" i="3" s="1"/>
  <c r="G9" i="3" s="1"/>
  <c r="D55" i="2"/>
  <c r="E54" i="2"/>
  <c r="F54" i="2" s="1"/>
  <c r="E6" i="2"/>
  <c r="F6" i="2" s="1"/>
  <c r="A7" i="2"/>
  <c r="B6" i="2"/>
  <c r="H6" i="1"/>
  <c r="G7" i="1"/>
  <c r="H10" i="6" l="1"/>
  <c r="A11" i="6"/>
  <c r="E13" i="6"/>
  <c r="F13" i="6" s="1"/>
  <c r="G13" i="6" s="1"/>
  <c r="B13" i="5"/>
  <c r="A14" i="5"/>
  <c r="A9" i="4"/>
  <c r="E11" i="4"/>
  <c r="F11" i="4" s="1"/>
  <c r="G11" i="4" s="1"/>
  <c r="E10" i="3"/>
  <c r="F10" i="3" s="1"/>
  <c r="G10" i="3" s="1"/>
  <c r="A10" i="3"/>
  <c r="D56" i="2"/>
  <c r="E55" i="2"/>
  <c r="F55" i="2" s="1"/>
  <c r="E7" i="2"/>
  <c r="F7" i="2" s="1"/>
  <c r="B7" i="2"/>
  <c r="A8" i="2"/>
  <c r="G8" i="1"/>
  <c r="H7" i="1"/>
  <c r="H11" i="6" l="1"/>
  <c r="A12" i="6"/>
  <c r="E14" i="6"/>
  <c r="F14" i="6" s="1"/>
  <c r="G14" i="6" s="1"/>
  <c r="A15" i="5"/>
  <c r="B14" i="5"/>
  <c r="E12" i="4"/>
  <c r="F12" i="4" s="1"/>
  <c r="G12" i="4" s="1"/>
  <c r="A10" i="4"/>
  <c r="A11" i="3"/>
  <c r="E11" i="3"/>
  <c r="F11" i="3" s="1"/>
  <c r="G11" i="3" s="1"/>
  <c r="D57" i="2"/>
  <c r="E56" i="2"/>
  <c r="F56" i="2" s="1"/>
  <c r="E8" i="2"/>
  <c r="F8" i="2" s="1"/>
  <c r="A9" i="2"/>
  <c r="B8" i="2"/>
  <c r="G9" i="1"/>
  <c r="H8" i="1"/>
  <c r="E15" i="6" l="1"/>
  <c r="F15" i="6" s="1"/>
  <c r="G15" i="6" s="1"/>
  <c r="A13" i="6"/>
  <c r="H12" i="6"/>
  <c r="A16" i="5"/>
  <c r="B15" i="5"/>
  <c r="A11" i="4"/>
  <c r="E13" i="4"/>
  <c r="F13" i="4" s="1"/>
  <c r="G13" i="4" s="1"/>
  <c r="E12" i="3"/>
  <c r="F12" i="3" s="1"/>
  <c r="G12" i="3" s="1"/>
  <c r="A12" i="3"/>
  <c r="D58" i="2"/>
  <c r="E57" i="2"/>
  <c r="F57" i="2" s="1"/>
  <c r="E9" i="2"/>
  <c r="F9" i="2" s="1"/>
  <c r="B9" i="2"/>
  <c r="A10" i="2"/>
  <c r="G10" i="1"/>
  <c r="H9" i="1"/>
  <c r="A14" i="6" l="1"/>
  <c r="H13" i="6"/>
  <c r="E16" i="6"/>
  <c r="F16" i="6" s="1"/>
  <c r="G16" i="6" s="1"/>
  <c r="A17" i="5"/>
  <c r="B16" i="5"/>
  <c r="A12" i="4"/>
  <c r="E14" i="4"/>
  <c r="F14" i="4" s="1"/>
  <c r="G14" i="4" s="1"/>
  <c r="A13" i="3"/>
  <c r="E13" i="3"/>
  <c r="F13" i="3" s="1"/>
  <c r="G13" i="3" s="1"/>
  <c r="D59" i="2"/>
  <c r="E58" i="2"/>
  <c r="F58" i="2" s="1"/>
  <c r="E10" i="2"/>
  <c r="F10" i="2" s="1"/>
  <c r="B10" i="2"/>
  <c r="A11" i="2"/>
  <c r="G11" i="1"/>
  <c r="H10" i="1"/>
  <c r="E17" i="6" l="1"/>
  <c r="F17" i="6" s="1"/>
  <c r="G17" i="6" s="1"/>
  <c r="A15" i="6"/>
  <c r="H14" i="6"/>
  <c r="A18" i="5"/>
  <c r="B17" i="5"/>
  <c r="E15" i="4"/>
  <c r="F15" i="4" s="1"/>
  <c r="G15" i="4" s="1"/>
  <c r="A13" i="4"/>
  <c r="E14" i="3"/>
  <c r="F14" i="3" s="1"/>
  <c r="G14" i="3" s="1"/>
  <c r="A14" i="3"/>
  <c r="D60" i="2"/>
  <c r="E59" i="2"/>
  <c r="F59" i="2" s="1"/>
  <c r="E11" i="2"/>
  <c r="F11" i="2" s="1"/>
  <c r="B11" i="2"/>
  <c r="A12" i="2"/>
  <c r="G12" i="1"/>
  <c r="H11" i="1"/>
  <c r="H15" i="6" l="1"/>
  <c r="A16" i="6"/>
  <c r="E18" i="6"/>
  <c r="F18" i="6" s="1"/>
  <c r="G18" i="6" s="1"/>
  <c r="A19" i="5"/>
  <c r="B18" i="5"/>
  <c r="A14" i="4"/>
  <c r="E16" i="4"/>
  <c r="F16" i="4" s="1"/>
  <c r="G16" i="4" s="1"/>
  <c r="A15" i="3"/>
  <c r="E15" i="3"/>
  <c r="F15" i="3" s="1"/>
  <c r="G15" i="3" s="1"/>
  <c r="D61" i="2"/>
  <c r="E60" i="2"/>
  <c r="F60" i="2" s="1"/>
  <c r="E12" i="2"/>
  <c r="F12" i="2" s="1"/>
  <c r="B12" i="2"/>
  <c r="A13" i="2"/>
  <c r="G13" i="1"/>
  <c r="H12" i="1"/>
  <c r="E19" i="6" l="1"/>
  <c r="F19" i="6" s="1"/>
  <c r="G19" i="6" s="1"/>
  <c r="A17" i="6"/>
  <c r="H16" i="6"/>
  <c r="A20" i="5"/>
  <c r="B19" i="5"/>
  <c r="E17" i="4"/>
  <c r="F17" i="4" s="1"/>
  <c r="G17" i="4" s="1"/>
  <c r="A15" i="4"/>
  <c r="A16" i="3"/>
  <c r="E16" i="3"/>
  <c r="F16" i="3" s="1"/>
  <c r="G16" i="3" s="1"/>
  <c r="D62" i="2"/>
  <c r="E61" i="2"/>
  <c r="F61" i="2" s="1"/>
  <c r="E13" i="2"/>
  <c r="F13" i="2" s="1"/>
  <c r="B13" i="2"/>
  <c r="A14" i="2"/>
  <c r="G14" i="1"/>
  <c r="H13" i="1"/>
  <c r="A18" i="6" l="1"/>
  <c r="H17" i="6"/>
  <c r="E20" i="6"/>
  <c r="F20" i="6" s="1"/>
  <c r="G20" i="6" s="1"/>
  <c r="A21" i="5"/>
  <c r="B20" i="5"/>
  <c r="A16" i="4"/>
  <c r="E18" i="4"/>
  <c r="F18" i="4" s="1"/>
  <c r="G18" i="4" s="1"/>
  <c r="E17" i="3"/>
  <c r="F17" i="3" s="1"/>
  <c r="G17" i="3" s="1"/>
  <c r="A17" i="3"/>
  <c r="D63" i="2"/>
  <c r="E62" i="2"/>
  <c r="F62" i="2" s="1"/>
  <c r="E14" i="2"/>
  <c r="F14" i="2" s="1"/>
  <c r="B14" i="2"/>
  <c r="A15" i="2"/>
  <c r="G15" i="1"/>
  <c r="H14" i="1"/>
  <c r="E21" i="6" l="1"/>
  <c r="F21" i="6" s="1"/>
  <c r="G21" i="6" s="1"/>
  <c r="A19" i="6"/>
  <c r="H18" i="6"/>
  <c r="B21" i="5"/>
  <c r="A22" i="5"/>
  <c r="E19" i="4"/>
  <c r="F19" i="4" s="1"/>
  <c r="G19" i="4" s="1"/>
  <c r="A17" i="4"/>
  <c r="A18" i="3"/>
  <c r="E18" i="3"/>
  <c r="F18" i="3" s="1"/>
  <c r="G18" i="3" s="1"/>
  <c r="D64" i="2"/>
  <c r="E63" i="2"/>
  <c r="F63" i="2" s="1"/>
  <c r="E15" i="2"/>
  <c r="F15" i="2" s="1"/>
  <c r="B15" i="2"/>
  <c r="A16" i="2"/>
  <c r="G16" i="1"/>
  <c r="H15" i="1"/>
  <c r="H19" i="6" l="1"/>
  <c r="A20" i="6"/>
  <c r="E22" i="6"/>
  <c r="F22" i="6" s="1"/>
  <c r="G22" i="6" s="1"/>
  <c r="A23" i="5"/>
  <c r="B22" i="5"/>
  <c r="A18" i="4"/>
  <c r="E20" i="4"/>
  <c r="F20" i="4" s="1"/>
  <c r="G20" i="4" s="1"/>
  <c r="E19" i="3"/>
  <c r="F19" i="3" s="1"/>
  <c r="G19" i="3" s="1"/>
  <c r="A19" i="3"/>
  <c r="D65" i="2"/>
  <c r="E64" i="2"/>
  <c r="F64" i="2" s="1"/>
  <c r="E16" i="2"/>
  <c r="F16" i="2" s="1"/>
  <c r="B16" i="2"/>
  <c r="A17" i="2"/>
  <c r="G17" i="1"/>
  <c r="H16" i="1"/>
  <c r="E23" i="6" l="1"/>
  <c r="F23" i="6" s="1"/>
  <c r="G23" i="6" s="1"/>
  <c r="A21" i="6"/>
  <c r="H20" i="6"/>
  <c r="A24" i="5"/>
  <c r="B23" i="5"/>
  <c r="E21" i="4"/>
  <c r="F21" i="4" s="1"/>
  <c r="G21" i="4" s="1"/>
  <c r="A19" i="4"/>
  <c r="A20" i="3"/>
  <c r="E20" i="3"/>
  <c r="F20" i="3" s="1"/>
  <c r="G20" i="3" s="1"/>
  <c r="D66" i="2"/>
  <c r="E65" i="2"/>
  <c r="F65" i="2" s="1"/>
  <c r="E17" i="2"/>
  <c r="F17" i="2" s="1"/>
  <c r="B17" i="2"/>
  <c r="A18" i="2"/>
  <c r="G18" i="1"/>
  <c r="H17" i="1"/>
  <c r="A22" i="6" l="1"/>
  <c r="H21" i="6"/>
  <c r="E24" i="6"/>
  <c r="F24" i="6" s="1"/>
  <c r="G24" i="6" s="1"/>
  <c r="A25" i="5"/>
  <c r="B24" i="5"/>
  <c r="A20" i="4"/>
  <c r="E22" i="4"/>
  <c r="F22" i="4" s="1"/>
  <c r="G22" i="4" s="1"/>
  <c r="E21" i="3"/>
  <c r="F21" i="3" s="1"/>
  <c r="G21" i="3" s="1"/>
  <c r="A21" i="3"/>
  <c r="D67" i="2"/>
  <c r="E66" i="2"/>
  <c r="F66" i="2" s="1"/>
  <c r="E18" i="2"/>
  <c r="F18" i="2" s="1"/>
  <c r="A19" i="2"/>
  <c r="B18" i="2"/>
  <c r="G19" i="1"/>
  <c r="H18" i="1"/>
  <c r="E25" i="6" l="1"/>
  <c r="F25" i="6" s="1"/>
  <c r="G25" i="6" s="1"/>
  <c r="A23" i="6"/>
  <c r="H22" i="6"/>
  <c r="A26" i="5"/>
  <c r="B25" i="5"/>
  <c r="A21" i="4"/>
  <c r="E23" i="4"/>
  <c r="F23" i="4" s="1"/>
  <c r="G23" i="4" s="1"/>
  <c r="A22" i="3"/>
  <c r="E22" i="3"/>
  <c r="F22" i="3" s="1"/>
  <c r="G22" i="3" s="1"/>
  <c r="D68" i="2"/>
  <c r="E67" i="2"/>
  <c r="F67" i="2" s="1"/>
  <c r="E19" i="2"/>
  <c r="F19" i="2" s="1"/>
  <c r="B19" i="2"/>
  <c r="A20" i="2"/>
  <c r="G20" i="1"/>
  <c r="H19" i="1"/>
  <c r="H23" i="6" l="1"/>
  <c r="A24" i="6"/>
  <c r="E26" i="6"/>
  <c r="F26" i="6" s="1"/>
  <c r="G26" i="6" s="1"/>
  <c r="A27" i="5"/>
  <c r="B26" i="5"/>
  <c r="E24" i="4"/>
  <c r="F24" i="4" s="1"/>
  <c r="G24" i="4" s="1"/>
  <c r="A22" i="4"/>
  <c r="E23" i="3"/>
  <c r="F23" i="3" s="1"/>
  <c r="G23" i="3" s="1"/>
  <c r="A23" i="3"/>
  <c r="D69" i="2"/>
  <c r="E68" i="2"/>
  <c r="F68" i="2" s="1"/>
  <c r="E20" i="2"/>
  <c r="F20" i="2" s="1"/>
  <c r="B20" i="2"/>
  <c r="A21" i="2"/>
  <c r="G21" i="1"/>
  <c r="H20" i="1"/>
  <c r="E27" i="6" l="1"/>
  <c r="F27" i="6" s="1"/>
  <c r="G27" i="6" s="1"/>
  <c r="A25" i="6"/>
  <c r="H24" i="6"/>
  <c r="A28" i="5"/>
  <c r="B27" i="5"/>
  <c r="A23" i="4"/>
  <c r="E25" i="4"/>
  <c r="F25" i="4" s="1"/>
  <c r="G25" i="4" s="1"/>
  <c r="A24" i="3"/>
  <c r="E24" i="3"/>
  <c r="F24" i="3" s="1"/>
  <c r="G24" i="3" s="1"/>
  <c r="D70" i="2"/>
  <c r="E69" i="2"/>
  <c r="F69" i="2" s="1"/>
  <c r="E21" i="2"/>
  <c r="F21" i="2" s="1"/>
  <c r="B21" i="2"/>
  <c r="A22" i="2"/>
  <c r="G22" i="1"/>
  <c r="H21" i="1"/>
  <c r="A26" i="6" l="1"/>
  <c r="H25" i="6"/>
  <c r="E28" i="6"/>
  <c r="F28" i="6" s="1"/>
  <c r="G28" i="6" s="1"/>
  <c r="A29" i="5"/>
  <c r="B28" i="5"/>
  <c r="E26" i="4"/>
  <c r="F26" i="4" s="1"/>
  <c r="G26" i="4" s="1"/>
  <c r="A24" i="4"/>
  <c r="E25" i="3"/>
  <c r="F25" i="3" s="1"/>
  <c r="G25" i="3" s="1"/>
  <c r="A25" i="3"/>
  <c r="D71" i="2"/>
  <c r="E70" i="2"/>
  <c r="F70" i="2" s="1"/>
  <c r="E22" i="2"/>
  <c r="F22" i="2" s="1"/>
  <c r="A23" i="2"/>
  <c r="B22" i="2"/>
  <c r="G23" i="1"/>
  <c r="H22" i="1"/>
  <c r="E29" i="6" l="1"/>
  <c r="F29" i="6" s="1"/>
  <c r="G29" i="6" s="1"/>
  <c r="A27" i="6"/>
  <c r="H26" i="6"/>
  <c r="B29" i="5"/>
  <c r="A30" i="5"/>
  <c r="E27" i="4"/>
  <c r="F27" i="4" s="1"/>
  <c r="G27" i="4" s="1"/>
  <c r="A25" i="4"/>
  <c r="A26" i="3"/>
  <c r="E26" i="3"/>
  <c r="F26" i="3" s="1"/>
  <c r="G26" i="3" s="1"/>
  <c r="D72" i="2"/>
  <c r="E71" i="2"/>
  <c r="F71" i="2" s="1"/>
  <c r="E23" i="2"/>
  <c r="F23" i="2" s="1"/>
  <c r="B23" i="2"/>
  <c r="A24" i="2"/>
  <c r="G24" i="1"/>
  <c r="H23" i="1"/>
  <c r="H27" i="6" l="1"/>
  <c r="A28" i="6"/>
  <c r="E30" i="6"/>
  <c r="F30" i="6" s="1"/>
  <c r="G30" i="6" s="1"/>
  <c r="A31" i="5"/>
  <c r="B30" i="5"/>
  <c r="A26" i="4"/>
  <c r="E28" i="4"/>
  <c r="F28" i="4" s="1"/>
  <c r="G28" i="4" s="1"/>
  <c r="E27" i="3"/>
  <c r="F27" i="3" s="1"/>
  <c r="G27" i="3" s="1"/>
  <c r="A27" i="3"/>
  <c r="D73" i="2"/>
  <c r="E72" i="2"/>
  <c r="F72" i="2" s="1"/>
  <c r="E24" i="2"/>
  <c r="F24" i="2" s="1"/>
  <c r="B24" i="2"/>
  <c r="A25" i="2"/>
  <c r="G25" i="1"/>
  <c r="H24" i="1"/>
  <c r="E31" i="6" l="1"/>
  <c r="F31" i="6" s="1"/>
  <c r="G31" i="6" s="1"/>
  <c r="A29" i="6"/>
  <c r="H28" i="6"/>
  <c r="A32" i="5"/>
  <c r="B31" i="5"/>
  <c r="E29" i="4"/>
  <c r="F29" i="4" s="1"/>
  <c r="G29" i="4" s="1"/>
  <c r="A27" i="4"/>
  <c r="A28" i="3"/>
  <c r="E28" i="3"/>
  <c r="F28" i="3" s="1"/>
  <c r="G28" i="3" s="1"/>
  <c r="D74" i="2"/>
  <c r="E73" i="2"/>
  <c r="F73" i="2" s="1"/>
  <c r="E25" i="2"/>
  <c r="F25" i="2" s="1"/>
  <c r="B25" i="2"/>
  <c r="A26" i="2"/>
  <c r="G26" i="1"/>
  <c r="H25" i="1"/>
  <c r="A30" i="6" l="1"/>
  <c r="H29" i="6"/>
  <c r="E32" i="6"/>
  <c r="F32" i="6" s="1"/>
  <c r="G32" i="6" s="1"/>
  <c r="A33" i="5"/>
  <c r="B32" i="5"/>
  <c r="A28" i="4"/>
  <c r="E30" i="4"/>
  <c r="F30" i="4" s="1"/>
  <c r="G30" i="4" s="1"/>
  <c r="E29" i="3"/>
  <c r="F29" i="3" s="1"/>
  <c r="G29" i="3" s="1"/>
  <c r="A29" i="3"/>
  <c r="D75" i="2"/>
  <c r="E74" i="2"/>
  <c r="F74" i="2" s="1"/>
  <c r="E26" i="2"/>
  <c r="F26" i="2" s="1"/>
  <c r="A27" i="2"/>
  <c r="B26" i="2"/>
  <c r="G27" i="1"/>
  <c r="H26" i="1"/>
  <c r="E33" i="6" l="1"/>
  <c r="F33" i="6" s="1"/>
  <c r="G33" i="6" s="1"/>
  <c r="A31" i="6"/>
  <c r="H30" i="6"/>
  <c r="A34" i="5"/>
  <c r="B33" i="5"/>
  <c r="A29" i="4"/>
  <c r="E31" i="4"/>
  <c r="F31" i="4" s="1"/>
  <c r="G31" i="4" s="1"/>
  <c r="A30" i="3"/>
  <c r="E30" i="3"/>
  <c r="F30" i="3" s="1"/>
  <c r="G30" i="3" s="1"/>
  <c r="D76" i="2"/>
  <c r="E75" i="2"/>
  <c r="F75" i="2" s="1"/>
  <c r="E27" i="2"/>
  <c r="F27" i="2" s="1"/>
  <c r="B27" i="2"/>
  <c r="A28" i="2"/>
  <c r="G28" i="1"/>
  <c r="H27" i="1"/>
  <c r="H31" i="6" l="1"/>
  <c r="A32" i="6"/>
  <c r="E34" i="6"/>
  <c r="F34" i="6" s="1"/>
  <c r="G34" i="6" s="1"/>
  <c r="A35" i="5"/>
  <c r="B34" i="5"/>
  <c r="E32" i="4"/>
  <c r="F32" i="4" s="1"/>
  <c r="G32" i="4" s="1"/>
  <c r="A30" i="4"/>
  <c r="A31" i="3"/>
  <c r="E31" i="3"/>
  <c r="F31" i="3" s="1"/>
  <c r="G31" i="3" s="1"/>
  <c r="D77" i="2"/>
  <c r="E76" i="2"/>
  <c r="F76" i="2" s="1"/>
  <c r="E28" i="2"/>
  <c r="F28" i="2" s="1"/>
  <c r="B28" i="2"/>
  <c r="A29" i="2"/>
  <c r="G29" i="1"/>
  <c r="H28" i="1"/>
  <c r="E35" i="6" l="1"/>
  <c r="F35" i="6" s="1"/>
  <c r="G35" i="6" s="1"/>
  <c r="A33" i="6"/>
  <c r="H32" i="6"/>
  <c r="A36" i="5"/>
  <c r="B35" i="5"/>
  <c r="A31" i="4"/>
  <c r="E33" i="4"/>
  <c r="F33" i="4" s="1"/>
  <c r="G33" i="4" s="1"/>
  <c r="A32" i="3"/>
  <c r="E32" i="3"/>
  <c r="F32" i="3" s="1"/>
  <c r="G32" i="3" s="1"/>
  <c r="D78" i="2"/>
  <c r="E77" i="2"/>
  <c r="F77" i="2" s="1"/>
  <c r="B29" i="2"/>
  <c r="A30" i="2"/>
  <c r="E29" i="2"/>
  <c r="F29" i="2" s="1"/>
  <c r="G30" i="1"/>
  <c r="H29" i="1"/>
  <c r="A34" i="6" l="1"/>
  <c r="H33" i="6"/>
  <c r="E36" i="6"/>
  <c r="F36" i="6" s="1"/>
  <c r="G36" i="6" s="1"/>
  <c r="A37" i="5"/>
  <c r="B36" i="5"/>
  <c r="E34" i="4"/>
  <c r="F34" i="4" s="1"/>
  <c r="G34" i="4" s="1"/>
  <c r="A32" i="4"/>
  <c r="E33" i="3"/>
  <c r="F33" i="3" s="1"/>
  <c r="G33" i="3" s="1"/>
  <c r="A33" i="3"/>
  <c r="D79" i="2"/>
  <c r="E78" i="2"/>
  <c r="F78" i="2" s="1"/>
  <c r="A31" i="2"/>
  <c r="B30" i="2"/>
  <c r="E30" i="2"/>
  <c r="F30" i="2" s="1"/>
  <c r="G31" i="1"/>
  <c r="H30" i="1"/>
  <c r="E37" i="6" l="1"/>
  <c r="F37" i="6" s="1"/>
  <c r="G37" i="6" s="1"/>
  <c r="A35" i="6"/>
  <c r="H34" i="6"/>
  <c r="B37" i="5"/>
  <c r="A38" i="5"/>
  <c r="A33" i="4"/>
  <c r="E35" i="4"/>
  <c r="F35" i="4" s="1"/>
  <c r="G35" i="4" s="1"/>
  <c r="A34" i="3"/>
  <c r="E34" i="3"/>
  <c r="F34" i="3" s="1"/>
  <c r="G34" i="3" s="1"/>
  <c r="D80" i="2"/>
  <c r="E79" i="2"/>
  <c r="F79" i="2" s="1"/>
  <c r="E31" i="2"/>
  <c r="F31" i="2" s="1"/>
  <c r="B31" i="2"/>
  <c r="A32" i="2"/>
  <c r="G32" i="1"/>
  <c r="H31" i="1"/>
  <c r="H35" i="6" l="1"/>
  <c r="A36" i="6"/>
  <c r="E38" i="6"/>
  <c r="F38" i="6" s="1"/>
  <c r="G38" i="6" s="1"/>
  <c r="A39" i="5"/>
  <c r="B38" i="5"/>
  <c r="E36" i="4"/>
  <c r="F36" i="4" s="1"/>
  <c r="G36" i="4" s="1"/>
  <c r="A34" i="4"/>
  <c r="E35" i="3"/>
  <c r="F35" i="3" s="1"/>
  <c r="G35" i="3" s="1"/>
  <c r="A35" i="3"/>
  <c r="D81" i="2"/>
  <c r="E80" i="2"/>
  <c r="F80" i="2" s="1"/>
  <c r="B32" i="2"/>
  <c r="A33" i="2"/>
  <c r="E32" i="2"/>
  <c r="F32" i="2" s="1"/>
  <c r="G33" i="1"/>
  <c r="H32" i="1"/>
  <c r="A37" i="6" l="1"/>
  <c r="H36" i="6"/>
  <c r="E39" i="6"/>
  <c r="F39" i="6" s="1"/>
  <c r="G39" i="6" s="1"/>
  <c r="A40" i="5"/>
  <c r="B39" i="5"/>
  <c r="A35" i="4"/>
  <c r="E37" i="4"/>
  <c r="F37" i="4" s="1"/>
  <c r="G37" i="4" s="1"/>
  <c r="A36" i="3"/>
  <c r="E36" i="3"/>
  <c r="F36" i="3" s="1"/>
  <c r="G36" i="3" s="1"/>
  <c r="D82" i="2"/>
  <c r="E81" i="2"/>
  <c r="F81" i="2" s="1"/>
  <c r="E33" i="2"/>
  <c r="F33" i="2" s="1"/>
  <c r="B33" i="2"/>
  <c r="A34" i="2"/>
  <c r="G34" i="1"/>
  <c r="H33" i="1"/>
  <c r="E40" i="6" l="1"/>
  <c r="F40" i="6" s="1"/>
  <c r="G40" i="6" s="1"/>
  <c r="H37" i="6"/>
  <c r="A38" i="6"/>
  <c r="A41" i="5"/>
  <c r="B40" i="5"/>
  <c r="E38" i="4"/>
  <c r="F38" i="4" s="1"/>
  <c r="G38" i="4" s="1"/>
  <c r="A36" i="4"/>
  <c r="E37" i="3"/>
  <c r="F37" i="3" s="1"/>
  <c r="G37" i="3" s="1"/>
  <c r="A37" i="3"/>
  <c r="D83" i="2"/>
  <c r="E82" i="2"/>
  <c r="F82" i="2" s="1"/>
  <c r="B34" i="2"/>
  <c r="A35" i="2"/>
  <c r="E34" i="2"/>
  <c r="F34" i="2" s="1"/>
  <c r="G35" i="1"/>
  <c r="H34" i="1"/>
  <c r="A39" i="6" l="1"/>
  <c r="H38" i="6"/>
  <c r="E41" i="6"/>
  <c r="F41" i="6" s="1"/>
  <c r="G41" i="6" s="1"/>
  <c r="A42" i="5"/>
  <c r="B41" i="5"/>
  <c r="A37" i="4"/>
  <c r="E39" i="4"/>
  <c r="F39" i="4" s="1"/>
  <c r="G39" i="4" s="1"/>
  <c r="A38" i="3"/>
  <c r="E38" i="3"/>
  <c r="F38" i="3" s="1"/>
  <c r="G38" i="3" s="1"/>
  <c r="D84" i="2"/>
  <c r="E83" i="2"/>
  <c r="F83" i="2" s="1"/>
  <c r="E35" i="2"/>
  <c r="F35" i="2" s="1"/>
  <c r="B35" i="2"/>
  <c r="A36" i="2"/>
  <c r="G36" i="1"/>
  <c r="H35" i="1"/>
  <c r="E42" i="6" l="1"/>
  <c r="F42" i="6" s="1"/>
  <c r="G42" i="6" s="1"/>
  <c r="A40" i="6"/>
  <c r="H39" i="6"/>
  <c r="A43" i="5"/>
  <c r="B42" i="5"/>
  <c r="A38" i="4"/>
  <c r="E40" i="4"/>
  <c r="F40" i="4" s="1"/>
  <c r="G40" i="4" s="1"/>
  <c r="E39" i="3"/>
  <c r="F39" i="3" s="1"/>
  <c r="G39" i="3" s="1"/>
  <c r="A39" i="3"/>
  <c r="D85" i="2"/>
  <c r="E84" i="2"/>
  <c r="F84" i="2" s="1"/>
  <c r="E36" i="2"/>
  <c r="F36" i="2" s="1"/>
  <c r="B36" i="2"/>
  <c r="A37" i="2"/>
  <c r="G37" i="1"/>
  <c r="H36" i="1"/>
  <c r="A41" i="6" l="1"/>
  <c r="H40" i="6"/>
  <c r="E43" i="6"/>
  <c r="F43" i="6" s="1"/>
  <c r="G43" i="6" s="1"/>
  <c r="A44" i="5"/>
  <c r="B43" i="5"/>
  <c r="E41" i="4"/>
  <c r="F41" i="4" s="1"/>
  <c r="G41" i="4" s="1"/>
  <c r="A39" i="4"/>
  <c r="A40" i="3"/>
  <c r="E40" i="3"/>
  <c r="F40" i="3" s="1"/>
  <c r="G40" i="3" s="1"/>
  <c r="D86" i="2"/>
  <c r="E85" i="2"/>
  <c r="F85" i="2" s="1"/>
  <c r="E37" i="2"/>
  <c r="F37" i="2" s="1"/>
  <c r="B37" i="2"/>
  <c r="A38" i="2"/>
  <c r="G38" i="1"/>
  <c r="H37" i="1"/>
  <c r="H41" i="6" l="1"/>
  <c r="A42" i="6"/>
  <c r="E44" i="6"/>
  <c r="F44" i="6" s="1"/>
  <c r="G44" i="6" s="1"/>
  <c r="A45" i="5"/>
  <c r="B44" i="5"/>
  <c r="A40" i="4"/>
  <c r="E42" i="4"/>
  <c r="F42" i="4" s="1"/>
  <c r="G42" i="4" s="1"/>
  <c r="E41" i="3"/>
  <c r="F41" i="3" s="1"/>
  <c r="G41" i="3" s="1"/>
  <c r="A41" i="3"/>
  <c r="D87" i="2"/>
  <c r="E86" i="2"/>
  <c r="F86" i="2" s="1"/>
  <c r="B38" i="2"/>
  <c r="A39" i="2"/>
  <c r="E38" i="2"/>
  <c r="F38" i="2" s="1"/>
  <c r="G39" i="1"/>
  <c r="H38" i="1"/>
  <c r="E45" i="6" l="1"/>
  <c r="F45" i="6" s="1"/>
  <c r="G45" i="6" s="1"/>
  <c r="A43" i="6"/>
  <c r="H42" i="6"/>
  <c r="B45" i="5"/>
  <c r="A46" i="5"/>
  <c r="A41" i="4"/>
  <c r="E43" i="4"/>
  <c r="F43" i="4" s="1"/>
  <c r="G43" i="4" s="1"/>
  <c r="A42" i="3"/>
  <c r="E42" i="3"/>
  <c r="F42" i="3" s="1"/>
  <c r="G42" i="3" s="1"/>
  <c r="D88" i="2"/>
  <c r="E87" i="2"/>
  <c r="F87" i="2" s="1"/>
  <c r="E39" i="2"/>
  <c r="F39" i="2" s="1"/>
  <c r="B39" i="2"/>
  <c r="A40" i="2"/>
  <c r="G40" i="1"/>
  <c r="H39" i="1"/>
  <c r="A44" i="6" l="1"/>
  <c r="H43" i="6"/>
  <c r="E46" i="6"/>
  <c r="F46" i="6" s="1"/>
  <c r="G46" i="6" s="1"/>
  <c r="A47" i="5"/>
  <c r="B46" i="5"/>
  <c r="E44" i="4"/>
  <c r="F44" i="4" s="1"/>
  <c r="G44" i="4" s="1"/>
  <c r="A42" i="4"/>
  <c r="E43" i="3"/>
  <c r="F43" i="3" s="1"/>
  <c r="G43" i="3" s="1"/>
  <c r="A43" i="3"/>
  <c r="D89" i="2"/>
  <c r="E88" i="2"/>
  <c r="F88" i="2" s="1"/>
  <c r="E40" i="2"/>
  <c r="F40" i="2" s="1"/>
  <c r="B40" i="2"/>
  <c r="A41" i="2"/>
  <c r="G41" i="1"/>
  <c r="H40" i="1"/>
  <c r="E47" i="6" l="1"/>
  <c r="F47" i="6" s="1"/>
  <c r="G47" i="6" s="1"/>
  <c r="H44" i="6"/>
  <c r="A45" i="6"/>
  <c r="A48" i="5"/>
  <c r="B47" i="5"/>
  <c r="A43" i="4"/>
  <c r="E45" i="4"/>
  <c r="F45" i="4" s="1"/>
  <c r="G45" i="4" s="1"/>
  <c r="A44" i="3"/>
  <c r="E44" i="3"/>
  <c r="F44" i="3" s="1"/>
  <c r="G44" i="3" s="1"/>
  <c r="D90" i="2"/>
  <c r="E89" i="2"/>
  <c r="F89" i="2" s="1"/>
  <c r="E41" i="2"/>
  <c r="F41" i="2" s="1"/>
  <c r="B41" i="2"/>
  <c r="A42" i="2"/>
  <c r="G42" i="1"/>
  <c r="H41" i="1"/>
  <c r="E48" i="6" l="1"/>
  <c r="F48" i="6" s="1"/>
  <c r="G48" i="6" s="1"/>
  <c r="H45" i="6"/>
  <c r="A46" i="6"/>
  <c r="A49" i="5"/>
  <c r="B48" i="5"/>
  <c r="E46" i="4"/>
  <c r="F46" i="4" s="1"/>
  <c r="G46" i="4" s="1"/>
  <c r="A44" i="4"/>
  <c r="E45" i="3"/>
  <c r="F45" i="3" s="1"/>
  <c r="G45" i="3" s="1"/>
  <c r="A45" i="3"/>
  <c r="D91" i="2"/>
  <c r="E90" i="2"/>
  <c r="F90" i="2" s="1"/>
  <c r="A43" i="2"/>
  <c r="B42" i="2"/>
  <c r="E42" i="2"/>
  <c r="F42" i="2" s="1"/>
  <c r="G43" i="1"/>
  <c r="H42" i="1"/>
  <c r="A47" i="6" l="1"/>
  <c r="H46" i="6"/>
  <c r="E49" i="6"/>
  <c r="F49" i="6" s="1"/>
  <c r="G49" i="6" s="1"/>
  <c r="A50" i="5"/>
  <c r="B49" i="5"/>
  <c r="A45" i="4"/>
  <c r="E47" i="4"/>
  <c r="F47" i="4" s="1"/>
  <c r="G47" i="4" s="1"/>
  <c r="A46" i="3"/>
  <c r="E46" i="3"/>
  <c r="F46" i="3" s="1"/>
  <c r="G46" i="3" s="1"/>
  <c r="D92" i="2"/>
  <c r="E91" i="2"/>
  <c r="F91" i="2" s="1"/>
  <c r="E43" i="2"/>
  <c r="F43" i="2" s="1"/>
  <c r="B43" i="2"/>
  <c r="A44" i="2"/>
  <c r="G44" i="1"/>
  <c r="H43" i="1"/>
  <c r="E50" i="6" l="1"/>
  <c r="F50" i="6" s="1"/>
  <c r="G50" i="6" s="1"/>
  <c r="A48" i="6"/>
  <c r="H47" i="6"/>
  <c r="A51" i="5"/>
  <c r="B50" i="5"/>
  <c r="E48" i="4"/>
  <c r="F48" i="4" s="1"/>
  <c r="G48" i="4" s="1"/>
  <c r="A46" i="4"/>
  <c r="E47" i="3"/>
  <c r="F47" i="3" s="1"/>
  <c r="G47" i="3" s="1"/>
  <c r="A47" i="3"/>
  <c r="D93" i="2"/>
  <c r="E92" i="2"/>
  <c r="F92" i="2" s="1"/>
  <c r="B44" i="2"/>
  <c r="A45" i="2"/>
  <c r="E44" i="2"/>
  <c r="F44" i="2" s="1"/>
  <c r="G45" i="1"/>
  <c r="H44" i="1"/>
  <c r="A49" i="6" l="1"/>
  <c r="H48" i="6"/>
  <c r="E51" i="6"/>
  <c r="F51" i="6" s="1"/>
  <c r="G51" i="6" s="1"/>
  <c r="B51" i="5"/>
  <c r="A52" i="5"/>
  <c r="A47" i="4"/>
  <c r="E49" i="4"/>
  <c r="F49" i="4" s="1"/>
  <c r="G49" i="4" s="1"/>
  <c r="A48" i="3"/>
  <c r="E48" i="3"/>
  <c r="F48" i="3" s="1"/>
  <c r="G48" i="3" s="1"/>
  <c r="D94" i="2"/>
  <c r="E93" i="2"/>
  <c r="F93" i="2" s="1"/>
  <c r="E45" i="2"/>
  <c r="F45" i="2" s="1"/>
  <c r="B45" i="2"/>
  <c r="A46" i="2"/>
  <c r="G46" i="1"/>
  <c r="H45" i="1"/>
  <c r="H49" i="6" l="1"/>
  <c r="A50" i="6"/>
  <c r="E52" i="6"/>
  <c r="F52" i="6" s="1"/>
  <c r="G52" i="6" s="1"/>
  <c r="A53" i="5"/>
  <c r="B52" i="5"/>
  <c r="E50" i="4"/>
  <c r="F50" i="4" s="1"/>
  <c r="G50" i="4" s="1"/>
  <c r="A48" i="4"/>
  <c r="E49" i="3"/>
  <c r="F49" i="3" s="1"/>
  <c r="G49" i="3" s="1"/>
  <c r="A49" i="3"/>
  <c r="D95" i="2"/>
  <c r="E94" i="2"/>
  <c r="F94" i="2" s="1"/>
  <c r="E46" i="2"/>
  <c r="F46" i="2" s="1"/>
  <c r="A47" i="2"/>
  <c r="B46" i="2"/>
  <c r="G47" i="1"/>
  <c r="H46" i="1"/>
  <c r="E53" i="6" l="1"/>
  <c r="F53" i="6" s="1"/>
  <c r="G53" i="6" s="1"/>
  <c r="A51" i="6"/>
  <c r="H50" i="6"/>
  <c r="A54" i="5"/>
  <c r="B53" i="5"/>
  <c r="A49" i="4"/>
  <c r="A50" i="3"/>
  <c r="E50" i="3"/>
  <c r="F50" i="3" s="1"/>
  <c r="G50" i="3" s="1"/>
  <c r="D96" i="2"/>
  <c r="E95" i="2"/>
  <c r="F95" i="2" s="1"/>
  <c r="B47" i="2"/>
  <c r="A48" i="2"/>
  <c r="E47" i="2"/>
  <c r="F47" i="2" s="1"/>
  <c r="G48" i="1"/>
  <c r="H47" i="1"/>
  <c r="A52" i="6" l="1"/>
  <c r="H51" i="6"/>
  <c r="E54" i="6"/>
  <c r="F54" i="6" s="1"/>
  <c r="G54" i="6" s="1"/>
  <c r="A55" i="5"/>
  <c r="B54" i="5"/>
  <c r="A50" i="4"/>
  <c r="E51" i="3"/>
  <c r="F51" i="3" s="1"/>
  <c r="G51" i="3" s="1"/>
  <c r="A51" i="3"/>
  <c r="D97" i="2"/>
  <c r="E96" i="2"/>
  <c r="F96" i="2" s="1"/>
  <c r="E49" i="2"/>
  <c r="F49" i="2" s="1"/>
  <c r="E48" i="2"/>
  <c r="F48" i="2" s="1"/>
  <c r="B48" i="2"/>
  <c r="A49" i="2"/>
  <c r="G49" i="1"/>
  <c r="H49" i="1" s="1"/>
  <c r="H48" i="1"/>
  <c r="E55" i="6" l="1"/>
  <c r="F55" i="6" s="1"/>
  <c r="G55" i="6" s="1"/>
  <c r="H52" i="6"/>
  <c r="A53" i="6"/>
  <c r="B55" i="5"/>
  <c r="A56" i="5"/>
  <c r="A52" i="3"/>
  <c r="E52" i="3"/>
  <c r="F52" i="3" s="1"/>
  <c r="G52" i="3" s="1"/>
  <c r="B49" i="2"/>
  <c r="A50" i="2"/>
  <c r="D98" i="2"/>
  <c r="E97" i="2"/>
  <c r="F97" i="2" s="1"/>
  <c r="E56" i="6" l="1"/>
  <c r="F56" i="6" s="1"/>
  <c r="G56" i="6" s="1"/>
  <c r="H53" i="6"/>
  <c r="A54" i="6"/>
  <c r="A57" i="5"/>
  <c r="B56" i="5"/>
  <c r="A53" i="3"/>
  <c r="E53" i="3"/>
  <c r="F53" i="3" s="1"/>
  <c r="G53" i="3" s="1"/>
  <c r="D99" i="2"/>
  <c r="E98" i="2"/>
  <c r="F98" i="2" s="1"/>
  <c r="B50" i="2"/>
  <c r="A51" i="2"/>
  <c r="A55" i="6" l="1"/>
  <c r="H54" i="6"/>
  <c r="E57" i="6"/>
  <c r="F57" i="6" s="1"/>
  <c r="G57" i="6" s="1"/>
  <c r="A58" i="5"/>
  <c r="B57" i="5"/>
  <c r="A54" i="3"/>
  <c r="E54" i="3"/>
  <c r="F54" i="3" s="1"/>
  <c r="G54" i="3" s="1"/>
  <c r="B51" i="2"/>
  <c r="A52" i="2"/>
  <c r="D100" i="2"/>
  <c r="E99" i="2"/>
  <c r="F99" i="2" s="1"/>
  <c r="E58" i="6" l="1"/>
  <c r="F58" i="6" s="1"/>
  <c r="G58" i="6" s="1"/>
  <c r="A56" i="6"/>
  <c r="H55" i="6"/>
  <c r="A59" i="5"/>
  <c r="B58" i="5"/>
  <c r="E55" i="3"/>
  <c r="F55" i="3" s="1"/>
  <c r="G55" i="3" s="1"/>
  <c r="A55" i="3"/>
  <c r="D101" i="2"/>
  <c r="E100" i="2"/>
  <c r="F100" i="2" s="1"/>
  <c r="B52" i="2"/>
  <c r="A53" i="2"/>
  <c r="A57" i="6" l="1"/>
  <c r="H56" i="6"/>
  <c r="E59" i="6"/>
  <c r="F59" i="6" s="1"/>
  <c r="G59" i="6" s="1"/>
  <c r="B59" i="5"/>
  <c r="A60" i="5"/>
  <c r="A56" i="3"/>
  <c r="E56" i="3"/>
  <c r="F56" i="3" s="1"/>
  <c r="G56" i="3" s="1"/>
  <c r="A54" i="2"/>
  <c r="B53" i="2"/>
  <c r="D102" i="2"/>
  <c r="E101" i="2"/>
  <c r="F101" i="2" s="1"/>
  <c r="H57" i="6" l="1"/>
  <c r="A58" i="6"/>
  <c r="E60" i="6"/>
  <c r="F60" i="6" s="1"/>
  <c r="G60" i="6" s="1"/>
  <c r="A61" i="5"/>
  <c r="B60" i="5"/>
  <c r="E57" i="3"/>
  <c r="F57" i="3" s="1"/>
  <c r="G57" i="3" s="1"/>
  <c r="A57" i="3"/>
  <c r="D103" i="2"/>
  <c r="E102" i="2"/>
  <c r="F102" i="2" s="1"/>
  <c r="A55" i="2"/>
  <c r="B54" i="2"/>
  <c r="E61" i="6" l="1"/>
  <c r="F61" i="6" s="1"/>
  <c r="G61" i="6" s="1"/>
  <c r="A59" i="6"/>
  <c r="H58" i="6"/>
  <c r="A62" i="5"/>
  <c r="B61" i="5"/>
  <c r="A58" i="3"/>
  <c r="E58" i="3"/>
  <c r="F58" i="3" s="1"/>
  <c r="G58" i="3" s="1"/>
  <c r="A56" i="2"/>
  <c r="B55" i="2"/>
  <c r="D104" i="2"/>
  <c r="E103" i="2"/>
  <c r="F103" i="2" s="1"/>
  <c r="E62" i="6" l="1"/>
  <c r="F62" i="6" s="1"/>
  <c r="G62" i="6" s="1"/>
  <c r="A60" i="6"/>
  <c r="H59" i="6"/>
  <c r="A63" i="5"/>
  <c r="B62" i="5"/>
  <c r="E59" i="3"/>
  <c r="F59" i="3" s="1"/>
  <c r="G59" i="3" s="1"/>
  <c r="A59" i="3"/>
  <c r="D105" i="2"/>
  <c r="E104" i="2"/>
  <c r="F104" i="2" s="1"/>
  <c r="A57" i="2"/>
  <c r="B56" i="2"/>
  <c r="H60" i="6" l="1"/>
  <c r="A61" i="6"/>
  <c r="E63" i="6"/>
  <c r="F63" i="6" s="1"/>
  <c r="G63" i="6" s="1"/>
  <c r="B63" i="5"/>
  <c r="A64" i="5"/>
  <c r="A60" i="3"/>
  <c r="E60" i="3"/>
  <c r="F60" i="3" s="1"/>
  <c r="G60" i="3" s="1"/>
  <c r="D106" i="2"/>
  <c r="E105" i="2"/>
  <c r="F105" i="2" s="1"/>
  <c r="A58" i="2"/>
  <c r="B57" i="2"/>
  <c r="H61" i="6" l="1"/>
  <c r="A62" i="6"/>
  <c r="E64" i="6"/>
  <c r="F64" i="6" s="1"/>
  <c r="G64" i="6" s="1"/>
  <c r="A65" i="5"/>
  <c r="B64" i="5"/>
  <c r="E61" i="3"/>
  <c r="F61" i="3" s="1"/>
  <c r="G61" i="3" s="1"/>
  <c r="A61" i="3"/>
  <c r="D107" i="2"/>
  <c r="E106" i="2"/>
  <c r="F106" i="2" s="1"/>
  <c r="A59" i="2"/>
  <c r="B58" i="2"/>
  <c r="A63" i="6" l="1"/>
  <c r="H62" i="6"/>
  <c r="E65" i="6"/>
  <c r="F65" i="6" s="1"/>
  <c r="G65" i="6" s="1"/>
  <c r="A66" i="5"/>
  <c r="B65" i="5"/>
  <c r="A62" i="3"/>
  <c r="E62" i="3"/>
  <c r="F62" i="3" s="1"/>
  <c r="G62" i="3" s="1"/>
  <c r="D108" i="2"/>
  <c r="E107" i="2"/>
  <c r="F107" i="2" s="1"/>
  <c r="A60" i="2"/>
  <c r="B59" i="2"/>
  <c r="E66" i="6" l="1"/>
  <c r="F66" i="6" s="1"/>
  <c r="G66" i="6" s="1"/>
  <c r="H63" i="6"/>
  <c r="A64" i="6"/>
  <c r="A67" i="5"/>
  <c r="B66" i="5"/>
  <c r="E63" i="3"/>
  <c r="F63" i="3" s="1"/>
  <c r="G63" i="3" s="1"/>
  <c r="A63" i="3"/>
  <c r="D109" i="2"/>
  <c r="E108" i="2"/>
  <c r="F108" i="2" s="1"/>
  <c r="A61" i="2"/>
  <c r="B60" i="2"/>
  <c r="A65" i="6" l="1"/>
  <c r="H64" i="6"/>
  <c r="E67" i="6"/>
  <c r="F67" i="6" s="1"/>
  <c r="G67" i="6" s="1"/>
  <c r="B67" i="5"/>
  <c r="A68" i="5"/>
  <c r="D110" i="2"/>
  <c r="E109" i="2"/>
  <c r="F109" i="2" s="1"/>
  <c r="A62" i="2"/>
  <c r="B61" i="2"/>
  <c r="E68" i="6" l="1"/>
  <c r="F68" i="6" s="1"/>
  <c r="G68" i="6" s="1"/>
  <c r="H65" i="6"/>
  <c r="A66" i="6"/>
  <c r="A69" i="5"/>
  <c r="B68" i="5"/>
  <c r="D111" i="2"/>
  <c r="E111" i="2" s="1"/>
  <c r="F111" i="2" s="1"/>
  <c r="E110" i="2"/>
  <c r="F110" i="2" s="1"/>
  <c r="A63" i="2"/>
  <c r="B62" i="2"/>
  <c r="A67" i="6" l="1"/>
  <c r="H66" i="6"/>
  <c r="E69" i="6"/>
  <c r="F69" i="6" s="1"/>
  <c r="G69" i="6" s="1"/>
  <c r="A70" i="5"/>
  <c r="B69" i="5"/>
  <c r="A64" i="2"/>
  <c r="B63" i="2"/>
  <c r="H67" i="6" l="1"/>
  <c r="A68" i="6"/>
  <c r="E70" i="6"/>
  <c r="F70" i="6" s="1"/>
  <c r="G70" i="6" s="1"/>
  <c r="A71" i="5"/>
  <c r="B70" i="5"/>
  <c r="A65" i="2"/>
  <c r="B64" i="2"/>
  <c r="E71" i="6" l="1"/>
  <c r="F71" i="6" s="1"/>
  <c r="G71" i="6" s="1"/>
  <c r="A69" i="6"/>
  <c r="H68" i="6"/>
  <c r="B71" i="5"/>
  <c r="A72" i="5"/>
  <c r="A66" i="2"/>
  <c r="B65" i="2"/>
  <c r="H69" i="6" l="1"/>
  <c r="A70" i="6"/>
  <c r="E72" i="6"/>
  <c r="F72" i="6" s="1"/>
  <c r="G72" i="6" s="1"/>
  <c r="A73" i="5"/>
  <c r="B72" i="5"/>
  <c r="A67" i="2"/>
  <c r="B66" i="2"/>
  <c r="A71" i="6" l="1"/>
  <c r="H70" i="6"/>
  <c r="E73" i="6"/>
  <c r="F73" i="6" s="1"/>
  <c r="G73" i="6" s="1"/>
  <c r="A74" i="5"/>
  <c r="B73" i="5"/>
  <c r="A68" i="2"/>
  <c r="B67" i="2"/>
  <c r="H71" i="6" l="1"/>
  <c r="A72" i="6"/>
  <c r="E74" i="6"/>
  <c r="F74" i="6" s="1"/>
  <c r="G74" i="6" s="1"/>
  <c r="A75" i="5"/>
  <c r="B74" i="5"/>
  <c r="A69" i="2"/>
  <c r="B68" i="2"/>
  <c r="E75" i="6" l="1"/>
  <c r="F75" i="6" s="1"/>
  <c r="G75" i="6" s="1"/>
  <c r="A73" i="6"/>
  <c r="H72" i="6"/>
  <c r="B75" i="5"/>
  <c r="A76" i="5"/>
  <c r="A70" i="2"/>
  <c r="B69" i="2"/>
  <c r="H73" i="6" l="1"/>
  <c r="A74" i="6"/>
  <c r="A77" i="5"/>
  <c r="B76" i="5"/>
  <c r="A71" i="2"/>
  <c r="B70" i="2"/>
  <c r="A75" i="6" l="1"/>
  <c r="H74" i="6"/>
  <c r="A78" i="5"/>
  <c r="B77" i="5"/>
  <c r="A72" i="2"/>
  <c r="B71" i="2"/>
  <c r="H75" i="6" l="1"/>
  <c r="A79" i="5"/>
  <c r="B78" i="5"/>
  <c r="A73" i="2"/>
  <c r="B72" i="2"/>
  <c r="B79" i="5" l="1"/>
  <c r="A80" i="5"/>
  <c r="A74" i="2"/>
  <c r="B73" i="2"/>
  <c r="A81" i="5" l="1"/>
  <c r="B80" i="5"/>
  <c r="A75" i="2"/>
  <c r="B74" i="2"/>
  <c r="A82" i="5" l="1"/>
  <c r="B81" i="5"/>
  <c r="A76" i="2"/>
  <c r="B75" i="2"/>
  <c r="A83" i="5" l="1"/>
  <c r="B82" i="5"/>
  <c r="A77" i="2"/>
  <c r="B76" i="2"/>
  <c r="B83" i="5" l="1"/>
  <c r="A84" i="5"/>
  <c r="A78" i="2"/>
  <c r="B77" i="2"/>
  <c r="A85" i="5" l="1"/>
  <c r="B84" i="5"/>
  <c r="A79" i="2"/>
  <c r="B78" i="2"/>
  <c r="A86" i="5" l="1"/>
  <c r="B85" i="5"/>
  <c r="A80" i="2"/>
  <c r="B79" i="2"/>
  <c r="A87" i="5" l="1"/>
  <c r="B86" i="5"/>
  <c r="A81" i="2"/>
  <c r="B80" i="2"/>
  <c r="B87" i="5" l="1"/>
  <c r="A88" i="5"/>
  <c r="A82" i="2"/>
  <c r="B81" i="2"/>
  <c r="A89" i="5" l="1"/>
  <c r="B88" i="5"/>
  <c r="A83" i="2"/>
  <c r="B82" i="2"/>
  <c r="A90" i="5" l="1"/>
  <c r="B89" i="5"/>
  <c r="A84" i="2"/>
  <c r="B83" i="2"/>
  <c r="A91" i="5" l="1"/>
  <c r="B90" i="5"/>
  <c r="A85" i="2"/>
  <c r="B84" i="2"/>
  <c r="B91" i="5" l="1"/>
  <c r="A92" i="5"/>
  <c r="A86" i="2"/>
  <c r="B85" i="2"/>
  <c r="A93" i="5" l="1"/>
  <c r="B92" i="5"/>
  <c r="A87" i="2"/>
  <c r="B86" i="2"/>
  <c r="A94" i="5" l="1"/>
  <c r="B93" i="5"/>
  <c r="A88" i="2"/>
  <c r="B87" i="2"/>
  <c r="A95" i="5" l="1"/>
  <c r="B94" i="5"/>
  <c r="A89" i="2"/>
  <c r="B88" i="2"/>
  <c r="B95" i="5" l="1"/>
  <c r="A96" i="5"/>
  <c r="A90" i="2"/>
  <c r="B89" i="2"/>
  <c r="A97" i="5" l="1"/>
  <c r="B96" i="5"/>
  <c r="A91" i="2"/>
  <c r="B90" i="2"/>
  <c r="A98" i="5" l="1"/>
  <c r="B97" i="5"/>
  <c r="A92" i="2"/>
  <c r="B91" i="2"/>
  <c r="A99" i="5" l="1"/>
  <c r="B98" i="5"/>
  <c r="A93" i="2"/>
  <c r="B92" i="2"/>
  <c r="B99" i="5" l="1"/>
  <c r="A100" i="5"/>
  <c r="A94" i="2"/>
  <c r="B93" i="2"/>
  <c r="A101" i="5" l="1"/>
  <c r="B100" i="5"/>
  <c r="A95" i="2"/>
  <c r="B94" i="2"/>
  <c r="A102" i="5" l="1"/>
  <c r="B101" i="5"/>
  <c r="A96" i="2"/>
  <c r="B95" i="2"/>
  <c r="A103" i="5" l="1"/>
  <c r="B102" i="5"/>
  <c r="A97" i="2"/>
  <c r="B96" i="2"/>
  <c r="B103" i="5" l="1"/>
  <c r="A104" i="5"/>
  <c r="A98" i="2"/>
  <c r="B97" i="2"/>
  <c r="A105" i="5" l="1"/>
  <c r="B104" i="5"/>
  <c r="A99" i="2"/>
  <c r="B98" i="2"/>
  <c r="A106" i="5" l="1"/>
  <c r="B105" i="5"/>
  <c r="A100" i="2"/>
  <c r="B99" i="2"/>
  <c r="A107" i="5" l="1"/>
  <c r="B106" i="5"/>
  <c r="A101" i="2"/>
  <c r="B100" i="2"/>
  <c r="B107" i="5" l="1"/>
  <c r="A108" i="5"/>
  <c r="A102" i="2"/>
  <c r="B101" i="2"/>
  <c r="A109" i="5" l="1"/>
  <c r="B108" i="5"/>
  <c r="A103" i="2"/>
  <c r="B102" i="2"/>
  <c r="A110" i="5" l="1"/>
  <c r="B109" i="5"/>
  <c r="A104" i="2"/>
  <c r="B103" i="2"/>
  <c r="A111" i="5" l="1"/>
  <c r="B111" i="5" s="1"/>
  <c r="B110" i="5"/>
  <c r="A105" i="2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1" i="2" s="1"/>
  <c r="B110" i="2"/>
</calcChain>
</file>

<file path=xl/sharedStrings.xml><?xml version="1.0" encoding="utf-8"?>
<sst xmlns="http://schemas.openxmlformats.org/spreadsheetml/2006/main" count="109" uniqueCount="43">
  <si>
    <t>step (binary)</t>
  </si>
  <si>
    <t>step (decimal)</t>
  </si>
  <si>
    <t>value (binary)</t>
  </si>
  <si>
    <t>value (dec)</t>
  </si>
  <si>
    <t>10b4</t>
  </si>
  <si>
    <t>30fb</t>
  </si>
  <si>
    <t>3fff</t>
  </si>
  <si>
    <t>4deb</t>
  </si>
  <si>
    <t>5a81</t>
  </si>
  <si>
    <t>658b</t>
  </si>
  <si>
    <t>6ed9</t>
  </si>
  <si>
    <t>7ba2</t>
  </si>
  <si>
    <t>7ee6</t>
  </si>
  <si>
    <t>7fff</t>
  </si>
  <si>
    <t>ef4b</t>
  </si>
  <si>
    <t>dee0</t>
  </si>
  <si>
    <t>cf05</t>
  </si>
  <si>
    <t>c001</t>
  </si>
  <si>
    <t>b215</t>
  </si>
  <si>
    <t>a57e</t>
  </si>
  <si>
    <t>9a74</t>
  </si>
  <si>
    <t>89bf</t>
  </si>
  <si>
    <t>845d</t>
  </si>
  <si>
    <t>c000</t>
  </si>
  <si>
    <t>Sample Rate</t>
  </si>
  <si>
    <t>48KHz</t>
  </si>
  <si>
    <t>Calculated Frequency</t>
  </si>
  <si>
    <t>Time (ms)</t>
  </si>
  <si>
    <t>Output freq (hz)</t>
  </si>
  <si>
    <t>Output period (s)</t>
  </si>
  <si>
    <t>Output period (ms)</t>
  </si>
  <si>
    <t>Angles</t>
  </si>
  <si>
    <t>sin(Angle)</t>
  </si>
  <si>
    <t>New Value</t>
  </si>
  <si>
    <t>New Value (Dec)</t>
  </si>
  <si>
    <t>Step # (binary)</t>
  </si>
  <si>
    <t>step # (decimal)</t>
  </si>
  <si>
    <t>New Value (Hex)</t>
  </si>
  <si>
    <t>E5</t>
  </si>
  <si>
    <t>A4</t>
  </si>
  <si>
    <t>C5</t>
  </si>
  <si>
    <t>Total</t>
  </si>
  <si>
    <t>Total /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</si>
</sst>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tone'!$E$1</c:f>
              <c:strCache>
                <c:ptCount val="1"/>
                <c:pt idx="0">
                  <c:v>value (dec)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tone'!$E$2:$E$49</c:f>
              <c:numCache>
                <c:formatCode>General</c:formatCode>
                <c:ptCount val="48"/>
                <c:pt idx="0">
                  <c:v>0</c:v>
                </c:pt>
                <c:pt idx="1">
                  <c:v>4276</c:v>
                </c:pt>
                <c:pt idx="2">
                  <c:v>8480</c:v>
                </c:pt>
                <c:pt idx="3">
                  <c:v>12539</c:v>
                </c:pt>
                <c:pt idx="4">
                  <c:v>16383</c:v>
                </c:pt>
                <c:pt idx="5">
                  <c:v>19947</c:v>
                </c:pt>
                <c:pt idx="6">
                  <c:v>23169</c:v>
                </c:pt>
                <c:pt idx="7">
                  <c:v>25995</c:v>
                </c:pt>
                <c:pt idx="8">
                  <c:v>28377</c:v>
                </c:pt>
                <c:pt idx="9">
                  <c:v>30272</c:v>
                </c:pt>
                <c:pt idx="10">
                  <c:v>31650</c:v>
                </c:pt>
                <c:pt idx="11">
                  <c:v>32486</c:v>
                </c:pt>
                <c:pt idx="12">
                  <c:v>32767</c:v>
                </c:pt>
                <c:pt idx="13">
                  <c:v>32486</c:v>
                </c:pt>
                <c:pt idx="14">
                  <c:v>31650</c:v>
                </c:pt>
                <c:pt idx="15">
                  <c:v>30272</c:v>
                </c:pt>
                <c:pt idx="16">
                  <c:v>28377</c:v>
                </c:pt>
                <c:pt idx="17">
                  <c:v>25995</c:v>
                </c:pt>
                <c:pt idx="18">
                  <c:v>23169</c:v>
                </c:pt>
                <c:pt idx="19">
                  <c:v>19947</c:v>
                </c:pt>
                <c:pt idx="20">
                  <c:v>16383</c:v>
                </c:pt>
                <c:pt idx="21">
                  <c:v>12539</c:v>
                </c:pt>
                <c:pt idx="22">
                  <c:v>8480</c:v>
                </c:pt>
                <c:pt idx="23">
                  <c:v>4276</c:v>
                </c:pt>
                <c:pt idx="24">
                  <c:v>0</c:v>
                </c:pt>
                <c:pt idx="25">
                  <c:v>61259</c:v>
                </c:pt>
                <c:pt idx="26">
                  <c:v>57056</c:v>
                </c:pt>
                <c:pt idx="27">
                  <c:v>52997</c:v>
                </c:pt>
                <c:pt idx="28">
                  <c:v>49153</c:v>
                </c:pt>
                <c:pt idx="29">
                  <c:v>45589</c:v>
                </c:pt>
                <c:pt idx="30">
                  <c:v>42366</c:v>
                </c:pt>
                <c:pt idx="31">
                  <c:v>39540</c:v>
                </c:pt>
                <c:pt idx="32">
                  <c:v>37159</c:v>
                </c:pt>
                <c:pt idx="33">
                  <c:v>35263</c:v>
                </c:pt>
                <c:pt idx="34">
                  <c:v>33885</c:v>
                </c:pt>
                <c:pt idx="35">
                  <c:v>33049</c:v>
                </c:pt>
                <c:pt idx="36">
                  <c:v>32768</c:v>
                </c:pt>
                <c:pt idx="37">
                  <c:v>33049</c:v>
                </c:pt>
                <c:pt idx="38">
                  <c:v>33885</c:v>
                </c:pt>
                <c:pt idx="39">
                  <c:v>35263</c:v>
                </c:pt>
                <c:pt idx="40">
                  <c:v>37159</c:v>
                </c:pt>
                <c:pt idx="41">
                  <c:v>39540</c:v>
                </c:pt>
                <c:pt idx="42">
                  <c:v>42366</c:v>
                </c:pt>
                <c:pt idx="43">
                  <c:v>45589</c:v>
                </c:pt>
                <c:pt idx="44">
                  <c:v>49152</c:v>
                </c:pt>
                <c:pt idx="45">
                  <c:v>52997</c:v>
                </c:pt>
                <c:pt idx="46">
                  <c:v>57056</c:v>
                </c:pt>
                <c:pt idx="47">
                  <c:v>61259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'Base tone'!$I$2:$I$15</c:f>
              <c:strCache>
                <c:ptCount val="14"/>
                <c:pt idx="0">
                  <c:v>0</c:v>
                </c:pt>
                <c:pt idx="1">
                  <c:v>4276.95174</c:v>
                </c:pt>
                <c:pt idx="2">
                  <c:v>8480.723651</c:v>
                </c:pt>
                <c:pt idx="3">
                  <c:v>12539.38803</c:v>
                </c:pt>
                <c:pt idx="4">
                  <c:v>16383.5</c:v>
                </c:pt>
                <c:pt idx="5">
                  <c:v>19947.28574</c:v>
                </c:pt>
                <c:pt idx="6">
                  <c:v>23169.7679</c:v>
                </c:pt>
                <c:pt idx="7">
                  <c:v>25995.8089</c:v>
                </c:pt>
                <c:pt idx="8">
                  <c:v>28377.05441</c:v>
                </c:pt>
                <c:pt idx="9">
                  <c:v>30272.76064</c:v>
                </c:pt>
                <c:pt idx="10">
                  <c:v>31650.49155</c:v>
                </c:pt>
                <c:pt idx="11">
                  <c:v>32486.67377</c:v>
                </c:pt>
                <c:pt idx="12">
                  <c:v>32767</c:v>
                </c:pt>
                <c:pt idx="13">
                  <c:v>32486.67377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tone'!$I$2:$I$49</c:f>
              <c:numCache>
                <c:formatCode>General</c:formatCode>
                <c:ptCount val="48"/>
                <c:pt idx="0">
                  <c:v>0</c:v>
                </c:pt>
                <c:pt idx="1">
                  <c:v>4276.9517404744302</c:v>
                </c:pt>
                <c:pt idx="2">
                  <c:v>8480.7236508742972</c:v>
                </c:pt>
                <c:pt idx="3">
                  <c:v>12539.388028306897</c:v>
                </c:pt>
                <c:pt idx="4">
                  <c:v>16383.499999999998</c:v>
                </c:pt>
                <c:pt idx="5">
                  <c:v>19947.28574432875</c:v>
                </c:pt>
                <c:pt idx="6">
                  <c:v>23169.767899139602</c:v>
                </c:pt>
                <c:pt idx="7">
                  <c:v>25995.808901322904</c:v>
                </c:pt>
                <c:pt idx="8">
                  <c:v>28377.054405804698</c:v>
                </c:pt>
                <c:pt idx="9">
                  <c:v>30272.760641797333</c:v>
                </c:pt>
                <c:pt idx="10">
                  <c:v>31650.491550013903</c:v>
                </c:pt>
                <c:pt idx="11">
                  <c:v>32486.673772635644</c:v>
                </c:pt>
                <c:pt idx="12">
                  <c:v>32767</c:v>
                </c:pt>
                <c:pt idx="13">
                  <c:v>32486.673772635644</c:v>
                </c:pt>
                <c:pt idx="14">
                  <c:v>31650.491550013903</c:v>
                </c:pt>
                <c:pt idx="15">
                  <c:v>30272.760641797333</c:v>
                </c:pt>
                <c:pt idx="16">
                  <c:v>28377.054405804702</c:v>
                </c:pt>
                <c:pt idx="17">
                  <c:v>25995.808901322904</c:v>
                </c:pt>
                <c:pt idx="18">
                  <c:v>23169.767899139606</c:v>
                </c:pt>
                <c:pt idx="19">
                  <c:v>19947.285744328758</c:v>
                </c:pt>
                <c:pt idx="20">
                  <c:v>16383.499999999998</c:v>
                </c:pt>
                <c:pt idx="21">
                  <c:v>12539.388028306901</c:v>
                </c:pt>
                <c:pt idx="22">
                  <c:v>8480.7236508743063</c:v>
                </c:pt>
                <c:pt idx="23">
                  <c:v>4276.9517404744302</c:v>
                </c:pt>
                <c:pt idx="24">
                  <c:v>4.0144439421990752E-12</c:v>
                </c:pt>
                <c:pt idx="25">
                  <c:v>61257.048259525574</c:v>
                </c:pt>
                <c:pt idx="26">
                  <c:v>57053.276349125699</c:v>
                </c:pt>
                <c:pt idx="27">
                  <c:v>52994.611971693106</c:v>
                </c:pt>
                <c:pt idx="28">
                  <c:v>49150.5</c:v>
                </c:pt>
                <c:pt idx="29">
                  <c:v>45586.71425567125</c:v>
                </c:pt>
                <c:pt idx="30">
                  <c:v>42364.232100860398</c:v>
                </c:pt>
                <c:pt idx="31">
                  <c:v>39538.191098677104</c:v>
                </c:pt>
                <c:pt idx="32">
                  <c:v>37156.945594195306</c:v>
                </c:pt>
                <c:pt idx="33">
                  <c:v>35261.239358202663</c:v>
                </c:pt>
                <c:pt idx="34">
                  <c:v>33883.508449986097</c:v>
                </c:pt>
                <c:pt idx="35">
                  <c:v>33047.326227364356</c:v>
                </c:pt>
                <c:pt idx="36">
                  <c:v>32767</c:v>
                </c:pt>
                <c:pt idx="37">
                  <c:v>33047.326227364349</c:v>
                </c:pt>
                <c:pt idx="38">
                  <c:v>33883.508449986097</c:v>
                </c:pt>
                <c:pt idx="39">
                  <c:v>35261.239358202671</c:v>
                </c:pt>
                <c:pt idx="40">
                  <c:v>37156.945594195306</c:v>
                </c:pt>
                <c:pt idx="41">
                  <c:v>39538.191098677096</c:v>
                </c:pt>
                <c:pt idx="42">
                  <c:v>42364.23210086039</c:v>
                </c:pt>
                <c:pt idx="43">
                  <c:v>45586.714255671242</c:v>
                </c:pt>
                <c:pt idx="44">
                  <c:v>49150.499999999985</c:v>
                </c:pt>
                <c:pt idx="45">
                  <c:v>52994.611971693113</c:v>
                </c:pt>
                <c:pt idx="46">
                  <c:v>57053.276349125706</c:v>
                </c:pt>
                <c:pt idx="47">
                  <c:v>61257.048259525567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11592"/>
        <c:axId val="433613552"/>
      </c:scatterChart>
      <c:valAx>
        <c:axId val="43361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13552"/>
        <c:crosses val="autoZero"/>
        <c:crossBetween val="midCat"/>
      </c:valAx>
      <c:valAx>
        <c:axId val="4336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1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vs sample # for A4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'A4 test'!$F$1</c:f>
              <c:strCache>
                <c:ptCount val="1"/>
                <c:pt idx="0">
                  <c:v>New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'A4 test'!$F$2:$F$75</c:f>
              <c:numCache>
                <c:formatCode>General</c:formatCode>
                <c:ptCount val="74"/>
                <c:pt idx="0">
                  <c:v>0</c:v>
                </c:pt>
                <c:pt idx="1">
                  <c:v>2816.8085602299088</c:v>
                </c:pt>
                <c:pt idx="2">
                  <c:v>5612.7624553944761</c:v>
                </c:pt>
                <c:pt idx="3">
                  <c:v>8367.1614210721</c:v>
                </c:pt>
                <c:pt idx="4">
                  <c:v>11059.612851000311</c:v>
                </c:pt>
                <c:pt idx="5">
                  <c:v>13670.182776797787</c:v>
                </c:pt>
                <c:pt idx="6">
                  <c:v>16179.543452091975</c:v>
                </c:pt>
                <c:pt idx="7">
                  <c:v>18569.116448391054</c:v>
                </c:pt>
                <c:pt idx="8">
                  <c:v>20821.210203268449</c:v>
                </c:pt>
                <c:pt idx="9">
                  <c:v>22919.151002501323</c:v>
                </c:pt>
                <c:pt idx="10">
                  <c:v>24847.406426417063</c:v>
                </c:pt>
                <c:pt idx="11">
                  <c:v>26591.700346494206</c:v>
                </c:pt>
                <c:pt idx="12">
                  <c:v>28139.118620823239</c:v>
                </c:pt>
                <c:pt idx="13">
                  <c:v>29478.204705895063</c:v>
                </c:pt>
                <c:pt idx="14">
                  <c:v>30599.044476840794</c:v>
                </c:pt>
                <c:pt idx="15">
                  <c:v>31493.339628143684</c:v>
                </c:pt>
                <c:pt idx="16">
                  <c:v>32154.469111389823</c:v>
                </c:pt>
                <c:pt idx="17">
                  <c:v>32577.538155194125</c:v>
                </c:pt>
                <c:pt idx="18">
                  <c:v>32759.414504375083</c:v>
                </c:pt>
                <c:pt idx="19">
                  <c:v>32698.751610076306</c:v>
                </c:pt>
                <c:pt idx="20">
                  <c:v>32395.998599143095</c:v>
                </c:pt>
                <c:pt idx="21">
                  <c:v>31853.39694894445</c:v>
                </c:pt>
                <c:pt idx="22">
                  <c:v>31074.96389225882</c:v>
                </c:pt>
                <c:pt idx="23">
                  <c:v>30066.462675088147</c:v>
                </c:pt>
                <c:pt idx="24">
                  <c:v>28835.359887600833</c:v>
                </c:pt>
                <c:pt idx="25">
                  <c:v>27390.770184110464</c:v>
                </c:pt>
                <c:pt idx="26">
                  <c:v>25743.388801364224</c:v>
                </c:pt>
                <c:pt idx="27">
                  <c:v>23905.412374751926</c:v>
                </c:pt>
                <c:pt idx="28">
                  <c:v>21890.44863868484</c:v>
                </c:pt>
                <c:pt idx="29">
                  <c:v>19713.415679691028</c:v>
                </c:pt>
                <c:pt idx="30">
                  <c:v>17390.431488122056</c:v>
                </c:pt>
                <c:pt idx="31">
                  <c:v>14938.694626191656</c:v>
                </c:pt>
                <c:pt idx="32">
                  <c:v>12376.356895838304</c:v>
                </c:pt>
                <c:pt idx="33">
                  <c:v>9722.3889491344435</c:v>
                </c:pt>
                <c:pt idx="34">
                  <c:v>6996.4398362157717</c:v>
                </c:pt>
                <c:pt idx="35">
                  <c:v>4218.6915305886896</c:v>
                </c:pt>
                <c:pt idx="36">
                  <c:v>1409.7095088594249</c:v>
                </c:pt>
                <c:pt idx="37">
                  <c:v>64124.290491140528</c:v>
                </c:pt>
                <c:pt idx="38">
                  <c:v>61315.308469411262</c:v>
                </c:pt>
                <c:pt idx="39">
                  <c:v>58537.560163784176</c:v>
                </c:pt>
                <c:pt idx="40">
                  <c:v>55811.611050865526</c:v>
                </c:pt>
                <c:pt idx="41">
                  <c:v>53157.64310416166</c:v>
                </c:pt>
                <c:pt idx="42">
                  <c:v>50595.305373808311</c:v>
                </c:pt>
                <c:pt idx="43">
                  <c:v>48143.5685118779</c:v>
                </c:pt>
                <c:pt idx="44">
                  <c:v>45820.584320308932</c:v>
                </c:pt>
                <c:pt idx="45">
                  <c:v>43643.551361315127</c:v>
                </c:pt>
                <c:pt idx="46">
                  <c:v>41628.587625248038</c:v>
                </c:pt>
                <c:pt idx="47">
                  <c:v>39790.611198635743</c:v>
                </c:pt>
                <c:pt idx="48">
                  <c:v>38143.229815889506</c:v>
                </c:pt>
                <c:pt idx="49">
                  <c:v>36698.640112399138</c:v>
                </c:pt>
                <c:pt idx="50">
                  <c:v>35467.537324911827</c:v>
                </c:pt>
                <c:pt idx="51">
                  <c:v>34459.036107741165</c:v>
                </c:pt>
                <c:pt idx="52">
                  <c:v>33680.603051055543</c:v>
                </c:pt>
                <c:pt idx="53">
                  <c:v>33138.001400856905</c:v>
                </c:pt>
                <c:pt idx="54">
                  <c:v>32835.248389923698</c:v>
                </c:pt>
                <c:pt idx="55">
                  <c:v>32774.585495624917</c:v>
                </c:pt>
                <c:pt idx="56">
                  <c:v>32956.461844805875</c:v>
                </c:pt>
                <c:pt idx="57">
                  <c:v>33379.53088861017</c:v>
                </c:pt>
                <c:pt idx="58">
                  <c:v>34040.660371856298</c:v>
                </c:pt>
                <c:pt idx="59">
                  <c:v>34934.95552315918</c:v>
                </c:pt>
                <c:pt idx="60">
                  <c:v>36055.795294104901</c:v>
                </c:pt>
                <c:pt idx="61">
                  <c:v>37394.881379176702</c:v>
                </c:pt>
                <c:pt idx="62">
                  <c:v>38942.299653505732</c:v>
                </c:pt>
                <c:pt idx="63">
                  <c:v>40686.593573582846</c:v>
                </c:pt>
                <c:pt idx="64">
                  <c:v>42614.848997498571</c:v>
                </c:pt>
                <c:pt idx="65">
                  <c:v>44712.78979673142</c:v>
                </c:pt>
                <c:pt idx="66">
                  <c:v>46964.8835516088</c:v>
                </c:pt>
                <c:pt idx="67">
                  <c:v>49354.456547907845</c:v>
                </c:pt>
                <c:pt idx="68">
                  <c:v>51863.817223202022</c:v>
                </c:pt>
                <c:pt idx="69">
                  <c:v>54474.387148999464</c:v>
                </c:pt>
                <c:pt idx="70">
                  <c:v>57166.838578927665</c:v>
                </c:pt>
                <c:pt idx="71">
                  <c:v>59921.237544605261</c:v>
                </c:pt>
                <c:pt idx="72">
                  <c:v>62717.19143976982</c:v>
                </c:pt>
                <c:pt idx="73">
                  <c:v>65533.999999999702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73416"/>
        <c:axId val="306175376"/>
      </c:scatterChart>
      <c:valAx>
        <c:axId val="30617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75376"/>
        <c:crosses val="autoZero"/>
        <c:crossBetween val="midCat"/>
      </c:valAx>
      <c:valAx>
        <c:axId val="3061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7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15</xdr:row>
      <xdr:rowOff>61912</xdr:rowOff>
    </xdr:from>
    <xdr:to>
      <xdr:col>16</xdr:col>
      <xdr:colOff>171450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9</xdr:row>
      <xdr:rowOff>61912</xdr:rowOff>
    </xdr:from>
    <xdr:to>
      <xdr:col>14</xdr:col>
      <xdr:colOff>276225</xdr:colOff>
      <xdr:row>23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C13" workbookViewId="0">
      <selection activeCell="I21" sqref="I21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13.85546875" bestFit="1" customWidth="1"/>
    <col min="4" max="4" width="13.85546875" customWidth="1"/>
    <col min="5" max="5" width="10.85546875" bestFit="1" customWidth="1"/>
    <col min="6" max="6" width="2.28515625" customWidth="1"/>
    <col min="8" max="8" width="10.140625" bestFit="1" customWidth="1"/>
    <col min="9" max="10" width="10.140625" customWidth="1"/>
    <col min="11" max="11" width="12" bestFit="1" customWidth="1"/>
    <col min="14" max="14" width="20.28515625" bestFit="1" customWidth="1"/>
  </cols>
  <sheetData>
    <row r="1" spans="1:15" x14ac:dyDescent="0.25">
      <c r="A1" s="1" t="s">
        <v>0</v>
      </c>
      <c r="B1" s="1" t="s">
        <v>2</v>
      </c>
      <c r="C1" s="1" t="s">
        <v>1</v>
      </c>
      <c r="D1" s="1" t="s">
        <v>27</v>
      </c>
      <c r="E1" s="1" t="s">
        <v>3</v>
      </c>
      <c r="F1" s="1"/>
      <c r="G1" s="1" t="s">
        <v>31</v>
      </c>
      <c r="H1" s="1" t="s">
        <v>32</v>
      </c>
      <c r="I1" s="1" t="s">
        <v>33</v>
      </c>
      <c r="J1" s="1"/>
      <c r="K1" s="1" t="s">
        <v>24</v>
      </c>
      <c r="L1" s="2" t="s">
        <v>25</v>
      </c>
    </row>
    <row r="2" spans="1:15" x14ac:dyDescent="0.25">
      <c r="B2">
        <v>0</v>
      </c>
      <c r="C2">
        <v>0</v>
      </c>
      <c r="D2">
        <f>1/48000*C2 *1000</f>
        <v>0</v>
      </c>
      <c r="E2">
        <f t="shared" ref="E2:E49" si="0">HEX2DEC(B2)</f>
        <v>0</v>
      </c>
      <c r="G2">
        <v>0</v>
      </c>
      <c r="H2">
        <f>SIN(RADIANS(G2))</f>
        <v>0</v>
      </c>
      <c r="I2">
        <f>IF(H2&gt;=0, H2*32767, H2*32767+32767*2)</f>
        <v>0</v>
      </c>
    </row>
    <row r="3" spans="1:15" x14ac:dyDescent="0.25">
      <c r="A3">
        <v>1</v>
      </c>
      <c r="B3" t="s">
        <v>4</v>
      </c>
      <c r="C3">
        <f>C2+1</f>
        <v>1</v>
      </c>
      <c r="D3">
        <f t="shared" ref="D3:D49" si="1">1/48000*C3 *1000</f>
        <v>2.0833333333333332E-2</v>
      </c>
      <c r="E3">
        <f t="shared" si="0"/>
        <v>4276</v>
      </c>
      <c r="G3">
        <f>G2+7.5</f>
        <v>7.5</v>
      </c>
      <c r="H3">
        <f t="shared" ref="H3:H49" si="2">SIN(RADIANS(G3))</f>
        <v>0.13052619222005157</v>
      </c>
      <c r="I3">
        <f t="shared" ref="I3:I49" si="3">IF(H3&gt;=0, H3*32767, H3*32767+32767*2)</f>
        <v>4276.9517404744302</v>
      </c>
    </row>
    <row r="4" spans="1:15" x14ac:dyDescent="0.25">
      <c r="A4">
        <v>10</v>
      </c>
      <c r="B4">
        <v>2120</v>
      </c>
      <c r="C4">
        <f t="shared" ref="C4:C49" si="4">C3+1</f>
        <v>2</v>
      </c>
      <c r="D4">
        <f t="shared" si="1"/>
        <v>4.1666666666666664E-2</v>
      </c>
      <c r="E4">
        <f t="shared" si="0"/>
        <v>8480</v>
      </c>
      <c r="G4">
        <f t="shared" ref="G4:G25" si="5">G3+7.5</f>
        <v>15</v>
      </c>
      <c r="H4">
        <f t="shared" si="2"/>
        <v>0.25881904510252074</v>
      </c>
      <c r="I4">
        <f t="shared" si="3"/>
        <v>8480.7236508742972</v>
      </c>
      <c r="N4" t="s">
        <v>28</v>
      </c>
      <c r="O4">
        <v>2034.5</v>
      </c>
    </row>
    <row r="5" spans="1:15" x14ac:dyDescent="0.25">
      <c r="A5">
        <v>11</v>
      </c>
      <c r="B5" t="s">
        <v>5</v>
      </c>
      <c r="C5">
        <f t="shared" si="4"/>
        <v>3</v>
      </c>
      <c r="D5">
        <f t="shared" si="1"/>
        <v>6.25E-2</v>
      </c>
      <c r="E5">
        <f t="shared" si="0"/>
        <v>12539</v>
      </c>
      <c r="G5">
        <f t="shared" si="5"/>
        <v>22.5</v>
      </c>
      <c r="H5">
        <f t="shared" si="2"/>
        <v>0.38268343236508978</v>
      </c>
      <c r="I5">
        <f t="shared" si="3"/>
        <v>12539.388028306897</v>
      </c>
      <c r="N5" t="s">
        <v>29</v>
      </c>
      <c r="O5">
        <f>1/O4</f>
        <v>4.915212582944212E-4</v>
      </c>
    </row>
    <row r="6" spans="1:15" x14ac:dyDescent="0.25">
      <c r="A6">
        <v>100</v>
      </c>
      <c r="B6" t="s">
        <v>6</v>
      </c>
      <c r="C6">
        <f t="shared" si="4"/>
        <v>4</v>
      </c>
      <c r="D6">
        <f t="shared" si="1"/>
        <v>8.3333333333333329E-2</v>
      </c>
      <c r="E6">
        <f t="shared" si="0"/>
        <v>16383</v>
      </c>
      <c r="G6">
        <f t="shared" si="5"/>
        <v>30</v>
      </c>
      <c r="H6">
        <f t="shared" si="2"/>
        <v>0.49999999999999994</v>
      </c>
      <c r="I6">
        <f t="shared" si="3"/>
        <v>16383.499999999998</v>
      </c>
      <c r="N6" t="s">
        <v>30</v>
      </c>
      <c r="O6">
        <f>O5*1000</f>
        <v>0.49152125829442117</v>
      </c>
    </row>
    <row r="7" spans="1:15" x14ac:dyDescent="0.25">
      <c r="A7">
        <v>101</v>
      </c>
      <c r="B7" t="s">
        <v>7</v>
      </c>
      <c r="C7">
        <f t="shared" si="4"/>
        <v>5</v>
      </c>
      <c r="D7">
        <f t="shared" si="1"/>
        <v>0.10416666666666666</v>
      </c>
      <c r="E7">
        <f t="shared" si="0"/>
        <v>19947</v>
      </c>
      <c r="G7">
        <f t="shared" si="5"/>
        <v>37.5</v>
      </c>
      <c r="H7">
        <f t="shared" si="2"/>
        <v>0.60876142900872066</v>
      </c>
      <c r="I7">
        <f t="shared" si="3"/>
        <v>19947.28574432875</v>
      </c>
      <c r="N7" t="s">
        <v>26</v>
      </c>
    </row>
    <row r="8" spans="1:15" x14ac:dyDescent="0.25">
      <c r="A8">
        <v>110</v>
      </c>
      <c r="B8" t="s">
        <v>8</v>
      </c>
      <c r="C8">
        <f t="shared" si="4"/>
        <v>6</v>
      </c>
      <c r="D8">
        <f t="shared" si="1"/>
        <v>0.125</v>
      </c>
      <c r="E8">
        <f t="shared" si="0"/>
        <v>23169</v>
      </c>
      <c r="G8">
        <f t="shared" si="5"/>
        <v>45</v>
      </c>
      <c r="H8">
        <f t="shared" si="2"/>
        <v>0.70710678118654746</v>
      </c>
      <c r="I8">
        <f t="shared" si="3"/>
        <v>23169.767899139602</v>
      </c>
    </row>
    <row r="9" spans="1:15" x14ac:dyDescent="0.25">
      <c r="A9">
        <v>111</v>
      </c>
      <c r="B9" t="s">
        <v>9</v>
      </c>
      <c r="C9">
        <f t="shared" si="4"/>
        <v>7</v>
      </c>
      <c r="D9">
        <f t="shared" si="1"/>
        <v>0.14583333333333331</v>
      </c>
      <c r="E9">
        <f t="shared" si="0"/>
        <v>25995</v>
      </c>
      <c r="G9">
        <f t="shared" si="5"/>
        <v>52.5</v>
      </c>
      <c r="H9">
        <f t="shared" si="2"/>
        <v>0.79335334029123517</v>
      </c>
      <c r="I9">
        <f t="shared" si="3"/>
        <v>25995.808901322904</v>
      </c>
    </row>
    <row r="10" spans="1:15" x14ac:dyDescent="0.25">
      <c r="A10">
        <v>1000</v>
      </c>
      <c r="B10" t="s">
        <v>10</v>
      </c>
      <c r="C10">
        <f t="shared" si="4"/>
        <v>8</v>
      </c>
      <c r="D10">
        <f t="shared" si="1"/>
        <v>0.16666666666666666</v>
      </c>
      <c r="E10">
        <f t="shared" si="0"/>
        <v>28377</v>
      </c>
      <c r="G10">
        <f t="shared" si="5"/>
        <v>60</v>
      </c>
      <c r="H10">
        <f t="shared" si="2"/>
        <v>0.8660254037844386</v>
      </c>
      <c r="I10">
        <f t="shared" si="3"/>
        <v>28377.054405804698</v>
      </c>
    </row>
    <row r="11" spans="1:15" x14ac:dyDescent="0.25">
      <c r="A11">
        <v>1001</v>
      </c>
      <c r="B11">
        <v>7640</v>
      </c>
      <c r="C11">
        <f t="shared" si="4"/>
        <v>9</v>
      </c>
      <c r="D11">
        <f t="shared" si="1"/>
        <v>0.1875</v>
      </c>
      <c r="E11">
        <f t="shared" si="0"/>
        <v>30272</v>
      </c>
      <c r="G11">
        <f t="shared" si="5"/>
        <v>67.5</v>
      </c>
      <c r="H11">
        <f t="shared" si="2"/>
        <v>0.92387953251128674</v>
      </c>
      <c r="I11">
        <f t="shared" si="3"/>
        <v>30272.760641797333</v>
      </c>
    </row>
    <row r="12" spans="1:15" x14ac:dyDescent="0.25">
      <c r="A12">
        <v>1010</v>
      </c>
      <c r="B12" t="s">
        <v>11</v>
      </c>
      <c r="C12">
        <f t="shared" si="4"/>
        <v>10</v>
      </c>
      <c r="D12">
        <f t="shared" si="1"/>
        <v>0.20833333333333331</v>
      </c>
      <c r="E12">
        <f t="shared" si="0"/>
        <v>31650</v>
      </c>
      <c r="G12">
        <f t="shared" si="5"/>
        <v>75</v>
      </c>
      <c r="H12">
        <f t="shared" si="2"/>
        <v>0.96592582628906831</v>
      </c>
      <c r="I12">
        <f t="shared" si="3"/>
        <v>31650.491550013903</v>
      </c>
    </row>
    <row r="13" spans="1:15" x14ac:dyDescent="0.25">
      <c r="A13">
        <v>1011</v>
      </c>
      <c r="B13" t="s">
        <v>12</v>
      </c>
      <c r="C13">
        <f t="shared" si="4"/>
        <v>11</v>
      </c>
      <c r="D13">
        <f t="shared" si="1"/>
        <v>0.22916666666666666</v>
      </c>
      <c r="E13">
        <f t="shared" si="0"/>
        <v>32486</v>
      </c>
      <c r="G13">
        <f t="shared" si="5"/>
        <v>82.5</v>
      </c>
      <c r="H13">
        <f t="shared" si="2"/>
        <v>0.99144486137381038</v>
      </c>
      <c r="I13">
        <f t="shared" si="3"/>
        <v>32486.673772635644</v>
      </c>
    </row>
    <row r="14" spans="1:15" x14ac:dyDescent="0.25">
      <c r="A14">
        <v>1100</v>
      </c>
      <c r="B14" t="s">
        <v>13</v>
      </c>
      <c r="C14">
        <f t="shared" si="4"/>
        <v>12</v>
      </c>
      <c r="D14">
        <f t="shared" si="1"/>
        <v>0.25</v>
      </c>
      <c r="E14">
        <f t="shared" si="0"/>
        <v>32767</v>
      </c>
      <c r="G14">
        <f t="shared" si="5"/>
        <v>90</v>
      </c>
      <c r="H14">
        <f t="shared" si="2"/>
        <v>1</v>
      </c>
      <c r="I14">
        <f t="shared" si="3"/>
        <v>32767</v>
      </c>
    </row>
    <row r="15" spans="1:15" x14ac:dyDescent="0.25">
      <c r="A15">
        <v>1101</v>
      </c>
      <c r="B15" t="s">
        <v>12</v>
      </c>
      <c r="C15">
        <f t="shared" si="4"/>
        <v>13</v>
      </c>
      <c r="D15">
        <f t="shared" si="1"/>
        <v>0.27083333333333331</v>
      </c>
      <c r="E15">
        <f t="shared" si="0"/>
        <v>32486</v>
      </c>
      <c r="G15">
        <f t="shared" si="5"/>
        <v>97.5</v>
      </c>
      <c r="H15">
        <f t="shared" si="2"/>
        <v>0.99144486137381038</v>
      </c>
      <c r="I15">
        <f t="shared" si="3"/>
        <v>32486.673772635644</v>
      </c>
    </row>
    <row r="16" spans="1:15" x14ac:dyDescent="0.25">
      <c r="A16">
        <v>1110</v>
      </c>
      <c r="B16" t="s">
        <v>11</v>
      </c>
      <c r="C16">
        <f t="shared" si="4"/>
        <v>14</v>
      </c>
      <c r="D16">
        <f t="shared" si="1"/>
        <v>0.29166666666666663</v>
      </c>
      <c r="E16">
        <f t="shared" si="0"/>
        <v>31650</v>
      </c>
      <c r="G16">
        <f t="shared" si="5"/>
        <v>105</v>
      </c>
      <c r="H16">
        <f t="shared" si="2"/>
        <v>0.96592582628906831</v>
      </c>
      <c r="I16">
        <f t="shared" si="3"/>
        <v>31650.491550013903</v>
      </c>
    </row>
    <row r="17" spans="1:9" x14ac:dyDescent="0.25">
      <c r="A17">
        <v>1111</v>
      </c>
      <c r="B17">
        <v>7640</v>
      </c>
      <c r="C17">
        <f t="shared" si="4"/>
        <v>15</v>
      </c>
      <c r="D17">
        <f t="shared" si="1"/>
        <v>0.3125</v>
      </c>
      <c r="E17">
        <f t="shared" si="0"/>
        <v>30272</v>
      </c>
      <c r="G17">
        <f t="shared" si="5"/>
        <v>112.5</v>
      </c>
      <c r="H17">
        <f t="shared" si="2"/>
        <v>0.92387953251128674</v>
      </c>
      <c r="I17">
        <f t="shared" si="3"/>
        <v>30272.760641797333</v>
      </c>
    </row>
    <row r="18" spans="1:9" x14ac:dyDescent="0.25">
      <c r="A18">
        <v>10000</v>
      </c>
      <c r="B18" t="s">
        <v>10</v>
      </c>
      <c r="C18">
        <f t="shared" si="4"/>
        <v>16</v>
      </c>
      <c r="D18">
        <f t="shared" si="1"/>
        <v>0.33333333333333331</v>
      </c>
      <c r="E18">
        <f t="shared" si="0"/>
        <v>28377</v>
      </c>
      <c r="G18">
        <f t="shared" si="5"/>
        <v>120</v>
      </c>
      <c r="H18">
        <f t="shared" si="2"/>
        <v>0.86602540378443871</v>
      </c>
      <c r="I18">
        <f t="shared" si="3"/>
        <v>28377.054405804702</v>
      </c>
    </row>
    <row r="19" spans="1:9" x14ac:dyDescent="0.25">
      <c r="A19">
        <v>10001</v>
      </c>
      <c r="B19" t="s">
        <v>9</v>
      </c>
      <c r="C19">
        <f t="shared" si="4"/>
        <v>17</v>
      </c>
      <c r="D19">
        <f t="shared" si="1"/>
        <v>0.35416666666666663</v>
      </c>
      <c r="E19">
        <f t="shared" si="0"/>
        <v>25995</v>
      </c>
      <c r="G19">
        <f t="shared" si="5"/>
        <v>127.5</v>
      </c>
      <c r="H19">
        <f t="shared" si="2"/>
        <v>0.79335334029123517</v>
      </c>
      <c r="I19">
        <f t="shared" si="3"/>
        <v>25995.808901322904</v>
      </c>
    </row>
    <row r="20" spans="1:9" x14ac:dyDescent="0.25">
      <c r="A20">
        <v>10010</v>
      </c>
      <c r="B20" t="s">
        <v>8</v>
      </c>
      <c r="C20">
        <f t="shared" si="4"/>
        <v>18</v>
      </c>
      <c r="D20">
        <f t="shared" si="1"/>
        <v>0.375</v>
      </c>
      <c r="E20">
        <f t="shared" si="0"/>
        <v>23169</v>
      </c>
      <c r="G20">
        <f t="shared" si="5"/>
        <v>135</v>
      </c>
      <c r="H20">
        <f t="shared" si="2"/>
        <v>0.70710678118654757</v>
      </c>
      <c r="I20">
        <f t="shared" si="3"/>
        <v>23169.767899139606</v>
      </c>
    </row>
    <row r="21" spans="1:9" x14ac:dyDescent="0.25">
      <c r="A21">
        <v>10011</v>
      </c>
      <c r="B21" t="s">
        <v>7</v>
      </c>
      <c r="C21">
        <f t="shared" si="4"/>
        <v>19</v>
      </c>
      <c r="D21">
        <f t="shared" si="1"/>
        <v>0.39583333333333331</v>
      </c>
      <c r="E21">
        <f t="shared" si="0"/>
        <v>19947</v>
      </c>
      <c r="G21">
        <f t="shared" si="5"/>
        <v>142.5</v>
      </c>
      <c r="H21">
        <f t="shared" si="2"/>
        <v>0.60876142900872088</v>
      </c>
      <c r="I21">
        <f t="shared" si="3"/>
        <v>19947.285744328758</v>
      </c>
    </row>
    <row r="22" spans="1:9" x14ac:dyDescent="0.25">
      <c r="A22">
        <v>10100</v>
      </c>
      <c r="B22" t="s">
        <v>6</v>
      </c>
      <c r="C22">
        <f t="shared" si="4"/>
        <v>20</v>
      </c>
      <c r="D22">
        <f t="shared" si="1"/>
        <v>0.41666666666666663</v>
      </c>
      <c r="E22">
        <f t="shared" si="0"/>
        <v>16383</v>
      </c>
      <c r="G22">
        <f t="shared" si="5"/>
        <v>150</v>
      </c>
      <c r="H22">
        <f t="shared" si="2"/>
        <v>0.49999999999999994</v>
      </c>
      <c r="I22">
        <f t="shared" si="3"/>
        <v>16383.499999999998</v>
      </c>
    </row>
    <row r="23" spans="1:9" x14ac:dyDescent="0.25">
      <c r="A23">
        <v>10101</v>
      </c>
      <c r="B23" t="s">
        <v>5</v>
      </c>
      <c r="C23">
        <f t="shared" si="4"/>
        <v>21</v>
      </c>
      <c r="D23">
        <f t="shared" si="1"/>
        <v>0.4375</v>
      </c>
      <c r="E23">
        <f t="shared" si="0"/>
        <v>12539</v>
      </c>
      <c r="G23">
        <f t="shared" si="5"/>
        <v>157.5</v>
      </c>
      <c r="H23">
        <f t="shared" si="2"/>
        <v>0.38268343236508989</v>
      </c>
      <c r="I23">
        <f t="shared" si="3"/>
        <v>12539.388028306901</v>
      </c>
    </row>
    <row r="24" spans="1:9" x14ac:dyDescent="0.25">
      <c r="A24">
        <v>10110</v>
      </c>
      <c r="B24">
        <v>2120</v>
      </c>
      <c r="C24">
        <f t="shared" si="4"/>
        <v>22</v>
      </c>
      <c r="D24">
        <f t="shared" si="1"/>
        <v>0.45833333333333331</v>
      </c>
      <c r="E24">
        <f t="shared" si="0"/>
        <v>8480</v>
      </c>
      <c r="G24">
        <f t="shared" si="5"/>
        <v>165</v>
      </c>
      <c r="H24">
        <f t="shared" si="2"/>
        <v>0.25881904510252102</v>
      </c>
      <c r="I24">
        <f t="shared" si="3"/>
        <v>8480.7236508743063</v>
      </c>
    </row>
    <row r="25" spans="1:9" x14ac:dyDescent="0.25">
      <c r="A25">
        <v>10111</v>
      </c>
      <c r="B25" t="s">
        <v>4</v>
      </c>
      <c r="C25">
        <f t="shared" si="4"/>
        <v>23</v>
      </c>
      <c r="D25">
        <f t="shared" si="1"/>
        <v>0.47916666666666663</v>
      </c>
      <c r="E25">
        <f t="shared" si="0"/>
        <v>4276</v>
      </c>
      <c r="G25">
        <f t="shared" si="5"/>
        <v>172.5</v>
      </c>
      <c r="H25">
        <f t="shared" si="2"/>
        <v>0.13052619222005157</v>
      </c>
      <c r="I25">
        <f t="shared" si="3"/>
        <v>4276.9517404744302</v>
      </c>
    </row>
    <row r="26" spans="1:9" x14ac:dyDescent="0.25">
      <c r="A26">
        <v>11000</v>
      </c>
      <c r="B26">
        <v>0</v>
      </c>
      <c r="C26">
        <f t="shared" si="4"/>
        <v>24</v>
      </c>
      <c r="D26">
        <f t="shared" si="1"/>
        <v>0.5</v>
      </c>
      <c r="E26">
        <f t="shared" si="0"/>
        <v>0</v>
      </c>
      <c r="G26">
        <f>G25+7.5</f>
        <v>180</v>
      </c>
      <c r="H26">
        <f t="shared" si="2"/>
        <v>1.22514845490862E-16</v>
      </c>
      <c r="I26">
        <f t="shared" si="3"/>
        <v>4.0144439421990752E-12</v>
      </c>
    </row>
    <row r="27" spans="1:9" x14ac:dyDescent="0.25">
      <c r="A27">
        <v>11001</v>
      </c>
      <c r="B27" t="s">
        <v>14</v>
      </c>
      <c r="C27">
        <f t="shared" si="4"/>
        <v>25</v>
      </c>
      <c r="D27">
        <f t="shared" si="1"/>
        <v>0.52083333333333337</v>
      </c>
      <c r="E27">
        <f t="shared" si="0"/>
        <v>61259</v>
      </c>
      <c r="G27">
        <f>G26+7.5</f>
        <v>187.5</v>
      </c>
      <c r="H27">
        <f t="shared" si="2"/>
        <v>-0.13052619222005132</v>
      </c>
      <c r="I27">
        <f t="shared" si="3"/>
        <v>61257.048259525574</v>
      </c>
    </row>
    <row r="28" spans="1:9" x14ac:dyDescent="0.25">
      <c r="A28">
        <v>11010</v>
      </c>
      <c r="B28" t="s">
        <v>15</v>
      </c>
      <c r="C28">
        <f t="shared" si="4"/>
        <v>26</v>
      </c>
      <c r="D28">
        <f t="shared" si="1"/>
        <v>0.54166666666666663</v>
      </c>
      <c r="E28">
        <f t="shared" si="0"/>
        <v>57056</v>
      </c>
      <c r="G28">
        <f t="shared" ref="G28:G49" si="6">G27+7.5</f>
        <v>195</v>
      </c>
      <c r="H28">
        <f t="shared" si="2"/>
        <v>-0.25881904510252079</v>
      </c>
      <c r="I28">
        <f t="shared" si="3"/>
        <v>57053.276349125699</v>
      </c>
    </row>
    <row r="29" spans="1:9" x14ac:dyDescent="0.25">
      <c r="A29">
        <v>11011</v>
      </c>
      <c r="B29" t="s">
        <v>16</v>
      </c>
      <c r="C29">
        <f t="shared" si="4"/>
        <v>27</v>
      </c>
      <c r="D29">
        <f t="shared" si="1"/>
        <v>0.5625</v>
      </c>
      <c r="E29">
        <f t="shared" si="0"/>
        <v>52997</v>
      </c>
      <c r="G29">
        <f t="shared" si="6"/>
        <v>202.5</v>
      </c>
      <c r="H29">
        <f t="shared" si="2"/>
        <v>-0.38268343236508967</v>
      </c>
      <c r="I29">
        <f t="shared" si="3"/>
        <v>52994.611971693106</v>
      </c>
    </row>
    <row r="30" spans="1:9" x14ac:dyDescent="0.25">
      <c r="A30">
        <v>11100</v>
      </c>
      <c r="B30" t="s">
        <v>17</v>
      </c>
      <c r="C30">
        <f t="shared" si="4"/>
        <v>28</v>
      </c>
      <c r="D30">
        <f t="shared" si="1"/>
        <v>0.58333333333333326</v>
      </c>
      <c r="E30">
        <f t="shared" si="0"/>
        <v>49153</v>
      </c>
      <c r="G30">
        <f t="shared" si="6"/>
        <v>210</v>
      </c>
      <c r="H30">
        <f t="shared" si="2"/>
        <v>-0.50000000000000011</v>
      </c>
      <c r="I30">
        <f t="shared" si="3"/>
        <v>49150.5</v>
      </c>
    </row>
    <row r="31" spans="1:9" x14ac:dyDescent="0.25">
      <c r="A31">
        <v>11101</v>
      </c>
      <c r="B31" t="s">
        <v>18</v>
      </c>
      <c r="C31">
        <f t="shared" si="4"/>
        <v>29</v>
      </c>
      <c r="D31">
        <f t="shared" si="1"/>
        <v>0.60416666666666674</v>
      </c>
      <c r="E31">
        <f t="shared" si="0"/>
        <v>45589</v>
      </c>
      <c r="G31">
        <f t="shared" si="6"/>
        <v>217.5</v>
      </c>
      <c r="H31">
        <f t="shared" si="2"/>
        <v>-0.60876142900872066</v>
      </c>
      <c r="I31">
        <f t="shared" si="3"/>
        <v>45586.71425567125</v>
      </c>
    </row>
    <row r="32" spans="1:9" x14ac:dyDescent="0.25">
      <c r="A32">
        <v>11110</v>
      </c>
      <c r="B32" t="s">
        <v>19</v>
      </c>
      <c r="C32">
        <f t="shared" si="4"/>
        <v>30</v>
      </c>
      <c r="D32">
        <f t="shared" si="1"/>
        <v>0.625</v>
      </c>
      <c r="E32">
        <f t="shared" si="0"/>
        <v>42366</v>
      </c>
      <c r="G32">
        <f t="shared" si="6"/>
        <v>225</v>
      </c>
      <c r="H32">
        <f t="shared" si="2"/>
        <v>-0.70710678118654746</v>
      </c>
      <c r="I32">
        <f t="shared" si="3"/>
        <v>42364.232100860398</v>
      </c>
    </row>
    <row r="33" spans="1:9" x14ac:dyDescent="0.25">
      <c r="A33">
        <v>11111</v>
      </c>
      <c r="B33" t="s">
        <v>20</v>
      </c>
      <c r="C33">
        <f t="shared" si="4"/>
        <v>31</v>
      </c>
      <c r="D33">
        <f t="shared" si="1"/>
        <v>0.64583333333333337</v>
      </c>
      <c r="E33">
        <f t="shared" si="0"/>
        <v>39540</v>
      </c>
      <c r="G33">
        <f t="shared" si="6"/>
        <v>232.5</v>
      </c>
      <c r="H33">
        <f t="shared" si="2"/>
        <v>-0.79335334029123494</v>
      </c>
      <c r="I33">
        <f t="shared" si="3"/>
        <v>39538.191098677104</v>
      </c>
    </row>
    <row r="34" spans="1:9" x14ac:dyDescent="0.25">
      <c r="A34">
        <v>100000</v>
      </c>
      <c r="B34">
        <v>9127</v>
      </c>
      <c r="C34">
        <f t="shared" si="4"/>
        <v>32</v>
      </c>
      <c r="D34">
        <f t="shared" si="1"/>
        <v>0.66666666666666663</v>
      </c>
      <c r="E34">
        <f t="shared" si="0"/>
        <v>37159</v>
      </c>
      <c r="G34">
        <f t="shared" si="6"/>
        <v>240</v>
      </c>
      <c r="H34">
        <f t="shared" si="2"/>
        <v>-0.86602540378443837</v>
      </c>
      <c r="I34">
        <f t="shared" si="3"/>
        <v>37156.945594195306</v>
      </c>
    </row>
    <row r="35" spans="1:9" x14ac:dyDescent="0.25">
      <c r="A35">
        <v>100001</v>
      </c>
      <c r="B35" t="s">
        <v>21</v>
      </c>
      <c r="C35">
        <f t="shared" si="4"/>
        <v>33</v>
      </c>
      <c r="D35">
        <f t="shared" si="1"/>
        <v>0.6875</v>
      </c>
      <c r="E35">
        <f t="shared" si="0"/>
        <v>35263</v>
      </c>
      <c r="G35">
        <f t="shared" si="6"/>
        <v>247.5</v>
      </c>
      <c r="H35">
        <f t="shared" si="2"/>
        <v>-0.92387953251128685</v>
      </c>
      <c r="I35">
        <f t="shared" si="3"/>
        <v>35261.239358202663</v>
      </c>
    </row>
    <row r="36" spans="1:9" x14ac:dyDescent="0.25">
      <c r="A36">
        <v>100010</v>
      </c>
      <c r="B36" t="s">
        <v>22</v>
      </c>
      <c r="C36">
        <f t="shared" si="4"/>
        <v>34</v>
      </c>
      <c r="D36">
        <f t="shared" si="1"/>
        <v>0.70833333333333326</v>
      </c>
      <c r="E36">
        <f t="shared" si="0"/>
        <v>33885</v>
      </c>
      <c r="G36">
        <f t="shared" si="6"/>
        <v>255</v>
      </c>
      <c r="H36">
        <f t="shared" si="2"/>
        <v>-0.96592582628906831</v>
      </c>
      <c r="I36">
        <f t="shared" si="3"/>
        <v>33883.508449986097</v>
      </c>
    </row>
    <row r="37" spans="1:9" x14ac:dyDescent="0.25">
      <c r="A37">
        <v>100011</v>
      </c>
      <c r="B37">
        <v>8119</v>
      </c>
      <c r="C37">
        <f>C36+1</f>
        <v>35</v>
      </c>
      <c r="D37">
        <f t="shared" si="1"/>
        <v>0.72916666666666663</v>
      </c>
      <c r="E37">
        <f t="shared" si="0"/>
        <v>33049</v>
      </c>
      <c r="G37">
        <f t="shared" si="6"/>
        <v>262.5</v>
      </c>
      <c r="H37">
        <f t="shared" si="2"/>
        <v>-0.99144486137381038</v>
      </c>
      <c r="I37">
        <f t="shared" si="3"/>
        <v>33047.326227364356</v>
      </c>
    </row>
    <row r="38" spans="1:9" x14ac:dyDescent="0.25">
      <c r="A38">
        <v>100100</v>
      </c>
      <c r="B38">
        <v>8000</v>
      </c>
      <c r="C38">
        <f t="shared" si="4"/>
        <v>36</v>
      </c>
      <c r="D38">
        <f t="shared" si="1"/>
        <v>0.75</v>
      </c>
      <c r="E38">
        <f t="shared" si="0"/>
        <v>32768</v>
      </c>
      <c r="G38">
        <f t="shared" si="6"/>
        <v>270</v>
      </c>
      <c r="H38">
        <f t="shared" si="2"/>
        <v>-1</v>
      </c>
      <c r="I38">
        <f t="shared" si="3"/>
        <v>32767</v>
      </c>
    </row>
    <row r="39" spans="1:9" x14ac:dyDescent="0.25">
      <c r="A39">
        <v>100101</v>
      </c>
      <c r="B39">
        <v>8119</v>
      </c>
      <c r="C39">
        <f t="shared" si="4"/>
        <v>37</v>
      </c>
      <c r="D39">
        <f t="shared" si="1"/>
        <v>0.77083333333333337</v>
      </c>
      <c r="E39">
        <f t="shared" si="0"/>
        <v>33049</v>
      </c>
      <c r="G39">
        <f t="shared" si="6"/>
        <v>277.5</v>
      </c>
      <c r="H39">
        <f t="shared" si="2"/>
        <v>-0.99144486137381049</v>
      </c>
      <c r="I39">
        <f t="shared" si="3"/>
        <v>33047.326227364349</v>
      </c>
    </row>
    <row r="40" spans="1:9" x14ac:dyDescent="0.25">
      <c r="A40">
        <v>100110</v>
      </c>
      <c r="B40" t="s">
        <v>22</v>
      </c>
      <c r="C40">
        <f t="shared" si="4"/>
        <v>38</v>
      </c>
      <c r="D40">
        <f t="shared" si="1"/>
        <v>0.79166666666666663</v>
      </c>
      <c r="E40">
        <f t="shared" si="0"/>
        <v>33885</v>
      </c>
      <c r="G40">
        <f t="shared" si="6"/>
        <v>285</v>
      </c>
      <c r="H40">
        <f t="shared" si="2"/>
        <v>-0.96592582628906842</v>
      </c>
      <c r="I40">
        <f t="shared" si="3"/>
        <v>33883.508449986097</v>
      </c>
    </row>
    <row r="41" spans="1:9" x14ac:dyDescent="0.25">
      <c r="A41">
        <v>100111</v>
      </c>
      <c r="B41" t="s">
        <v>21</v>
      </c>
      <c r="C41">
        <f t="shared" si="4"/>
        <v>39</v>
      </c>
      <c r="D41">
        <f t="shared" si="1"/>
        <v>0.8125</v>
      </c>
      <c r="E41">
        <f t="shared" si="0"/>
        <v>35263</v>
      </c>
      <c r="G41">
        <f t="shared" si="6"/>
        <v>292.5</v>
      </c>
      <c r="H41">
        <f t="shared" si="2"/>
        <v>-0.92387953251128663</v>
      </c>
      <c r="I41">
        <f t="shared" si="3"/>
        <v>35261.239358202671</v>
      </c>
    </row>
    <row r="42" spans="1:9" x14ac:dyDescent="0.25">
      <c r="A42">
        <v>101000</v>
      </c>
      <c r="B42">
        <v>9127</v>
      </c>
      <c r="C42">
        <f t="shared" si="4"/>
        <v>40</v>
      </c>
      <c r="D42">
        <f t="shared" si="1"/>
        <v>0.83333333333333326</v>
      </c>
      <c r="E42">
        <f t="shared" si="0"/>
        <v>37159</v>
      </c>
      <c r="G42">
        <f t="shared" si="6"/>
        <v>300</v>
      </c>
      <c r="H42">
        <f t="shared" si="2"/>
        <v>-0.8660254037844386</v>
      </c>
      <c r="I42">
        <f t="shared" si="3"/>
        <v>37156.945594195306</v>
      </c>
    </row>
    <row r="43" spans="1:9" x14ac:dyDescent="0.25">
      <c r="A43">
        <v>101001</v>
      </c>
      <c r="B43" t="s">
        <v>20</v>
      </c>
      <c r="C43">
        <f t="shared" si="4"/>
        <v>41</v>
      </c>
      <c r="D43">
        <f t="shared" si="1"/>
        <v>0.85416666666666663</v>
      </c>
      <c r="E43">
        <f t="shared" si="0"/>
        <v>39540</v>
      </c>
      <c r="G43">
        <f t="shared" si="6"/>
        <v>307.5</v>
      </c>
      <c r="H43">
        <f t="shared" si="2"/>
        <v>-0.79335334029123517</v>
      </c>
      <c r="I43">
        <f t="shared" si="3"/>
        <v>39538.191098677096</v>
      </c>
    </row>
    <row r="44" spans="1:9" x14ac:dyDescent="0.25">
      <c r="A44">
        <v>101010</v>
      </c>
      <c r="B44" t="s">
        <v>19</v>
      </c>
      <c r="C44">
        <f t="shared" si="4"/>
        <v>42</v>
      </c>
      <c r="D44">
        <f t="shared" si="1"/>
        <v>0.875</v>
      </c>
      <c r="E44">
        <f t="shared" si="0"/>
        <v>42366</v>
      </c>
      <c r="G44">
        <f t="shared" si="6"/>
        <v>315</v>
      </c>
      <c r="H44">
        <f t="shared" si="2"/>
        <v>-0.70710678118654768</v>
      </c>
      <c r="I44">
        <f t="shared" si="3"/>
        <v>42364.23210086039</v>
      </c>
    </row>
    <row r="45" spans="1:9" x14ac:dyDescent="0.25">
      <c r="A45">
        <v>101011</v>
      </c>
      <c r="B45" t="s">
        <v>18</v>
      </c>
      <c r="C45">
        <f t="shared" si="4"/>
        <v>43</v>
      </c>
      <c r="D45">
        <f t="shared" si="1"/>
        <v>0.89583333333333337</v>
      </c>
      <c r="E45">
        <f t="shared" si="0"/>
        <v>45589</v>
      </c>
      <c r="G45">
        <f t="shared" si="6"/>
        <v>322.5</v>
      </c>
      <c r="H45">
        <f t="shared" si="2"/>
        <v>-0.60876142900872088</v>
      </c>
      <c r="I45">
        <f t="shared" si="3"/>
        <v>45586.714255671242</v>
      </c>
    </row>
    <row r="46" spans="1:9" x14ac:dyDescent="0.25">
      <c r="A46">
        <v>101100</v>
      </c>
      <c r="B46" t="s">
        <v>23</v>
      </c>
      <c r="C46">
        <f t="shared" si="4"/>
        <v>44</v>
      </c>
      <c r="D46">
        <f t="shared" si="1"/>
        <v>0.91666666666666663</v>
      </c>
      <c r="E46">
        <f t="shared" si="0"/>
        <v>49152</v>
      </c>
      <c r="G46">
        <f t="shared" si="6"/>
        <v>330</v>
      </c>
      <c r="H46">
        <f t="shared" si="2"/>
        <v>-0.50000000000000044</v>
      </c>
      <c r="I46">
        <f t="shared" si="3"/>
        <v>49150.499999999985</v>
      </c>
    </row>
    <row r="47" spans="1:9" x14ac:dyDescent="0.25">
      <c r="A47">
        <v>101101</v>
      </c>
      <c r="B47" t="s">
        <v>16</v>
      </c>
      <c r="C47">
        <f t="shared" si="4"/>
        <v>45</v>
      </c>
      <c r="D47">
        <f t="shared" si="1"/>
        <v>0.9375</v>
      </c>
      <c r="E47">
        <f t="shared" si="0"/>
        <v>52997</v>
      </c>
      <c r="G47">
        <f t="shared" si="6"/>
        <v>337.5</v>
      </c>
      <c r="H47">
        <f t="shared" si="2"/>
        <v>-0.38268343236508956</v>
      </c>
      <c r="I47">
        <f t="shared" si="3"/>
        <v>52994.611971693113</v>
      </c>
    </row>
    <row r="48" spans="1:9" x14ac:dyDescent="0.25">
      <c r="A48">
        <v>101110</v>
      </c>
      <c r="B48" t="s">
        <v>15</v>
      </c>
      <c r="C48">
        <f t="shared" si="4"/>
        <v>46</v>
      </c>
      <c r="D48">
        <f t="shared" si="1"/>
        <v>0.95833333333333326</v>
      </c>
      <c r="E48">
        <f t="shared" si="0"/>
        <v>57056</v>
      </c>
      <c r="G48">
        <f t="shared" si="6"/>
        <v>345</v>
      </c>
      <c r="H48">
        <f t="shared" si="2"/>
        <v>-0.25881904510252068</v>
      </c>
      <c r="I48">
        <f t="shared" si="3"/>
        <v>57053.276349125706</v>
      </c>
    </row>
    <row r="49" spans="1:9" x14ac:dyDescent="0.25">
      <c r="A49">
        <v>101111</v>
      </c>
      <c r="B49" t="s">
        <v>14</v>
      </c>
      <c r="C49">
        <f t="shared" si="4"/>
        <v>47</v>
      </c>
      <c r="D49">
        <f t="shared" si="1"/>
        <v>0.97916666666666663</v>
      </c>
      <c r="E49">
        <f t="shared" si="0"/>
        <v>61259</v>
      </c>
      <c r="G49">
        <f t="shared" si="6"/>
        <v>352.5</v>
      </c>
      <c r="H49">
        <f t="shared" si="2"/>
        <v>-0.13052619222005168</v>
      </c>
      <c r="I49">
        <f t="shared" si="3"/>
        <v>61257.048259525567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selection activeCell="B4" sqref="B4"/>
    </sheetView>
  </sheetViews>
  <sheetFormatPr defaultRowHeight="15" x14ac:dyDescent="0.25"/>
  <cols>
    <col min="1" max="1" width="13.85546875" bestFit="1" customWidth="1"/>
    <col min="2" max="2" width="12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 t="shared" ref="B3:B66" si="0">1/48000*A3 *1000</f>
        <v>2.0833333333333332E-2</v>
      </c>
      <c r="D3">
        <f>D2+180/55</f>
        <v>3.2727272727272729</v>
      </c>
      <c r="E3">
        <f t="shared" ref="E3:E66" si="1">SIN(RADIANS(D3))</f>
        <v>5.7088810862767986E-2</v>
      </c>
      <c r="F3">
        <f t="shared" ref="F3:F66" si="2">IF(E3&gt;=0, E3*32767, E3*32767+32767*2)</f>
        <v>1870.6290655403186</v>
      </c>
      <c r="G3" t="str">
        <f>DEC2HEX(F3, 4)</f>
        <v>074E</v>
      </c>
      <c r="H3" t="str">
        <f t="shared" ref="H3:H66" si="3">DEC2BIN(A3,7)</f>
        <v>0000001</v>
      </c>
    </row>
    <row r="4" spans="1:14" x14ac:dyDescent="0.25">
      <c r="A4">
        <f t="shared" ref="A4:A67" si="4">A3+1</f>
        <v>2</v>
      </c>
      <c r="B4">
        <f t="shared" si="0"/>
        <v>4.1666666666666664E-2</v>
      </c>
      <c r="D4">
        <f t="shared" ref="D4:D67" si="5">D3+180/55</f>
        <v>6.5454545454545459</v>
      </c>
      <c r="E4">
        <f t="shared" si="1"/>
        <v>0.11399140989054063</v>
      </c>
      <c r="F4">
        <f t="shared" si="2"/>
        <v>3735.156527883345</v>
      </c>
      <c r="G4" t="str">
        <f t="shared" ref="G4:G67" si="6">DEC2HEX(F4, 4)</f>
        <v>0E97</v>
      </c>
      <c r="H4" t="str">
        <f t="shared" si="3"/>
        <v>0000010</v>
      </c>
      <c r="M4" t="s">
        <v>28</v>
      </c>
      <c r="N4">
        <v>440</v>
      </c>
    </row>
    <row r="5" spans="1:14" x14ac:dyDescent="0.25">
      <c r="A5">
        <f t="shared" si="4"/>
        <v>3</v>
      </c>
      <c r="B5">
        <f t="shared" si="0"/>
        <v>6.25E-2</v>
      </c>
      <c r="D5">
        <f t="shared" si="5"/>
        <v>9.8181818181818183</v>
      </c>
      <c r="E5">
        <f t="shared" si="1"/>
        <v>0.17052219263262378</v>
      </c>
      <c r="F5">
        <f t="shared" si="2"/>
        <v>5587.5006859931837</v>
      </c>
      <c r="G5" t="str">
        <f t="shared" si="6"/>
        <v>15D3</v>
      </c>
      <c r="H5" t="str">
        <f t="shared" si="3"/>
        <v>0000011</v>
      </c>
      <c r="M5" t="s">
        <v>29</v>
      </c>
      <c r="N5">
        <f>1/N4</f>
        <v>2.2727272727272726E-3</v>
      </c>
    </row>
    <row r="6" spans="1:14" x14ac:dyDescent="0.25">
      <c r="A6">
        <f t="shared" si="4"/>
        <v>4</v>
      </c>
      <c r="B6">
        <f t="shared" si="0"/>
        <v>8.3333333333333329E-2</v>
      </c>
      <c r="D6">
        <f t="shared" si="5"/>
        <v>13.090909090909092</v>
      </c>
      <c r="E6">
        <f t="shared" si="1"/>
        <v>0.22649676742576438</v>
      </c>
      <c r="F6">
        <f t="shared" si="2"/>
        <v>7421.6195782400218</v>
      </c>
      <c r="G6" t="str">
        <f t="shared" si="6"/>
        <v>1CFD</v>
      </c>
      <c r="H6" t="str">
        <f t="shared" si="3"/>
        <v>0000100</v>
      </c>
      <c r="M6" t="s">
        <v>30</v>
      </c>
      <c r="N6">
        <f>N5*1000</f>
        <v>2.2727272727272725</v>
      </c>
    </row>
    <row r="7" spans="1:14" x14ac:dyDescent="0.25">
      <c r="A7">
        <f t="shared" si="4"/>
        <v>5</v>
      </c>
      <c r="B7">
        <f t="shared" si="0"/>
        <v>0.10416666666666666</v>
      </c>
      <c r="D7">
        <f t="shared" si="5"/>
        <v>16.363636363636363</v>
      </c>
      <c r="E7">
        <f t="shared" si="1"/>
        <v>0.28173255684142967</v>
      </c>
      <c r="F7">
        <f t="shared" si="2"/>
        <v>9231.5306900231262</v>
      </c>
      <c r="G7" t="str">
        <f t="shared" si="6"/>
        <v>240F</v>
      </c>
      <c r="H7" t="str">
        <f t="shared" si="3"/>
        <v>0000101</v>
      </c>
      <c r="M7" t="s">
        <v>26</v>
      </c>
    </row>
    <row r="8" spans="1:14" x14ac:dyDescent="0.25">
      <c r="A8">
        <f t="shared" si="4"/>
        <v>6</v>
      </c>
      <c r="B8">
        <f t="shared" si="0"/>
        <v>0.125</v>
      </c>
      <c r="D8">
        <f t="shared" si="5"/>
        <v>19.636363636363637</v>
      </c>
      <c r="E8">
        <f t="shared" si="1"/>
        <v>0.33604939321543009</v>
      </c>
      <c r="F8">
        <f t="shared" si="2"/>
        <v>11011.330467489997</v>
      </c>
      <c r="G8" t="str">
        <f t="shared" si="6"/>
        <v>2B03</v>
      </c>
      <c r="H8" t="str">
        <f t="shared" si="3"/>
        <v>0000110</v>
      </c>
    </row>
    <row r="9" spans="1:14" x14ac:dyDescent="0.25">
      <c r="A9">
        <f t="shared" si="4"/>
        <v>7</v>
      </c>
      <c r="B9">
        <f t="shared" si="0"/>
        <v>0.14583333333333331</v>
      </c>
      <c r="D9">
        <f t="shared" si="5"/>
        <v>22.90909090909091</v>
      </c>
      <c r="E9">
        <f t="shared" si="1"/>
        <v>0.38927010631739151</v>
      </c>
      <c r="F9">
        <f t="shared" si="2"/>
        <v>12755.213573701967</v>
      </c>
      <c r="G9" t="str">
        <f t="shared" si="6"/>
        <v>31D3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0"/>
        <v>0.16666666666666666</v>
      </c>
      <c r="D10">
        <f t="shared" si="5"/>
        <v>26.181818181818183</v>
      </c>
      <c r="E10">
        <f t="shared" si="1"/>
        <v>0.44122110124322128</v>
      </c>
      <c r="F10">
        <f t="shared" si="2"/>
        <v>14457.491824436631</v>
      </c>
      <c r="G10" t="str">
        <f t="shared" si="6"/>
        <v>3879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0"/>
        <v>0.1875</v>
      </c>
      <c r="D11">
        <f t="shared" si="5"/>
        <v>29.454545454545457</v>
      </c>
      <c r="E11">
        <f t="shared" si="1"/>
        <v>0.49173292464560375</v>
      </c>
      <c r="F11">
        <f t="shared" si="2"/>
        <v>16112.612741862498</v>
      </c>
      <c r="G11" t="str">
        <f t="shared" si="6"/>
        <v>3EF0</v>
      </c>
      <c r="H11" t="str">
        <f t="shared" si="3"/>
        <v>0001001</v>
      </c>
      <c r="M11">
        <v>30820</v>
      </c>
      <c r="N11">
        <f>M11*0.000001</f>
        <v>3.082E-2</v>
      </c>
    </row>
    <row r="12" spans="1:14" x14ac:dyDescent="0.25">
      <c r="A12">
        <f t="shared" si="4"/>
        <v>10</v>
      </c>
      <c r="B12">
        <f t="shared" si="0"/>
        <v>0.20833333333333331</v>
      </c>
      <c r="D12">
        <f t="shared" si="5"/>
        <v>32.727272727272727</v>
      </c>
      <c r="E12">
        <f t="shared" si="1"/>
        <v>0.54064081745559756</v>
      </c>
      <c r="F12">
        <f t="shared" si="2"/>
        <v>17715.177665567564</v>
      </c>
      <c r="G12" t="str">
        <f t="shared" si="6"/>
        <v>4533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0"/>
        <v>0.22916666666666666</v>
      </c>
      <c r="D13">
        <f t="shared" si="5"/>
        <v>36</v>
      </c>
      <c r="E13">
        <f t="shared" si="1"/>
        <v>0.58778525229247314</v>
      </c>
      <c r="F13">
        <f t="shared" si="2"/>
        <v>19259.959361867466</v>
      </c>
      <c r="G13" t="str">
        <f t="shared" si="6"/>
        <v>4B3B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0"/>
        <v>0.25</v>
      </c>
      <c r="D14">
        <f t="shared" si="5"/>
        <v>39.272727272727273</v>
      </c>
      <c r="E14">
        <f t="shared" si="1"/>
        <v>0.63301245380887039</v>
      </c>
      <c r="F14">
        <f t="shared" si="2"/>
        <v>20741.919073955258</v>
      </c>
      <c r="G14" t="str">
        <f t="shared" si="6"/>
        <v>5105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0"/>
        <v>0.27083333333333331</v>
      </c>
      <c r="D15">
        <f t="shared" si="5"/>
        <v>42.545454545454547</v>
      </c>
      <c r="E15">
        <f t="shared" si="1"/>
        <v>0.6761749002740195</v>
      </c>
      <c r="F15">
        <f t="shared" si="2"/>
        <v>22156.222957278798</v>
      </c>
      <c r="G15" t="str">
        <f t="shared" si="6"/>
        <v>568C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0"/>
        <v>0.29166666666666663</v>
      </c>
      <c r="D16">
        <f t="shared" si="5"/>
        <v>45.81818181818182</v>
      </c>
      <c r="E16">
        <f t="shared" si="1"/>
        <v>0.71713180475896354</v>
      </c>
      <c r="F16">
        <f t="shared" si="2"/>
        <v>23498.257846536959</v>
      </c>
      <c r="G16" t="str">
        <f t="shared" si="6"/>
        <v>5BCA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0"/>
        <v>0.3125</v>
      </c>
      <c r="D17">
        <f t="shared" si="5"/>
        <v>49.090909090909093</v>
      </c>
      <c r="E17">
        <f t="shared" si="1"/>
        <v>0.75574957435425827</v>
      </c>
      <c r="F17">
        <f t="shared" si="2"/>
        <v>24763.646302865982</v>
      </c>
      <c r="G17" t="str">
        <f t="shared" si="6"/>
        <v>60BB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0"/>
        <v>0.33333333333333331</v>
      </c>
      <c r="D18">
        <f t="shared" si="5"/>
        <v>52.363636363636367</v>
      </c>
      <c r="E18">
        <f t="shared" si="1"/>
        <v>0.79190224592227509</v>
      </c>
      <c r="F18">
        <f t="shared" si="2"/>
        <v>25948.260892135189</v>
      </c>
      <c r="G18" t="str">
        <f t="shared" si="6"/>
        <v>655C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0"/>
        <v>0.35416666666666663</v>
      </c>
      <c r="D19">
        <f t="shared" si="5"/>
        <v>55.63636363636364</v>
      </c>
      <c r="E19">
        <f t="shared" si="1"/>
        <v>0.82547189696277401</v>
      </c>
      <c r="F19">
        <f t="shared" si="2"/>
        <v>27048.237647779217</v>
      </c>
      <c r="G19" t="str">
        <f t="shared" si="6"/>
        <v>69A8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0"/>
        <v>0.375</v>
      </c>
      <c r="D20">
        <f t="shared" si="5"/>
        <v>58.909090909090914</v>
      </c>
      <c r="E20">
        <f t="shared" si="1"/>
        <v>0.85634903025158893</v>
      </c>
      <c r="F20">
        <f t="shared" si="2"/>
        <v>28059.988674253815</v>
      </c>
      <c r="G20" t="str">
        <f t="shared" si="6"/>
        <v>6D9B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0"/>
        <v>0.39583333333333331</v>
      </c>
      <c r="D21">
        <f t="shared" si="5"/>
        <v>62.181818181818187</v>
      </c>
      <c r="E21">
        <f t="shared" si="1"/>
        <v>0.88443293099781439</v>
      </c>
      <c r="F21">
        <f t="shared" si="2"/>
        <v>28980.213850005384</v>
      </c>
      <c r="G21" t="str">
        <f t="shared" si="6"/>
        <v>7134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0"/>
        <v>0.41666666666666663</v>
      </c>
      <c r="D22">
        <f t="shared" si="5"/>
        <v>65.454545454545453</v>
      </c>
      <c r="E22">
        <f t="shared" si="1"/>
        <v>0.90963199535451833</v>
      </c>
      <c r="F22">
        <f t="shared" si="2"/>
        <v>29805.911591781503</v>
      </c>
      <c r="G22" t="str">
        <f t="shared" si="6"/>
        <v>746D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0"/>
        <v>0.4375</v>
      </c>
      <c r="D23">
        <f t="shared" si="5"/>
        <v>68.72727272727272</v>
      </c>
      <c r="E23">
        <f t="shared" si="1"/>
        <v>0.93186402921145228</v>
      </c>
      <c r="F23">
        <f t="shared" si="2"/>
        <v>30534.388645171657</v>
      </c>
      <c r="G23" t="str">
        <f t="shared" si="6"/>
        <v>7746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0"/>
        <v>0.45833333333333331</v>
      </c>
      <c r="D24">
        <f t="shared" si="5"/>
        <v>71.999999999999986</v>
      </c>
      <c r="E24">
        <f t="shared" si="1"/>
        <v>0.95105651629515353</v>
      </c>
      <c r="F24">
        <f t="shared" si="2"/>
        <v>31163.268869443295</v>
      </c>
      <c r="G24" t="str">
        <f t="shared" si="6"/>
        <v>79BB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0"/>
        <v>0.47916666666666663</v>
      </c>
      <c r="D25">
        <f t="shared" si="5"/>
        <v>75.272727272727252</v>
      </c>
      <c r="E25">
        <f t="shared" si="1"/>
        <v>0.96714685470195705</v>
      </c>
      <c r="F25">
        <f t="shared" si="2"/>
        <v>31690.500988019026</v>
      </c>
      <c r="G25" t="str">
        <f t="shared" si="6"/>
        <v>7BCA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0"/>
        <v>0.5</v>
      </c>
      <c r="D26">
        <f t="shared" si="5"/>
        <v>78.545454545454518</v>
      </c>
      <c r="E26">
        <f t="shared" si="1"/>
        <v>0.98008256109239333</v>
      </c>
      <c r="F26">
        <f t="shared" si="2"/>
        <v>32114.365279314454</v>
      </c>
      <c r="G26" t="str">
        <f t="shared" si="6"/>
        <v>7D72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0"/>
        <v>0.52083333333333337</v>
      </c>
      <c r="D27">
        <f t="shared" si="5"/>
        <v>81.818181818181785</v>
      </c>
      <c r="E27">
        <f t="shared" si="1"/>
        <v>0.98982144188093268</v>
      </c>
      <c r="F27">
        <f t="shared" si="2"/>
        <v>32433.47918611252</v>
      </c>
      <c r="G27" t="str">
        <f t="shared" si="6"/>
        <v>7EB1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0"/>
        <v>0.54166666666666663</v>
      </c>
      <c r="D28">
        <f t="shared" si="5"/>
        <v>85.090909090909051</v>
      </c>
      <c r="E28">
        <f t="shared" si="1"/>
        <v>0.99633173086269133</v>
      </c>
      <c r="F28">
        <f t="shared" si="2"/>
        <v>32646.801825177808</v>
      </c>
      <c r="G28" t="str">
        <f t="shared" si="6"/>
        <v>7F86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0"/>
        <v>0.5625</v>
      </c>
      <c r="D29">
        <f t="shared" si="5"/>
        <v>88.363636363636317</v>
      </c>
      <c r="E29">
        <f t="shared" si="1"/>
        <v>0.99959219282818923</v>
      </c>
      <c r="F29">
        <f t="shared" si="2"/>
        <v>32753.637382401277</v>
      </c>
      <c r="G29" t="str">
        <f t="shared" si="6"/>
        <v>7FF1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0"/>
        <v>0.58333333333333326</v>
      </c>
      <c r="D30">
        <f t="shared" si="5"/>
        <v>91.636363636363583</v>
      </c>
      <c r="E30">
        <f t="shared" si="1"/>
        <v>0.99959219282818923</v>
      </c>
      <c r="F30">
        <f t="shared" si="2"/>
        <v>32753.637382401277</v>
      </c>
      <c r="G30" t="str">
        <f t="shared" si="6"/>
        <v>7FF1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0"/>
        <v>0.60416666666666674</v>
      </c>
      <c r="D31">
        <f t="shared" si="5"/>
        <v>94.90909090909085</v>
      </c>
      <c r="E31">
        <f t="shared" si="1"/>
        <v>0.99633173086269144</v>
      </c>
      <c r="F31">
        <f t="shared" si="2"/>
        <v>32646.801825177812</v>
      </c>
      <c r="G31" t="str">
        <f t="shared" si="6"/>
        <v>7F86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0"/>
        <v>0.625</v>
      </c>
      <c r="D32">
        <f t="shared" si="5"/>
        <v>98.181818181818116</v>
      </c>
      <c r="E32">
        <f t="shared" si="1"/>
        <v>0.98982144188093291</v>
      </c>
      <c r="F32">
        <f t="shared" si="2"/>
        <v>32433.479186112527</v>
      </c>
      <c r="G32" t="str">
        <f t="shared" si="6"/>
        <v>7EB1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0"/>
        <v>0.64583333333333337</v>
      </c>
      <c r="D33">
        <f t="shared" si="5"/>
        <v>101.45454545454538</v>
      </c>
      <c r="E33">
        <f t="shared" si="1"/>
        <v>0.98008256109239367</v>
      </c>
      <c r="F33">
        <f t="shared" si="2"/>
        <v>32114.365279314465</v>
      </c>
      <c r="G33" t="str">
        <f t="shared" si="6"/>
        <v>7D72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0"/>
        <v>0.66666666666666663</v>
      </c>
      <c r="D34">
        <f t="shared" si="5"/>
        <v>104.72727272727265</v>
      </c>
      <c r="E34">
        <f t="shared" si="1"/>
        <v>0.96714685470195749</v>
      </c>
      <c r="F34">
        <f t="shared" si="2"/>
        <v>31690.500988019041</v>
      </c>
      <c r="G34" t="str">
        <f t="shared" si="6"/>
        <v>7BCA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0"/>
        <v>0.6875</v>
      </c>
      <c r="D35">
        <f t="shared" si="5"/>
        <v>107.99999999999991</v>
      </c>
      <c r="E35">
        <f t="shared" si="1"/>
        <v>0.95105651629515409</v>
      </c>
      <c r="F35">
        <f t="shared" si="2"/>
        <v>31163.268869443313</v>
      </c>
      <c r="G35" t="str">
        <f t="shared" si="6"/>
        <v>79BB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0"/>
        <v>0.70833333333333326</v>
      </c>
      <c r="D36">
        <f t="shared" si="5"/>
        <v>111.27272727272718</v>
      </c>
      <c r="E36">
        <f t="shared" si="1"/>
        <v>0.93186402921145284</v>
      </c>
      <c r="F36">
        <f t="shared" si="2"/>
        <v>30534.388645171675</v>
      </c>
      <c r="G36" t="str">
        <f t="shared" si="6"/>
        <v>7746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0"/>
        <v>0.72916666666666663</v>
      </c>
      <c r="D37">
        <f t="shared" si="5"/>
        <v>114.54545454545445</v>
      </c>
      <c r="E37">
        <f t="shared" si="1"/>
        <v>0.90963199535451911</v>
      </c>
      <c r="F37">
        <f t="shared" si="2"/>
        <v>29805.911591781529</v>
      </c>
      <c r="G37" t="str">
        <f t="shared" si="6"/>
        <v>746D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0"/>
        <v>0.75</v>
      </c>
      <c r="D38">
        <f t="shared" si="5"/>
        <v>117.81818181818171</v>
      </c>
      <c r="E38">
        <f t="shared" si="1"/>
        <v>0.88443293099781517</v>
      </c>
      <c r="F38">
        <f t="shared" si="2"/>
        <v>28980.21385000541</v>
      </c>
      <c r="G38" t="str">
        <f t="shared" si="6"/>
        <v>7134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0"/>
        <v>0.77083333333333337</v>
      </c>
      <c r="D39">
        <f t="shared" si="5"/>
        <v>121.09090909090898</v>
      </c>
      <c r="E39">
        <f t="shared" si="1"/>
        <v>0.85634903025158993</v>
      </c>
      <c r="F39">
        <f t="shared" si="2"/>
        <v>28059.988674253847</v>
      </c>
      <c r="G39" t="str">
        <f t="shared" si="6"/>
        <v>6D9B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0"/>
        <v>0.79166666666666663</v>
      </c>
      <c r="D40">
        <f t="shared" si="5"/>
        <v>124.36363636363625</v>
      </c>
      <c r="E40">
        <f t="shared" si="1"/>
        <v>0.82547189696277512</v>
      </c>
      <c r="F40">
        <f t="shared" si="2"/>
        <v>27048.237647779253</v>
      </c>
      <c r="G40" t="str">
        <f t="shared" si="6"/>
        <v>69A8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0"/>
        <v>0.8125</v>
      </c>
      <c r="D41">
        <f t="shared" si="5"/>
        <v>127.63636363636351</v>
      </c>
      <c r="E41">
        <f t="shared" si="1"/>
        <v>0.79190224592227643</v>
      </c>
      <c r="F41">
        <f t="shared" si="2"/>
        <v>25948.260892135233</v>
      </c>
      <c r="G41" t="str">
        <f t="shared" si="6"/>
        <v>655C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0"/>
        <v>0.83333333333333326</v>
      </c>
      <c r="D42">
        <f t="shared" si="5"/>
        <v>130.90909090909079</v>
      </c>
      <c r="E42">
        <f t="shared" si="1"/>
        <v>0.75574957435425982</v>
      </c>
      <c r="F42">
        <f t="shared" si="2"/>
        <v>24763.646302866033</v>
      </c>
      <c r="G42" t="str">
        <f t="shared" si="6"/>
        <v>60BB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0"/>
        <v>0.85416666666666663</v>
      </c>
      <c r="D43">
        <f t="shared" si="5"/>
        <v>134.18181818181807</v>
      </c>
      <c r="E43">
        <f t="shared" si="1"/>
        <v>0.71713180475896487</v>
      </c>
      <c r="F43">
        <f t="shared" si="2"/>
        <v>23498.257846537002</v>
      </c>
      <c r="G43" t="str">
        <f t="shared" si="6"/>
        <v>5BCA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0"/>
        <v>0.875</v>
      </c>
      <c r="D44">
        <f t="shared" si="5"/>
        <v>137.45454545454535</v>
      </c>
      <c r="E44">
        <f t="shared" si="1"/>
        <v>0.67617490027402061</v>
      </c>
      <c r="F44">
        <f t="shared" si="2"/>
        <v>22156.222957278835</v>
      </c>
      <c r="G44" t="str">
        <f t="shared" si="6"/>
        <v>568C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0"/>
        <v>0.89583333333333337</v>
      </c>
      <c r="D45">
        <f t="shared" si="5"/>
        <v>140.72727272727263</v>
      </c>
      <c r="E45">
        <f t="shared" si="1"/>
        <v>0.63301245380887172</v>
      </c>
      <c r="F45">
        <f t="shared" si="2"/>
        <v>20741.919073955301</v>
      </c>
      <c r="G45" t="str">
        <f t="shared" si="6"/>
        <v>5105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0"/>
        <v>0.91666666666666663</v>
      </c>
      <c r="D46">
        <f t="shared" si="5"/>
        <v>143.99999999999991</v>
      </c>
      <c r="E46">
        <f t="shared" si="1"/>
        <v>0.58778525229247425</v>
      </c>
      <c r="F46">
        <f t="shared" si="2"/>
        <v>19259.959361867503</v>
      </c>
      <c r="G46" t="str">
        <f t="shared" si="6"/>
        <v>4B3B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0"/>
        <v>0.9375</v>
      </c>
      <c r="D47">
        <f t="shared" si="5"/>
        <v>147.2727272727272</v>
      </c>
      <c r="E47">
        <f t="shared" si="1"/>
        <v>0.54064081745559889</v>
      </c>
      <c r="F47">
        <f t="shared" si="2"/>
        <v>17715.177665567608</v>
      </c>
      <c r="G47" t="str">
        <f t="shared" si="6"/>
        <v>4533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0"/>
        <v>0.95833333333333326</v>
      </c>
      <c r="D48">
        <f t="shared" si="5"/>
        <v>150.54545454545448</v>
      </c>
      <c r="E48">
        <f t="shared" si="1"/>
        <v>0.49173292464560486</v>
      </c>
      <c r="F48">
        <f t="shared" si="2"/>
        <v>16112.612741862535</v>
      </c>
      <c r="G48" t="str">
        <f t="shared" si="6"/>
        <v>3EF0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0"/>
        <v>0.97916666666666663</v>
      </c>
      <c r="D49">
        <f t="shared" si="5"/>
        <v>153.81818181818176</v>
      </c>
      <c r="E49">
        <f t="shared" si="1"/>
        <v>0.44122110124322211</v>
      </c>
      <c r="F49">
        <f t="shared" si="2"/>
        <v>14457.491824436658</v>
      </c>
      <c r="G49" t="str">
        <f t="shared" si="6"/>
        <v>3879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0"/>
        <v>1</v>
      </c>
      <c r="D50">
        <f t="shared" si="5"/>
        <v>157.09090909090904</v>
      </c>
      <c r="E50">
        <f t="shared" si="1"/>
        <v>0.38927010631739245</v>
      </c>
      <c r="F50">
        <f t="shared" si="2"/>
        <v>12755.213573701998</v>
      </c>
      <c r="G50" t="str">
        <f t="shared" si="6"/>
        <v>31D3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0"/>
        <v>1.0208333333333333</v>
      </c>
      <c r="D51">
        <f t="shared" si="5"/>
        <v>160.36363636363632</v>
      </c>
      <c r="E51">
        <f t="shared" si="1"/>
        <v>0.33604939321543081</v>
      </c>
      <c r="F51">
        <f t="shared" si="2"/>
        <v>11011.330467490021</v>
      </c>
      <c r="G51" t="str">
        <f t="shared" si="6"/>
        <v>2B03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0"/>
        <v>1.0416666666666667</v>
      </c>
      <c r="D52">
        <f t="shared" si="5"/>
        <v>163.6363636363636</v>
      </c>
      <c r="E52">
        <f t="shared" si="1"/>
        <v>0.2817325568414305</v>
      </c>
      <c r="F52">
        <f t="shared" si="2"/>
        <v>9231.5306900231535</v>
      </c>
      <c r="G52" t="str">
        <f t="shared" si="6"/>
        <v>240F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0"/>
        <v>1.0624999999999998</v>
      </c>
      <c r="D53">
        <f t="shared" si="5"/>
        <v>166.90909090909088</v>
      </c>
      <c r="E53">
        <f t="shared" si="1"/>
        <v>0.22649676742576488</v>
      </c>
      <c r="F53">
        <f t="shared" si="2"/>
        <v>7421.6195782400382</v>
      </c>
      <c r="G53" t="str">
        <f t="shared" si="6"/>
        <v>1CFD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0"/>
        <v>1.0833333333333333</v>
      </c>
      <c r="D54">
        <f t="shared" si="5"/>
        <v>170.18181818181816</v>
      </c>
      <c r="E54">
        <f t="shared" si="1"/>
        <v>0.17052219263262441</v>
      </c>
      <c r="F54">
        <f t="shared" si="2"/>
        <v>5587.5006859932046</v>
      </c>
      <c r="G54" t="str">
        <f t="shared" si="6"/>
        <v>15D3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0"/>
        <v>1.1041666666666667</v>
      </c>
      <c r="D55">
        <f t="shared" si="5"/>
        <v>173.45454545454544</v>
      </c>
      <c r="E55">
        <f t="shared" si="1"/>
        <v>0.11399140989054095</v>
      </c>
      <c r="F55">
        <f t="shared" si="2"/>
        <v>3735.1565278833555</v>
      </c>
      <c r="G55" t="str">
        <f t="shared" si="6"/>
        <v>0E97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0"/>
        <v>1.125</v>
      </c>
      <c r="D56">
        <f t="shared" si="5"/>
        <v>176.72727272727272</v>
      </c>
      <c r="E56">
        <f t="shared" si="1"/>
        <v>5.7088810862767986E-2</v>
      </c>
      <c r="F56">
        <f t="shared" si="2"/>
        <v>1870.6290655403186</v>
      </c>
      <c r="G56" t="str">
        <f t="shared" si="6"/>
        <v>074E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0"/>
        <v>1.1458333333333333</v>
      </c>
      <c r="D57">
        <f t="shared" si="5"/>
        <v>180</v>
      </c>
      <c r="E57">
        <f t="shared" si="1"/>
        <v>1.22514845490862E-16</v>
      </c>
      <c r="F57">
        <f t="shared" si="2"/>
        <v>4.0144439421990752E-12</v>
      </c>
      <c r="G57" t="str">
        <f t="shared" si="6"/>
        <v>0000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0"/>
        <v>1.1666666666666665</v>
      </c>
      <c r="D58">
        <f t="shared" si="5"/>
        <v>183.27272727272728</v>
      </c>
      <c r="E58">
        <f t="shared" si="1"/>
        <v>-5.708881086276818E-2</v>
      </c>
      <c r="F58">
        <f t="shared" si="2"/>
        <v>63663.370934459672</v>
      </c>
      <c r="G58" t="str">
        <f t="shared" si="6"/>
        <v>F8AF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0"/>
        <v>1.1875</v>
      </c>
      <c r="D59">
        <f t="shared" si="5"/>
        <v>186.54545454545456</v>
      </c>
      <c r="E59">
        <f t="shared" si="1"/>
        <v>-0.1139914098905407</v>
      </c>
      <c r="F59">
        <f t="shared" si="2"/>
        <v>61798.843472116656</v>
      </c>
      <c r="G59" t="str">
        <f t="shared" si="6"/>
        <v>F166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0"/>
        <v>1.2083333333333335</v>
      </c>
      <c r="D60">
        <f t="shared" si="5"/>
        <v>189.81818181818184</v>
      </c>
      <c r="E60">
        <f t="shared" si="1"/>
        <v>-0.17052219263262416</v>
      </c>
      <c r="F60">
        <f t="shared" si="2"/>
        <v>59946.499314006804</v>
      </c>
      <c r="G60" t="str">
        <f t="shared" si="6"/>
        <v>EA2A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0"/>
        <v>1.2291666666666665</v>
      </c>
      <c r="D61">
        <f t="shared" si="5"/>
        <v>193.09090909090912</v>
      </c>
      <c r="E61">
        <f t="shared" si="1"/>
        <v>-0.22649676742576463</v>
      </c>
      <c r="F61">
        <f t="shared" si="2"/>
        <v>58112.380421759968</v>
      </c>
      <c r="G61" t="str">
        <f t="shared" si="6"/>
        <v>E300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0"/>
        <v>1.25</v>
      </c>
      <c r="D62">
        <f t="shared" si="5"/>
        <v>196.3636363636364</v>
      </c>
      <c r="E62">
        <f t="shared" si="1"/>
        <v>-0.28173255684143028</v>
      </c>
      <c r="F62">
        <f t="shared" si="2"/>
        <v>56302.469309976856</v>
      </c>
      <c r="G62" t="str">
        <f t="shared" si="6"/>
        <v>DBEE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0"/>
        <v>1.2708333333333333</v>
      </c>
      <c r="D63">
        <f t="shared" si="5"/>
        <v>199.63636363636368</v>
      </c>
      <c r="E63">
        <f t="shared" si="1"/>
        <v>-0.33604939321543098</v>
      </c>
      <c r="F63">
        <f t="shared" si="2"/>
        <v>54522.669532509972</v>
      </c>
      <c r="G63" t="str">
        <f t="shared" si="6"/>
        <v>D4FA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0"/>
        <v>1.2916666666666667</v>
      </c>
      <c r="D64">
        <f t="shared" si="5"/>
        <v>202.90909090909096</v>
      </c>
      <c r="E64">
        <f t="shared" si="1"/>
        <v>-0.38927010631739223</v>
      </c>
      <c r="F64">
        <f t="shared" si="2"/>
        <v>52778.786426298007</v>
      </c>
      <c r="G64" t="str">
        <f t="shared" si="6"/>
        <v>CE2A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0"/>
        <v>1.3124999999999998</v>
      </c>
      <c r="D65">
        <f t="shared" si="5"/>
        <v>206.18181818181824</v>
      </c>
      <c r="E65">
        <f t="shared" si="1"/>
        <v>-0.44122110124322228</v>
      </c>
      <c r="F65">
        <f t="shared" si="2"/>
        <v>51076.508175563336</v>
      </c>
      <c r="G65" t="str">
        <f t="shared" si="6"/>
        <v>C784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0"/>
        <v>1.3333333333333333</v>
      </c>
      <c r="D66">
        <f t="shared" si="5"/>
        <v>209.45454545454552</v>
      </c>
      <c r="E66">
        <f t="shared" si="1"/>
        <v>-0.49173292464560464</v>
      </c>
      <c r="F66">
        <f t="shared" si="2"/>
        <v>49421.387258137474</v>
      </c>
      <c r="G66" t="str">
        <f t="shared" si="6"/>
        <v>C10D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ref="B67:B111" si="7">1/48000*A67 *1000</f>
        <v>1.3541666666666667</v>
      </c>
      <c r="D67">
        <f t="shared" si="5"/>
        <v>212.7272727272728</v>
      </c>
      <c r="E67">
        <f t="shared" ref="E67:E111" si="8">SIN(RADIANS(D67))</f>
        <v>-0.54064081745559867</v>
      </c>
      <c r="F67">
        <f t="shared" ref="F67:F111" si="9">IF(E67&gt;=0, E67*32767, E67*32767+32767*2)</f>
        <v>47818.8223344324</v>
      </c>
      <c r="G67" t="str">
        <f t="shared" si="6"/>
        <v>BACA</v>
      </c>
      <c r="H67" t="str">
        <f t="shared" ref="H67:H111" si="10">DEC2BIN(A67,7)</f>
        <v>1000001</v>
      </c>
    </row>
    <row r="68" spans="1:8" x14ac:dyDescent="0.25">
      <c r="A68">
        <f t="shared" ref="A68:A111" si="11">A67+1</f>
        <v>66</v>
      </c>
      <c r="B68">
        <f t="shared" si="7"/>
        <v>1.375</v>
      </c>
      <c r="D68">
        <f t="shared" ref="D68:D111" si="12">D67+180/55</f>
        <v>216.00000000000009</v>
      </c>
      <c r="E68">
        <f t="shared" si="8"/>
        <v>-0.58778525229247447</v>
      </c>
      <c r="F68">
        <f t="shared" si="9"/>
        <v>46274.040638132486</v>
      </c>
      <c r="G68" t="str">
        <f t="shared" ref="G68:G111" si="13">DEC2HEX(F68, 4)</f>
        <v>B4C2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7"/>
        <v>1.3958333333333333</v>
      </c>
      <c r="D69">
        <f t="shared" si="12"/>
        <v>219.27272727272737</v>
      </c>
      <c r="E69">
        <f t="shared" si="8"/>
        <v>-0.6330124538088715</v>
      </c>
      <c r="F69">
        <f t="shared" si="9"/>
        <v>44792.080926044706</v>
      </c>
      <c r="G69" t="str">
        <f t="shared" si="13"/>
        <v>AEF8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7"/>
        <v>1.4166666666666665</v>
      </c>
      <c r="D70">
        <f t="shared" si="12"/>
        <v>222.54545454545465</v>
      </c>
      <c r="E70">
        <f t="shared" si="8"/>
        <v>-0.67617490027402083</v>
      </c>
      <c r="F70">
        <f t="shared" si="9"/>
        <v>43377.777042721158</v>
      </c>
      <c r="G70" t="str">
        <f t="shared" si="13"/>
        <v>A971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7"/>
        <v>1.4375</v>
      </c>
      <c r="D71">
        <f t="shared" si="12"/>
        <v>225.81818181818193</v>
      </c>
      <c r="E71">
        <f t="shared" si="8"/>
        <v>-0.71713180475896465</v>
      </c>
      <c r="F71">
        <f t="shared" si="9"/>
        <v>42035.742153463005</v>
      </c>
      <c r="G71" t="str">
        <f t="shared" si="13"/>
        <v>A433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7"/>
        <v>1.4583333333333333</v>
      </c>
      <c r="D72">
        <f t="shared" si="12"/>
        <v>229.09090909090921</v>
      </c>
      <c r="E72">
        <f t="shared" si="8"/>
        <v>-0.7557495743542596</v>
      </c>
      <c r="F72">
        <f t="shared" si="9"/>
        <v>40770.353697133978</v>
      </c>
      <c r="G72" t="str">
        <f t="shared" si="13"/>
        <v>9F42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7"/>
        <v>1.4791666666666665</v>
      </c>
      <c r="D73">
        <f t="shared" si="12"/>
        <v>232.36363636363649</v>
      </c>
      <c r="E73">
        <f t="shared" si="8"/>
        <v>-0.79190224592227654</v>
      </c>
      <c r="F73">
        <f t="shared" si="9"/>
        <v>39585.739107864763</v>
      </c>
      <c r="G73" t="str">
        <f t="shared" si="13"/>
        <v>9AA1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7"/>
        <v>1.5</v>
      </c>
      <c r="D74">
        <f t="shared" si="12"/>
        <v>235.63636363636377</v>
      </c>
      <c r="E74">
        <f t="shared" si="8"/>
        <v>-0.82547189696277545</v>
      </c>
      <c r="F74">
        <f t="shared" si="9"/>
        <v>38485.762352220736</v>
      </c>
      <c r="G74" t="str">
        <f t="shared" si="13"/>
        <v>9655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7"/>
        <v>1.5208333333333333</v>
      </c>
      <c r="D75">
        <f t="shared" si="12"/>
        <v>238.90909090909105</v>
      </c>
      <c r="E75">
        <f t="shared" si="8"/>
        <v>-0.85634903025159004</v>
      </c>
      <c r="F75">
        <f t="shared" si="9"/>
        <v>37474.011325746149</v>
      </c>
      <c r="G75" t="str">
        <f t="shared" si="13"/>
        <v>9262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7"/>
        <v>1.5416666666666667</v>
      </c>
      <c r="D76">
        <f t="shared" si="12"/>
        <v>242.18181818181833</v>
      </c>
      <c r="E76">
        <f t="shared" si="8"/>
        <v>-0.8844329309978155</v>
      </c>
      <c r="F76">
        <f t="shared" si="9"/>
        <v>36553.786149994579</v>
      </c>
      <c r="G76" t="str">
        <f t="shared" si="13"/>
        <v>8EC9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7"/>
        <v>1.5624999999999998</v>
      </c>
      <c r="D77">
        <f t="shared" si="12"/>
        <v>245.45454545454561</v>
      </c>
      <c r="E77">
        <f t="shared" si="8"/>
        <v>-0.90963199535451955</v>
      </c>
      <c r="F77">
        <f t="shared" si="9"/>
        <v>35728.088408218457</v>
      </c>
      <c r="G77" t="str">
        <f t="shared" si="13"/>
        <v>8B90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7"/>
        <v>1.5833333333333333</v>
      </c>
      <c r="D78">
        <f t="shared" si="12"/>
        <v>248.72727272727289</v>
      </c>
      <c r="E78">
        <f t="shared" si="8"/>
        <v>-0.93186402921145339</v>
      </c>
      <c r="F78">
        <f t="shared" si="9"/>
        <v>34999.611354828303</v>
      </c>
      <c r="G78" t="str">
        <f t="shared" si="13"/>
        <v>88B7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7"/>
        <v>1.6041666666666667</v>
      </c>
      <c r="D79">
        <f t="shared" si="12"/>
        <v>252.00000000000017</v>
      </c>
      <c r="E79">
        <f t="shared" si="8"/>
        <v>-0.95105651629515431</v>
      </c>
      <c r="F79">
        <f t="shared" si="9"/>
        <v>34370.731130556684</v>
      </c>
      <c r="G79" t="str">
        <f t="shared" si="13"/>
        <v>8642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7"/>
        <v>1.625</v>
      </c>
      <c r="D80">
        <f t="shared" si="12"/>
        <v>255.27272727272745</v>
      </c>
      <c r="E80">
        <f t="shared" si="8"/>
        <v>-0.96714685470195783</v>
      </c>
      <c r="F80">
        <f t="shared" si="9"/>
        <v>33843.499011980952</v>
      </c>
      <c r="G80" t="str">
        <f t="shared" si="13"/>
        <v>8433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7"/>
        <v>1.6458333333333333</v>
      </c>
      <c r="D81">
        <f t="shared" si="12"/>
        <v>258.54545454545473</v>
      </c>
      <c r="E81">
        <f t="shared" si="8"/>
        <v>-0.980082561092394</v>
      </c>
      <c r="F81">
        <f t="shared" si="9"/>
        <v>33419.634720685528</v>
      </c>
      <c r="G81" t="str">
        <f t="shared" si="13"/>
        <v>828B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7"/>
        <v>1.6666666666666665</v>
      </c>
      <c r="D82">
        <f t="shared" si="12"/>
        <v>261.81818181818198</v>
      </c>
      <c r="E82">
        <f t="shared" si="8"/>
        <v>-0.98982144188093313</v>
      </c>
      <c r="F82">
        <f t="shared" si="9"/>
        <v>33100.520813887466</v>
      </c>
      <c r="G82" t="str">
        <f t="shared" si="13"/>
        <v>814C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7"/>
        <v>1.6875</v>
      </c>
      <c r="D83">
        <f t="shared" si="12"/>
        <v>265.09090909090924</v>
      </c>
      <c r="E83">
        <f t="shared" si="8"/>
        <v>-0.99633173086269167</v>
      </c>
      <c r="F83">
        <f t="shared" si="9"/>
        <v>32887.198174822181</v>
      </c>
      <c r="G83" t="str">
        <f t="shared" si="13"/>
        <v>8077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7"/>
        <v>1.7083333333333333</v>
      </c>
      <c r="D84">
        <f t="shared" si="12"/>
        <v>268.36363636363649</v>
      </c>
      <c r="E84">
        <f t="shared" si="8"/>
        <v>-0.99959219282818934</v>
      </c>
      <c r="F84">
        <f t="shared" si="9"/>
        <v>32780.362617598716</v>
      </c>
      <c r="G84" t="str">
        <f t="shared" si="13"/>
        <v>800C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7"/>
        <v>1.7291666666666665</v>
      </c>
      <c r="D85">
        <f t="shared" si="12"/>
        <v>271.63636363636374</v>
      </c>
      <c r="E85">
        <f t="shared" si="8"/>
        <v>-0.99959219282818923</v>
      </c>
      <c r="F85">
        <f t="shared" si="9"/>
        <v>32780.362617598723</v>
      </c>
      <c r="G85" t="str">
        <f t="shared" si="13"/>
        <v>800C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7"/>
        <v>1.75</v>
      </c>
      <c r="D86">
        <f t="shared" si="12"/>
        <v>274.90909090909099</v>
      </c>
      <c r="E86">
        <f t="shared" si="8"/>
        <v>-0.99633173086269133</v>
      </c>
      <c r="F86">
        <f t="shared" si="9"/>
        <v>32887.198174822188</v>
      </c>
      <c r="G86" t="str">
        <f t="shared" si="13"/>
        <v>8077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7"/>
        <v>1.7708333333333333</v>
      </c>
      <c r="D87">
        <f t="shared" si="12"/>
        <v>278.18181818181824</v>
      </c>
      <c r="E87">
        <f t="shared" si="8"/>
        <v>-0.98982144188093268</v>
      </c>
      <c r="F87">
        <f t="shared" si="9"/>
        <v>33100.52081388748</v>
      </c>
      <c r="G87" t="str">
        <f t="shared" si="13"/>
        <v>814C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7"/>
        <v>1.7916666666666667</v>
      </c>
      <c r="D88">
        <f t="shared" si="12"/>
        <v>281.4545454545455</v>
      </c>
      <c r="E88">
        <f t="shared" si="8"/>
        <v>-0.98008256109239322</v>
      </c>
      <c r="F88">
        <f t="shared" si="9"/>
        <v>33419.63472068555</v>
      </c>
      <c r="G88" t="str">
        <f t="shared" si="13"/>
        <v>828B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7"/>
        <v>1.8124999999999998</v>
      </c>
      <c r="D89">
        <f t="shared" si="12"/>
        <v>284.72727272727275</v>
      </c>
      <c r="E89">
        <f t="shared" si="8"/>
        <v>-0.96714685470195705</v>
      </c>
      <c r="F89">
        <f t="shared" si="9"/>
        <v>33843.499011980974</v>
      </c>
      <c r="G89" t="str">
        <f t="shared" si="13"/>
        <v>8433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7"/>
        <v>1.8333333333333333</v>
      </c>
      <c r="D90">
        <f t="shared" si="12"/>
        <v>288</v>
      </c>
      <c r="E90">
        <f t="shared" si="8"/>
        <v>-0.95105651629515364</v>
      </c>
      <c r="F90">
        <f t="shared" si="9"/>
        <v>34370.731130556698</v>
      </c>
      <c r="G90" t="str">
        <f t="shared" si="13"/>
        <v>8642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7"/>
        <v>1.8541666666666665</v>
      </c>
      <c r="D91">
        <f t="shared" si="12"/>
        <v>291.27272727272725</v>
      </c>
      <c r="E91">
        <f t="shared" si="8"/>
        <v>-0.93186402921145262</v>
      </c>
      <c r="F91">
        <f t="shared" si="9"/>
        <v>34999.611354828332</v>
      </c>
      <c r="G91" t="str">
        <f t="shared" si="13"/>
        <v>88B7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7"/>
        <v>1.875</v>
      </c>
      <c r="D92">
        <f t="shared" si="12"/>
        <v>294.5454545454545</v>
      </c>
      <c r="E92">
        <f t="shared" si="8"/>
        <v>-0.90963199535451855</v>
      </c>
      <c r="F92">
        <f t="shared" si="9"/>
        <v>35728.088408218493</v>
      </c>
      <c r="G92" t="str">
        <f t="shared" si="13"/>
        <v>8B90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7"/>
        <v>1.8958333333333333</v>
      </c>
      <c r="D93">
        <f t="shared" si="12"/>
        <v>297.81818181818176</v>
      </c>
      <c r="E93">
        <f t="shared" si="8"/>
        <v>-0.88443293099781484</v>
      </c>
      <c r="F93">
        <f t="shared" si="9"/>
        <v>36553.786149994601</v>
      </c>
      <c r="G93" t="str">
        <f t="shared" si="13"/>
        <v>8EC9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7"/>
        <v>1.9166666666666665</v>
      </c>
      <c r="D94">
        <f t="shared" si="12"/>
        <v>301.09090909090901</v>
      </c>
      <c r="E94">
        <f t="shared" si="8"/>
        <v>-0.85634903025158982</v>
      </c>
      <c r="F94">
        <f t="shared" si="9"/>
        <v>37474.011325746156</v>
      </c>
      <c r="G94" t="str">
        <f t="shared" si="13"/>
        <v>9262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7"/>
        <v>1.9375</v>
      </c>
      <c r="D95">
        <f t="shared" si="12"/>
        <v>304.36363636363626</v>
      </c>
      <c r="E95">
        <f t="shared" si="8"/>
        <v>-0.82547189696277512</v>
      </c>
      <c r="F95">
        <f t="shared" si="9"/>
        <v>38485.762352220743</v>
      </c>
      <c r="G95" t="str">
        <f t="shared" si="13"/>
        <v>9655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7"/>
        <v>1.9583333333333333</v>
      </c>
      <c r="D96">
        <f t="shared" si="12"/>
        <v>307.63636363636351</v>
      </c>
      <c r="E96">
        <f t="shared" si="8"/>
        <v>-0.7919022459222762</v>
      </c>
      <c r="F96">
        <f t="shared" si="9"/>
        <v>39585.739107864778</v>
      </c>
      <c r="G96" t="str">
        <f t="shared" si="13"/>
        <v>9AA1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7"/>
        <v>1.9791666666666663</v>
      </c>
      <c r="D97">
        <f t="shared" si="12"/>
        <v>310.90909090909076</v>
      </c>
      <c r="E97">
        <f t="shared" si="8"/>
        <v>-0.75574957435425982</v>
      </c>
      <c r="F97">
        <f t="shared" si="9"/>
        <v>40770.353697133964</v>
      </c>
      <c r="G97" t="str">
        <f t="shared" si="13"/>
        <v>9F42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7"/>
        <v>2</v>
      </c>
      <c r="D98">
        <f t="shared" si="12"/>
        <v>314.18181818181802</v>
      </c>
      <c r="E98">
        <f t="shared" si="8"/>
        <v>-0.71713180475896554</v>
      </c>
      <c r="F98">
        <f t="shared" si="9"/>
        <v>42035.742153462976</v>
      </c>
      <c r="G98" t="str">
        <f t="shared" si="13"/>
        <v>A433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7"/>
        <v>2.020833333333333</v>
      </c>
      <c r="D99">
        <f t="shared" si="12"/>
        <v>317.45454545454527</v>
      </c>
      <c r="E99">
        <f t="shared" si="8"/>
        <v>-0.67617490027402205</v>
      </c>
      <c r="F99">
        <f t="shared" si="9"/>
        <v>43377.777042721122</v>
      </c>
      <c r="G99" t="str">
        <f t="shared" si="13"/>
        <v>A971</v>
      </c>
      <c r="H99" t="str">
        <f t="shared" si="10"/>
        <v>1100001</v>
      </c>
    </row>
    <row r="100" spans="1:8" x14ac:dyDescent="0.25">
      <c r="A100">
        <f t="shared" si="11"/>
        <v>98</v>
      </c>
      <c r="B100">
        <f t="shared" si="7"/>
        <v>2.0416666666666665</v>
      </c>
      <c r="D100">
        <f t="shared" si="12"/>
        <v>320.72727272727252</v>
      </c>
      <c r="E100">
        <f t="shared" si="8"/>
        <v>-0.63301245380887361</v>
      </c>
      <c r="F100">
        <f t="shared" si="9"/>
        <v>44792.08092604464</v>
      </c>
      <c r="G100" t="str">
        <f t="shared" si="13"/>
        <v>AEF8</v>
      </c>
      <c r="H100" t="str">
        <f t="shared" si="10"/>
        <v>1100010</v>
      </c>
    </row>
    <row r="101" spans="1:8" x14ac:dyDescent="0.25">
      <c r="A101">
        <f t="shared" si="11"/>
        <v>99</v>
      </c>
      <c r="B101">
        <f t="shared" si="7"/>
        <v>2.0625</v>
      </c>
      <c r="D101">
        <f t="shared" si="12"/>
        <v>323.99999999999977</v>
      </c>
      <c r="E101">
        <f t="shared" si="8"/>
        <v>-0.58778525229247613</v>
      </c>
      <c r="F101">
        <f t="shared" si="9"/>
        <v>46274.040638132436</v>
      </c>
      <c r="G101" t="str">
        <f t="shared" si="13"/>
        <v>B4C2</v>
      </c>
      <c r="H101" t="str">
        <f t="shared" si="10"/>
        <v>1100011</v>
      </c>
    </row>
    <row r="102" spans="1:8" x14ac:dyDescent="0.25">
      <c r="A102">
        <f t="shared" si="11"/>
        <v>100</v>
      </c>
      <c r="B102">
        <f t="shared" si="7"/>
        <v>2.0833333333333335</v>
      </c>
      <c r="D102">
        <f t="shared" si="12"/>
        <v>327.27272727272702</v>
      </c>
      <c r="E102">
        <f t="shared" si="8"/>
        <v>-0.54064081745560122</v>
      </c>
      <c r="F102">
        <f t="shared" si="9"/>
        <v>47818.82233443232</v>
      </c>
      <c r="G102" t="str">
        <f t="shared" si="13"/>
        <v>BACA</v>
      </c>
      <c r="H102" t="str">
        <f t="shared" si="10"/>
        <v>1100100</v>
      </c>
    </row>
    <row r="103" spans="1:8" x14ac:dyDescent="0.25">
      <c r="A103">
        <f t="shared" si="11"/>
        <v>101</v>
      </c>
      <c r="B103">
        <f t="shared" si="7"/>
        <v>2.1041666666666665</v>
      </c>
      <c r="D103">
        <f t="shared" si="12"/>
        <v>330.54545454545428</v>
      </c>
      <c r="E103">
        <f t="shared" si="8"/>
        <v>-0.49173292464560803</v>
      </c>
      <c r="F103">
        <f t="shared" si="9"/>
        <v>49421.387258137358</v>
      </c>
      <c r="G103" t="str">
        <f t="shared" si="13"/>
        <v>C10D</v>
      </c>
      <c r="H103" t="str">
        <f t="shared" si="10"/>
        <v>1100101</v>
      </c>
    </row>
    <row r="104" spans="1:8" x14ac:dyDescent="0.25">
      <c r="A104">
        <f t="shared" si="11"/>
        <v>102</v>
      </c>
      <c r="B104">
        <f t="shared" si="7"/>
        <v>2.1249999999999996</v>
      </c>
      <c r="D104">
        <f t="shared" si="12"/>
        <v>333.81818181818153</v>
      </c>
      <c r="E104">
        <f t="shared" si="8"/>
        <v>-0.44122110124322622</v>
      </c>
      <c r="F104">
        <f t="shared" si="9"/>
        <v>51076.508175563205</v>
      </c>
      <c r="G104" t="str">
        <f t="shared" si="13"/>
        <v>C784</v>
      </c>
      <c r="H104" t="str">
        <f t="shared" si="10"/>
        <v>1100110</v>
      </c>
    </row>
    <row r="105" spans="1:8" x14ac:dyDescent="0.25">
      <c r="A105">
        <f t="shared" si="11"/>
        <v>103</v>
      </c>
      <c r="B105">
        <f t="shared" si="7"/>
        <v>2.1458333333333335</v>
      </c>
      <c r="D105">
        <f t="shared" si="12"/>
        <v>337.09090909090878</v>
      </c>
      <c r="E105">
        <f t="shared" si="8"/>
        <v>-0.38927010631739623</v>
      </c>
      <c r="F105">
        <f t="shared" si="9"/>
        <v>52778.786426297876</v>
      </c>
      <c r="G105" t="str">
        <f t="shared" si="13"/>
        <v>CE2A</v>
      </c>
      <c r="H105" t="str">
        <f t="shared" si="10"/>
        <v>1100111</v>
      </c>
    </row>
    <row r="106" spans="1:8" x14ac:dyDescent="0.25">
      <c r="A106">
        <f t="shared" si="11"/>
        <v>104</v>
      </c>
      <c r="B106">
        <f t="shared" si="7"/>
        <v>2.1666666666666665</v>
      </c>
      <c r="D106">
        <f t="shared" si="12"/>
        <v>340.36363636363603</v>
      </c>
      <c r="E106">
        <f t="shared" si="8"/>
        <v>-0.33604939321543553</v>
      </c>
      <c r="F106">
        <f t="shared" si="9"/>
        <v>54522.669532509826</v>
      </c>
      <c r="G106" t="str">
        <f t="shared" si="13"/>
        <v>D4FA</v>
      </c>
      <c r="H106" t="str">
        <f t="shared" si="10"/>
        <v>1101000</v>
      </c>
    </row>
    <row r="107" spans="1:8" x14ac:dyDescent="0.25">
      <c r="A107">
        <f t="shared" si="11"/>
        <v>105</v>
      </c>
      <c r="B107">
        <f t="shared" si="7"/>
        <v>2.1874999999999996</v>
      </c>
      <c r="D107">
        <f t="shared" si="12"/>
        <v>343.63636363636328</v>
      </c>
      <c r="E107">
        <f t="shared" si="8"/>
        <v>-0.28173255684143572</v>
      </c>
      <c r="F107">
        <f t="shared" si="9"/>
        <v>56302.469309976674</v>
      </c>
      <c r="G107" t="str">
        <f t="shared" si="13"/>
        <v>DBEE</v>
      </c>
      <c r="H107" t="str">
        <f t="shared" si="10"/>
        <v>1101001</v>
      </c>
    </row>
    <row r="108" spans="1:8" x14ac:dyDescent="0.25">
      <c r="A108">
        <f t="shared" si="11"/>
        <v>106</v>
      </c>
      <c r="B108">
        <f t="shared" si="7"/>
        <v>2.2083333333333335</v>
      </c>
      <c r="D108">
        <f t="shared" si="12"/>
        <v>346.90909090909054</v>
      </c>
      <c r="E108">
        <f t="shared" si="8"/>
        <v>-0.22649676742577107</v>
      </c>
      <c r="F108">
        <f t="shared" si="9"/>
        <v>58112.380421759757</v>
      </c>
      <c r="G108" t="str">
        <f t="shared" si="13"/>
        <v>E300</v>
      </c>
      <c r="H108" t="str">
        <f t="shared" si="10"/>
        <v>1101010</v>
      </c>
    </row>
    <row r="109" spans="1:8" x14ac:dyDescent="0.25">
      <c r="A109">
        <f t="shared" si="11"/>
        <v>107</v>
      </c>
      <c r="B109">
        <f t="shared" si="7"/>
        <v>2.2291666666666665</v>
      </c>
      <c r="D109">
        <f t="shared" si="12"/>
        <v>350.18181818181779</v>
      </c>
      <c r="E109">
        <f t="shared" si="8"/>
        <v>-0.17052219263263022</v>
      </c>
      <c r="F109">
        <f t="shared" si="9"/>
        <v>59946.499314006607</v>
      </c>
      <c r="G109" t="str">
        <f t="shared" si="13"/>
        <v>EA2A</v>
      </c>
      <c r="H109" t="str">
        <f t="shared" si="10"/>
        <v>1101011</v>
      </c>
    </row>
    <row r="110" spans="1:8" x14ac:dyDescent="0.25">
      <c r="A110">
        <f t="shared" si="11"/>
        <v>108</v>
      </c>
      <c r="B110">
        <f t="shared" si="7"/>
        <v>2.25</v>
      </c>
      <c r="D110">
        <f t="shared" si="12"/>
        <v>353.45454545454504</v>
      </c>
      <c r="E110">
        <f t="shared" si="8"/>
        <v>-0.11399140989054768</v>
      </c>
      <c r="F110">
        <f t="shared" si="9"/>
        <v>61798.843472116423</v>
      </c>
      <c r="G110" t="str">
        <f t="shared" si="13"/>
        <v>F166</v>
      </c>
      <c r="H110" t="str">
        <f t="shared" si="10"/>
        <v>1101100</v>
      </c>
    </row>
    <row r="111" spans="1:8" x14ac:dyDescent="0.25">
      <c r="A111">
        <f t="shared" si="11"/>
        <v>109</v>
      </c>
      <c r="B111">
        <f t="shared" si="7"/>
        <v>2.2708333333333335</v>
      </c>
      <c r="D111">
        <f t="shared" si="12"/>
        <v>356.72727272727229</v>
      </c>
      <c r="E111">
        <f t="shared" si="8"/>
        <v>-5.7088810862775639E-2</v>
      </c>
      <c r="F111">
        <f t="shared" si="9"/>
        <v>63663.370934459432</v>
      </c>
      <c r="G111" t="str">
        <f t="shared" si="13"/>
        <v>F8AF</v>
      </c>
      <c r="H111" t="str">
        <f t="shared" si="10"/>
        <v>1101101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topLeftCell="A3" workbookViewId="0">
      <selection activeCell="F3" sqref="F3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D2+360/73</f>
        <v>4.9315068493150687</v>
      </c>
      <c r="E3">
        <f t="shared" ref="E3:E66" si="0">SIN(RADIANS(D3))</f>
        <v>8.5964798737446474E-2</v>
      </c>
      <c r="F3">
        <f t="shared" ref="F3:F66" si="1">IF(E3&gt;=0, E3*32767, E3*32767+32767*2)</f>
        <v>2816.8085602299088</v>
      </c>
      <c r="G3" t="str">
        <f>DEC2HEX(F3, 4)</f>
        <v>0B00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D3+360/73</f>
        <v>9.8630136986301373</v>
      </c>
      <c r="E4">
        <f t="shared" si="0"/>
        <v>0.17129314418147759</v>
      </c>
      <c r="F4">
        <f t="shared" si="1"/>
        <v>5612.7624553944761</v>
      </c>
      <c r="G4" t="str">
        <f t="shared" ref="G4:G67" si="6">DEC2HEX(F4, 4)</f>
        <v>15EC</v>
      </c>
      <c r="H4" t="str">
        <f t="shared" si="2"/>
        <v>0000010</v>
      </c>
      <c r="M4" t="s">
        <v>28</v>
      </c>
      <c r="N4">
        <v>440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14.794520547945206</v>
      </c>
      <c r="E5">
        <f t="shared" si="0"/>
        <v>0.25535329511618704</v>
      </c>
      <c r="F5">
        <f t="shared" si="1"/>
        <v>8367.1614210721</v>
      </c>
      <c r="G5" t="str">
        <f t="shared" si="6"/>
        <v>20AF</v>
      </c>
      <c r="H5" t="str">
        <f t="shared" si="2"/>
        <v>0000011</v>
      </c>
      <c r="M5" t="s">
        <v>29</v>
      </c>
      <c r="N5">
        <f>1/N4</f>
        <v>2.2727272727272726E-3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19.726027397260275</v>
      </c>
      <c r="E6">
        <f t="shared" si="0"/>
        <v>0.3375228995941133</v>
      </c>
      <c r="F6">
        <f t="shared" si="1"/>
        <v>11059.612851000311</v>
      </c>
      <c r="G6" t="str">
        <f t="shared" si="6"/>
        <v>2B33</v>
      </c>
      <c r="H6" t="str">
        <f t="shared" si="2"/>
        <v>0000100</v>
      </c>
      <c r="M6" t="s">
        <v>30</v>
      </c>
      <c r="N6">
        <f>N5*1000</f>
        <v>2.2727272727272725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24.657534246575345</v>
      </c>
      <c r="E7">
        <f t="shared" si="0"/>
        <v>0.41719360261231686</v>
      </c>
      <c r="F7">
        <f t="shared" si="1"/>
        <v>13670.182776797787</v>
      </c>
      <c r="G7" t="str">
        <f t="shared" si="6"/>
        <v>3566</v>
      </c>
      <c r="H7" t="str">
        <f t="shared" si="2"/>
        <v>0000101</v>
      </c>
      <c r="M7" t="s">
        <v>26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29.589041095890416</v>
      </c>
      <c r="E8">
        <f t="shared" si="0"/>
        <v>0.49377555015997726</v>
      </c>
      <c r="F8">
        <f t="shared" si="1"/>
        <v>16179.543452091975</v>
      </c>
      <c r="G8" t="str">
        <f t="shared" si="6"/>
        <v>3F33</v>
      </c>
      <c r="H8" t="str">
        <f t="shared" si="2"/>
        <v>0000110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34.520547945205486</v>
      </c>
      <c r="E9">
        <f t="shared" si="0"/>
        <v>0.56670175629111774</v>
      </c>
      <c r="F9">
        <f t="shared" si="1"/>
        <v>18569.116448391054</v>
      </c>
      <c r="G9" t="str">
        <f t="shared" si="6"/>
        <v>4889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39.452054794520556</v>
      </c>
      <c r="E10">
        <f t="shared" si="0"/>
        <v>0.63543230089017755</v>
      </c>
      <c r="F10">
        <f t="shared" si="1"/>
        <v>20821.210203268449</v>
      </c>
      <c r="G10" t="str">
        <f t="shared" si="6"/>
        <v>5155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44.383561643835627</v>
      </c>
      <c r="E11">
        <f t="shared" si="0"/>
        <v>0.69945832705164723</v>
      </c>
      <c r="F11">
        <f t="shared" si="1"/>
        <v>22919.151002501323</v>
      </c>
      <c r="G11" t="str">
        <f t="shared" si="6"/>
        <v>5987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49.315068493150697</v>
      </c>
      <c r="E12">
        <f t="shared" si="0"/>
        <v>0.75830580847856266</v>
      </c>
      <c r="F12">
        <f t="shared" si="1"/>
        <v>24847.406426417063</v>
      </c>
      <c r="G12" t="str">
        <f t="shared" si="6"/>
        <v>610F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54.246575342465768</v>
      </c>
      <c r="E13">
        <f t="shared" si="0"/>
        <v>0.81153905900736123</v>
      </c>
      <c r="F13">
        <f t="shared" si="1"/>
        <v>26591.700346494206</v>
      </c>
      <c r="G13" t="str">
        <f t="shared" si="6"/>
        <v>67DF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59.178082191780838</v>
      </c>
      <c r="E14">
        <f t="shared" si="0"/>
        <v>0.8587639582758031</v>
      </c>
      <c r="F14">
        <f t="shared" si="1"/>
        <v>28139.118620823239</v>
      </c>
      <c r="G14" t="str">
        <f t="shared" si="6"/>
        <v>6DEB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64.109589041095902</v>
      </c>
      <c r="E15">
        <f t="shared" si="0"/>
        <v>0.89963086965224348</v>
      </c>
      <c r="F15">
        <f t="shared" si="1"/>
        <v>29478.204705895063</v>
      </c>
      <c r="G15" t="str">
        <f t="shared" si="6"/>
        <v>7326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69.041095890410972</v>
      </c>
      <c r="E16">
        <f t="shared" si="0"/>
        <v>0.9338372288229253</v>
      </c>
      <c r="F16">
        <f t="shared" si="1"/>
        <v>30599.044476840794</v>
      </c>
      <c r="G16" t="str">
        <f t="shared" si="6"/>
        <v>7787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73.972602739726042</v>
      </c>
      <c r="E17">
        <f t="shared" si="0"/>
        <v>0.96112978387230086</v>
      </c>
      <c r="F17">
        <f t="shared" si="1"/>
        <v>31493.339628143684</v>
      </c>
      <c r="G17" t="str">
        <f t="shared" si="6"/>
        <v>7B05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78.904109589041113</v>
      </c>
      <c r="E18">
        <f t="shared" si="0"/>
        <v>0.98130647027160933</v>
      </c>
      <c r="F18">
        <f t="shared" si="1"/>
        <v>32154.469111389823</v>
      </c>
      <c r="G18" t="str">
        <f t="shared" si="6"/>
        <v>7D9A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83.835616438356183</v>
      </c>
      <c r="E19">
        <f t="shared" si="0"/>
        <v>0.99421790689395195</v>
      </c>
      <c r="F19">
        <f t="shared" si="1"/>
        <v>32577.538155194125</v>
      </c>
      <c r="G19" t="str">
        <f t="shared" si="6"/>
        <v>7F41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88.767123287671254</v>
      </c>
      <c r="E20">
        <f t="shared" si="0"/>
        <v>0.99976850197989087</v>
      </c>
      <c r="F20">
        <f t="shared" si="1"/>
        <v>32759.414504375083</v>
      </c>
      <c r="G20" t="str">
        <f t="shared" si="6"/>
        <v>7FF7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93.698630136986324</v>
      </c>
      <c r="E21">
        <f t="shared" si="0"/>
        <v>0.99791716086539217</v>
      </c>
      <c r="F21">
        <f t="shared" si="1"/>
        <v>32698.751610076306</v>
      </c>
      <c r="G21" t="str">
        <f t="shared" si="6"/>
        <v>7FBA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98.630136986301395</v>
      </c>
      <c r="E22">
        <f t="shared" si="0"/>
        <v>0.98867759023234036</v>
      </c>
      <c r="F22">
        <f t="shared" si="1"/>
        <v>32395.998599143095</v>
      </c>
      <c r="G22" t="str">
        <f t="shared" si="6"/>
        <v>7E8B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103.56164383561647</v>
      </c>
      <c r="E23">
        <f t="shared" si="0"/>
        <v>0.97211819662906129</v>
      </c>
      <c r="F23">
        <f t="shared" si="1"/>
        <v>31853.39694894445</v>
      </c>
      <c r="G23" t="str">
        <f t="shared" si="6"/>
        <v>7C6D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108.49315068493154</v>
      </c>
      <c r="E24">
        <f t="shared" si="0"/>
        <v>0.94836158001217141</v>
      </c>
      <c r="F24">
        <f t="shared" si="1"/>
        <v>31074.96389225882</v>
      </c>
      <c r="G24" t="str">
        <f t="shared" si="6"/>
        <v>7962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113.42465753424661</v>
      </c>
      <c r="E25">
        <f t="shared" si="0"/>
        <v>0.91758362605939348</v>
      </c>
      <c r="F25">
        <f t="shared" si="1"/>
        <v>30066.462675088147</v>
      </c>
      <c r="G25" t="str">
        <f t="shared" si="6"/>
        <v>7572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118.35616438356168</v>
      </c>
      <c r="E26">
        <f t="shared" si="0"/>
        <v>0.8800122039735353</v>
      </c>
      <c r="F26">
        <f t="shared" si="1"/>
        <v>28835.359887600833</v>
      </c>
      <c r="G26" t="str">
        <f t="shared" si="6"/>
        <v>70A3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123.28767123287675</v>
      </c>
      <c r="E27">
        <f t="shared" si="0"/>
        <v>0.8359254794186366</v>
      </c>
      <c r="F27">
        <f t="shared" si="1"/>
        <v>27390.770184110464</v>
      </c>
      <c r="G27" t="str">
        <f t="shared" si="6"/>
        <v>6AFE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128.2191780821918</v>
      </c>
      <c r="E28">
        <f t="shared" si="0"/>
        <v>0.7856498550787141</v>
      </c>
      <c r="F28">
        <f t="shared" si="1"/>
        <v>25743.388801364224</v>
      </c>
      <c r="G28" t="str">
        <f t="shared" si="6"/>
        <v>648F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133.15068493150687</v>
      </c>
      <c r="E29">
        <f t="shared" si="0"/>
        <v>0.72955755408648715</v>
      </c>
      <c r="F29">
        <f t="shared" si="1"/>
        <v>23905.412374751926</v>
      </c>
      <c r="G29" t="str">
        <f t="shared" si="6"/>
        <v>5D61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138.08219178082194</v>
      </c>
      <c r="E30">
        <f t="shared" si="0"/>
        <v>0.66806386421353314</v>
      </c>
      <c r="F30">
        <f t="shared" si="1"/>
        <v>21890.44863868484</v>
      </c>
      <c r="G30" t="str">
        <f t="shared" si="6"/>
        <v>5582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143.01369863013701</v>
      </c>
      <c r="E31">
        <f t="shared" si="0"/>
        <v>0.60162406322492223</v>
      </c>
      <c r="F31">
        <f t="shared" si="1"/>
        <v>19713.415679691028</v>
      </c>
      <c r="G31" t="str">
        <f t="shared" si="6"/>
        <v>4D01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147.94520547945208</v>
      </c>
      <c r="E32">
        <f t="shared" si="0"/>
        <v>0.53073004816193292</v>
      </c>
      <c r="F32">
        <f t="shared" si="1"/>
        <v>17390.431488122056</v>
      </c>
      <c r="G32" t="str">
        <f t="shared" si="6"/>
        <v>43EE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152.87671232876716</v>
      </c>
      <c r="E33">
        <f t="shared" si="0"/>
        <v>0.45590669350845842</v>
      </c>
      <c r="F33">
        <f t="shared" si="1"/>
        <v>14938.694626191656</v>
      </c>
      <c r="G33" t="str">
        <f t="shared" si="6"/>
        <v>3A5A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157.80821917808223</v>
      </c>
      <c r="E34">
        <f t="shared" si="0"/>
        <v>0.37770796520396449</v>
      </c>
      <c r="F34">
        <f t="shared" si="1"/>
        <v>12376.356895838304</v>
      </c>
      <c r="G34" t="str">
        <f t="shared" si="6"/>
        <v>3058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162.7397260273973</v>
      </c>
      <c r="E35">
        <f t="shared" si="0"/>
        <v>0.29671281927348991</v>
      </c>
      <c r="F35">
        <f t="shared" si="1"/>
        <v>9722.3889491344435</v>
      </c>
      <c r="G35" t="str">
        <f t="shared" si="6"/>
        <v>25FA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167.67123287671237</v>
      </c>
      <c r="E36">
        <f t="shared" si="0"/>
        <v>0.21352091543979526</v>
      </c>
      <c r="F36">
        <f t="shared" si="1"/>
        <v>6996.4398362157717</v>
      </c>
      <c r="G36" t="str">
        <f t="shared" si="6"/>
        <v>1B54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172.60273972602744</v>
      </c>
      <c r="E37">
        <f t="shared" si="0"/>
        <v>0.12874817745258002</v>
      </c>
      <c r="F37">
        <f t="shared" si="1"/>
        <v>4218.6915305886896</v>
      </c>
      <c r="G37" t="str">
        <f t="shared" si="6"/>
        <v>107A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177.53424657534251</v>
      </c>
      <c r="E38">
        <f t="shared" si="0"/>
        <v>4.3022233004529703E-2</v>
      </c>
      <c r="F38">
        <f t="shared" si="1"/>
        <v>1409.7095088594249</v>
      </c>
      <c r="G38" t="str">
        <f t="shared" si="6"/>
        <v>0581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182.46575342465758</v>
      </c>
      <c r="E39">
        <f t="shared" si="0"/>
        <v>-4.302223300453123E-2</v>
      </c>
      <c r="F39">
        <f t="shared" si="1"/>
        <v>64124.290491140528</v>
      </c>
      <c r="G39" t="str">
        <f t="shared" si="6"/>
        <v>FA7C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187.39726027397265</v>
      </c>
      <c r="E40">
        <f t="shared" si="0"/>
        <v>-0.12874817745258152</v>
      </c>
      <c r="F40">
        <f t="shared" si="1"/>
        <v>61315.308469411262</v>
      </c>
      <c r="G40" t="str">
        <f t="shared" si="6"/>
        <v>EF83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192.32876712328772</v>
      </c>
      <c r="E41">
        <f t="shared" si="0"/>
        <v>-0.21352091543979676</v>
      </c>
      <c r="F41">
        <f t="shared" si="1"/>
        <v>58537.560163784176</v>
      </c>
      <c r="G41" t="str">
        <f t="shared" si="6"/>
        <v>E4A9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197.26027397260279</v>
      </c>
      <c r="E42">
        <f t="shared" si="0"/>
        <v>-0.29671281927349091</v>
      </c>
      <c r="F42">
        <f t="shared" si="1"/>
        <v>55811.611050865526</v>
      </c>
      <c r="G42" t="str">
        <f t="shared" si="6"/>
        <v>DA03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202.19178082191786</v>
      </c>
      <c r="E43">
        <f t="shared" si="0"/>
        <v>-0.37770796520396549</v>
      </c>
      <c r="F43">
        <f t="shared" si="1"/>
        <v>53157.64310416166</v>
      </c>
      <c r="G43" t="str">
        <f t="shared" si="6"/>
        <v>CFA5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207.12328767123293</v>
      </c>
      <c r="E44">
        <f t="shared" si="0"/>
        <v>-0.45590669350845942</v>
      </c>
      <c r="F44">
        <f t="shared" si="1"/>
        <v>50595.305373808311</v>
      </c>
      <c r="G44" t="str">
        <f t="shared" si="6"/>
        <v>C5A3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212.054794520548</v>
      </c>
      <c r="E45">
        <f t="shared" si="0"/>
        <v>-0.53073004816193425</v>
      </c>
      <c r="F45">
        <f t="shared" si="1"/>
        <v>48143.5685118779</v>
      </c>
      <c r="G45" t="str">
        <f t="shared" si="6"/>
        <v>BC0F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216.98630136986307</v>
      </c>
      <c r="E46">
        <f t="shared" si="0"/>
        <v>-0.60162406322492346</v>
      </c>
      <c r="F46">
        <f t="shared" si="1"/>
        <v>45820.584320308932</v>
      </c>
      <c r="G46" t="str">
        <f t="shared" si="6"/>
        <v>B2FC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221.91780821917814</v>
      </c>
      <c r="E47">
        <f t="shared" si="0"/>
        <v>-0.66806386421353425</v>
      </c>
      <c r="F47">
        <f t="shared" si="1"/>
        <v>43643.551361315127</v>
      </c>
      <c r="G47" t="str">
        <f t="shared" si="6"/>
        <v>AA7B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226.84931506849321</v>
      </c>
      <c r="E48">
        <f t="shared" si="0"/>
        <v>-0.72955755408648826</v>
      </c>
      <c r="F48">
        <f t="shared" si="1"/>
        <v>41628.587625248038</v>
      </c>
      <c r="G48" t="str">
        <f t="shared" si="6"/>
        <v>A29C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231.78082191780828</v>
      </c>
      <c r="E49">
        <f t="shared" si="0"/>
        <v>-0.78564985507871499</v>
      </c>
      <c r="F49">
        <f t="shared" si="1"/>
        <v>39790.611198635743</v>
      </c>
      <c r="G49" t="str">
        <f t="shared" si="6"/>
        <v>9B6E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236.71232876712335</v>
      </c>
      <c r="E50">
        <f t="shared" si="0"/>
        <v>-0.83592547941863748</v>
      </c>
      <c r="F50">
        <f t="shared" si="1"/>
        <v>38143.229815889506</v>
      </c>
      <c r="G50" t="str">
        <f t="shared" si="6"/>
        <v>94FF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241.64383561643842</v>
      </c>
      <c r="E51">
        <f t="shared" si="0"/>
        <v>-0.88001220397353608</v>
      </c>
      <c r="F51">
        <f t="shared" si="1"/>
        <v>36698.640112399138</v>
      </c>
      <c r="G51" t="str">
        <f t="shared" si="6"/>
        <v>8F5A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246.57534246575349</v>
      </c>
      <c r="E52">
        <f t="shared" si="0"/>
        <v>-0.91758362605939414</v>
      </c>
      <c r="F52">
        <f t="shared" si="1"/>
        <v>35467.537324911827</v>
      </c>
      <c r="G52" t="str">
        <f t="shared" si="6"/>
        <v>8A8B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251.50684931506856</v>
      </c>
      <c r="E53">
        <f t="shared" si="0"/>
        <v>-0.94836158001217186</v>
      </c>
      <c r="F53">
        <f t="shared" si="1"/>
        <v>34459.036107741165</v>
      </c>
      <c r="G53" t="str">
        <f t="shared" si="6"/>
        <v>869B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256.43835616438361</v>
      </c>
      <c r="E54">
        <f t="shared" si="0"/>
        <v>-0.97211819662906152</v>
      </c>
      <c r="F54">
        <f t="shared" si="1"/>
        <v>33680.603051055543</v>
      </c>
      <c r="G54" t="str">
        <f t="shared" si="6"/>
        <v>8390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261.36986301369865</v>
      </c>
      <c r="E55">
        <f t="shared" si="0"/>
        <v>-0.98867759023234036</v>
      </c>
      <c r="F55">
        <f t="shared" si="1"/>
        <v>33138.001400856905</v>
      </c>
      <c r="G55" t="str">
        <f t="shared" si="6"/>
        <v>8172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266.30136986301369</v>
      </c>
      <c r="E56">
        <f t="shared" si="0"/>
        <v>-0.99791716086539217</v>
      </c>
      <c r="F56">
        <f t="shared" si="1"/>
        <v>32835.248389923698</v>
      </c>
      <c r="G56" t="str">
        <f t="shared" si="6"/>
        <v>8043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271.23287671232873</v>
      </c>
      <c r="E57">
        <f t="shared" si="0"/>
        <v>-0.99976850197989087</v>
      </c>
      <c r="F57">
        <f t="shared" si="1"/>
        <v>32774.585495624917</v>
      </c>
      <c r="G57" t="str">
        <f t="shared" si="6"/>
        <v>8006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276.16438356164377</v>
      </c>
      <c r="E58">
        <f t="shared" si="0"/>
        <v>-0.99421790689395206</v>
      </c>
      <c r="F58">
        <f t="shared" si="1"/>
        <v>32956.461844805875</v>
      </c>
      <c r="G58" t="str">
        <f t="shared" si="6"/>
        <v>80BC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281.09589041095882</v>
      </c>
      <c r="E59">
        <f t="shared" si="0"/>
        <v>-0.98130647027160967</v>
      </c>
      <c r="F59">
        <f t="shared" si="1"/>
        <v>33379.53088861017</v>
      </c>
      <c r="G59" t="str">
        <f t="shared" si="6"/>
        <v>8263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286.02739726027386</v>
      </c>
      <c r="E60">
        <f t="shared" si="0"/>
        <v>-0.9611297838723013</v>
      </c>
      <c r="F60">
        <f t="shared" si="1"/>
        <v>34040.660371856298</v>
      </c>
      <c r="G60" t="str">
        <f t="shared" si="6"/>
        <v>84F8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290.9589041095889</v>
      </c>
      <c r="E61">
        <f t="shared" si="0"/>
        <v>-0.93383722882292619</v>
      </c>
      <c r="F61">
        <f t="shared" si="1"/>
        <v>34934.95552315918</v>
      </c>
      <c r="G61" t="str">
        <f t="shared" si="6"/>
        <v>8876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295.89041095890394</v>
      </c>
      <c r="E62">
        <f t="shared" si="0"/>
        <v>-0.89963086965224459</v>
      </c>
      <c r="F62">
        <f t="shared" si="1"/>
        <v>36055.795294104901</v>
      </c>
      <c r="G62" t="str">
        <f t="shared" si="6"/>
        <v>8CD7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300.82191780821898</v>
      </c>
      <c r="E63">
        <f t="shared" si="0"/>
        <v>-0.85876395827580487</v>
      </c>
      <c r="F63">
        <f t="shared" si="1"/>
        <v>37394.881379176702</v>
      </c>
      <c r="G63" t="str">
        <f t="shared" si="6"/>
        <v>9212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305.75342465753403</v>
      </c>
      <c r="E64">
        <f t="shared" si="0"/>
        <v>-0.81153905900736312</v>
      </c>
      <c r="F64">
        <f t="shared" si="1"/>
        <v>38942.299653505732</v>
      </c>
      <c r="G64" t="str">
        <f t="shared" si="6"/>
        <v>981E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310.68493150684907</v>
      </c>
      <c r="E65">
        <f t="shared" si="0"/>
        <v>-0.75830580847856544</v>
      </c>
      <c r="F65">
        <f t="shared" si="1"/>
        <v>40686.593573582846</v>
      </c>
      <c r="G65" t="str">
        <f t="shared" si="6"/>
        <v>9EEE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315.61643835616411</v>
      </c>
      <c r="E66">
        <f t="shared" si="0"/>
        <v>-0.69945832705165034</v>
      </c>
      <c r="F66">
        <f t="shared" si="1"/>
        <v>42614.848997498571</v>
      </c>
      <c r="G66" t="str">
        <f t="shared" si="6"/>
        <v>A676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320.54794520547915</v>
      </c>
      <c r="E67">
        <f t="shared" ref="E67:E111" si="7">SIN(RADIANS(D67))</f>
        <v>-0.63543230089018166</v>
      </c>
      <c r="F67">
        <f t="shared" ref="F67:F111" si="8">IF(E67&gt;=0, E67*32767, E67*32767+32767*2)</f>
        <v>44712.78979673142</v>
      </c>
      <c r="G67" t="str">
        <f t="shared" si="6"/>
        <v>AEA8</v>
      </c>
      <c r="H67" t="str">
        <f t="shared" ref="H67:H111" si="9">DEC2BIN(A67,7)</f>
        <v>1000001</v>
      </c>
    </row>
    <row r="68" spans="1:8" x14ac:dyDescent="0.25">
      <c r="A68">
        <f t="shared" ref="A68:A111" si="10">A67+1</f>
        <v>66</v>
      </c>
      <c r="B68">
        <f t="shared" ref="B68:B104" si="11">B67+0.03082</f>
        <v>2.0341200000000015</v>
      </c>
      <c r="D68">
        <f t="shared" ref="D68:D77" si="12">D67+360/73</f>
        <v>325.47945205479419</v>
      </c>
      <c r="E68">
        <f t="shared" si="7"/>
        <v>-0.56670175629112207</v>
      </c>
      <c r="F68">
        <f t="shared" si="8"/>
        <v>46964.8835516088</v>
      </c>
      <c r="G68" t="str">
        <f t="shared" ref="G68:G111" si="13">DEC2HEX(F68, 4)</f>
        <v>B774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330.41095890410924</v>
      </c>
      <c r="E69">
        <f t="shared" si="7"/>
        <v>-0.49377555015998281</v>
      </c>
      <c r="F69">
        <f t="shared" si="8"/>
        <v>49354.456547907845</v>
      </c>
      <c r="G69" t="str">
        <f t="shared" si="13"/>
        <v>C0CA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335.34246575342428</v>
      </c>
      <c r="E70">
        <f t="shared" si="7"/>
        <v>-0.41719360261232263</v>
      </c>
      <c r="F70">
        <f t="shared" si="8"/>
        <v>51863.817223202022</v>
      </c>
      <c r="G70" t="str">
        <f t="shared" si="13"/>
        <v>CA97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340.27397260273932</v>
      </c>
      <c r="E71">
        <f t="shared" si="7"/>
        <v>-0.33752289959412013</v>
      </c>
      <c r="F71">
        <f t="shared" si="8"/>
        <v>54474.387148999464</v>
      </c>
      <c r="G71" t="str">
        <f t="shared" si="13"/>
        <v>D4CA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345.20547945205436</v>
      </c>
      <c r="E72">
        <f t="shared" si="7"/>
        <v>-0.25535329511619409</v>
      </c>
      <c r="F72">
        <f t="shared" si="8"/>
        <v>57166.838578927665</v>
      </c>
      <c r="G72" t="str">
        <f t="shared" si="13"/>
        <v>DF4E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350.1369863013694</v>
      </c>
      <c r="E73">
        <f t="shared" si="7"/>
        <v>-0.17129314418148567</v>
      </c>
      <c r="F73">
        <f t="shared" si="8"/>
        <v>59921.237544605261</v>
      </c>
      <c r="G73" t="str">
        <f t="shared" si="13"/>
        <v>EA11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355.06849315068445</v>
      </c>
      <c r="E74">
        <f t="shared" si="7"/>
        <v>-8.5964798737454662E-2</v>
      </c>
      <c r="F74">
        <f t="shared" si="8"/>
        <v>62717.19143976982</v>
      </c>
      <c r="G74" t="str">
        <f t="shared" si="13"/>
        <v>F4FD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359.99999999999949</v>
      </c>
      <c r="E75">
        <f t="shared" si="7"/>
        <v>-9.1268138879829763E-15</v>
      </c>
      <c r="F75">
        <f t="shared" si="8"/>
        <v>65533.999999999702</v>
      </c>
      <c r="G75" t="str">
        <f t="shared" si="13"/>
        <v>FFFD</v>
      </c>
      <c r="H75" t="str">
        <f t="shared" si="9"/>
        <v>1001001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55" workbookViewId="0">
      <selection activeCell="H2" sqref="H2:H63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DEC2HEX(F2)</f>
        <v>0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D2+360/62</f>
        <v>5.806451612903226</v>
      </c>
      <c r="E3">
        <f t="shared" ref="E3:E66" si="0">SIN(RADIANS(D3))</f>
        <v>0.10116832198743217</v>
      </c>
      <c r="F3">
        <f t="shared" ref="F3:F66" si="1">IF(E3&gt;=0, E3*32767, E3*32767+32767*2)</f>
        <v>3314.9824065621897</v>
      </c>
      <c r="G3" t="str">
        <f t="shared" ref="G3:G66" si="2">DEC2HEX(F3)</f>
        <v>CF2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3" si="6">D3+360/62</f>
        <v>11.612903225806452</v>
      </c>
      <c r="E4">
        <f t="shared" si="0"/>
        <v>0.20129852008866006</v>
      </c>
      <c r="F4">
        <f t="shared" si="1"/>
        <v>6595.9486077451238</v>
      </c>
      <c r="G4" t="str">
        <f t="shared" si="2"/>
        <v>19C3</v>
      </c>
      <c r="H4" t="str">
        <f t="shared" si="3"/>
        <v>0000010</v>
      </c>
      <c r="M4" t="s">
        <v>28</v>
      </c>
      <c r="N4" s="3">
        <v>523.25099999999998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17.41935483870968</v>
      </c>
      <c r="E5">
        <f t="shared" si="0"/>
        <v>0.29936312297335799</v>
      </c>
      <c r="F5">
        <f t="shared" si="1"/>
        <v>9809.2314504680216</v>
      </c>
      <c r="G5" t="str">
        <f t="shared" si="2"/>
        <v>2651</v>
      </c>
      <c r="H5" t="str">
        <f t="shared" si="3"/>
        <v>0000011</v>
      </c>
      <c r="M5" t="s">
        <v>29</v>
      </c>
      <c r="N5">
        <f>1/N4</f>
        <v>1.9111286934950914E-3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23.225806451612904</v>
      </c>
      <c r="E6">
        <f t="shared" si="0"/>
        <v>0.39435585511331855</v>
      </c>
      <c r="F6">
        <f t="shared" si="1"/>
        <v>12921.85830449811</v>
      </c>
      <c r="G6" t="str">
        <f t="shared" si="2"/>
        <v>3279</v>
      </c>
      <c r="H6" t="str">
        <f t="shared" si="3"/>
        <v>0000100</v>
      </c>
      <c r="M6" t="s">
        <v>30</v>
      </c>
      <c r="N6">
        <f>N5*1000</f>
        <v>1.9111286934950915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29.032258064516128</v>
      </c>
      <c r="E7">
        <f t="shared" si="0"/>
        <v>0.48530196253108104</v>
      </c>
      <c r="F7">
        <f t="shared" si="1"/>
        <v>15901.889406255932</v>
      </c>
      <c r="G7" t="str">
        <f t="shared" si="2"/>
        <v>3E1D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34.838709677419352</v>
      </c>
      <c r="E8">
        <f t="shared" si="0"/>
        <v>0.5712682150947922</v>
      </c>
      <c r="F8">
        <f t="shared" si="1"/>
        <v>18718.745604011056</v>
      </c>
      <c r="G8" t="str">
        <f t="shared" si="2"/>
        <v>491E</v>
      </c>
      <c r="H8" t="str">
        <f t="shared" si="3"/>
        <v>0000110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40.645161290322577</v>
      </c>
      <c r="E9">
        <f t="shared" si="0"/>
        <v>0.65137248272222215</v>
      </c>
      <c r="F9">
        <f t="shared" si="1"/>
        <v>21343.522141359052</v>
      </c>
      <c r="G9" t="str">
        <f t="shared" si="2"/>
        <v>535F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46.451612903225801</v>
      </c>
      <c r="E10">
        <f t="shared" si="0"/>
        <v>0.72479278722911988</v>
      </c>
      <c r="F10">
        <f t="shared" si="1"/>
        <v>23749.28525913657</v>
      </c>
      <c r="G10" t="str">
        <f t="shared" si="2"/>
        <v>5CC5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52.258064516129025</v>
      </c>
      <c r="E11">
        <f t="shared" si="0"/>
        <v>0.79077573693769854</v>
      </c>
      <c r="F11">
        <f t="shared" si="1"/>
        <v>25911.348572237566</v>
      </c>
      <c r="G11" t="str">
        <f t="shared" si="2"/>
        <v>6537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58.064516129032249</v>
      </c>
      <c r="E12">
        <f t="shared" si="0"/>
        <v>0.84864425749475081</v>
      </c>
      <c r="F12">
        <f t="shared" si="1"/>
        <v>27807.5263853305</v>
      </c>
      <c r="G12" t="str">
        <f t="shared" si="2"/>
        <v>6C9F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63.870967741935473</v>
      </c>
      <c r="E13">
        <f t="shared" si="0"/>
        <v>0.89780453957074158</v>
      </c>
      <c r="F13">
        <f t="shared" si="1"/>
        <v>29418.361348114489</v>
      </c>
      <c r="G13" t="str">
        <f t="shared" si="2"/>
        <v>72EA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69.677419354838705</v>
      </c>
      <c r="E14">
        <f t="shared" si="0"/>
        <v>0.93775213214708042</v>
      </c>
      <c r="F14">
        <f t="shared" si="1"/>
        <v>30727.324114063384</v>
      </c>
      <c r="G14" t="str">
        <f t="shared" si="2"/>
        <v>7807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75.483870967741936</v>
      </c>
      <c r="E15">
        <f t="shared" si="0"/>
        <v>0.96807711886620429</v>
      </c>
      <c r="F15">
        <f t="shared" si="1"/>
        <v>31720.982953888917</v>
      </c>
      <c r="G15" t="str">
        <f t="shared" si="2"/>
        <v>7BE8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81.290322580645167</v>
      </c>
      <c r="E16">
        <f t="shared" si="0"/>
        <v>0.98846832432811138</v>
      </c>
      <c r="F16">
        <f t="shared" si="1"/>
        <v>32389.141583259225</v>
      </c>
      <c r="G16" t="str">
        <f t="shared" si="2"/>
        <v>7E85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87.096774193548399</v>
      </c>
      <c r="E17">
        <f t="shared" si="0"/>
        <v>0.99871650717105287</v>
      </c>
      <c r="F17">
        <f t="shared" si="1"/>
        <v>32724.943790473888</v>
      </c>
      <c r="G17" t="str">
        <f t="shared" si="2"/>
        <v>7FD4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92.90322580645163</v>
      </c>
      <c r="E18">
        <f t="shared" si="0"/>
        <v>0.99871650717105276</v>
      </c>
      <c r="F18">
        <f t="shared" si="1"/>
        <v>32724.943790473884</v>
      </c>
      <c r="G18" t="str">
        <f t="shared" si="2"/>
        <v>7FD4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98.709677419354861</v>
      </c>
      <c r="E19">
        <f t="shared" si="0"/>
        <v>0.98846832432811138</v>
      </c>
      <c r="F19">
        <f t="shared" si="1"/>
        <v>32389.141583259225</v>
      </c>
      <c r="G19" t="str">
        <f t="shared" si="2"/>
        <v>7E85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104.51612903225809</v>
      </c>
      <c r="E20">
        <f t="shared" si="0"/>
        <v>0.96807711886620418</v>
      </c>
      <c r="F20">
        <f t="shared" si="1"/>
        <v>31720.982953888913</v>
      </c>
      <c r="G20" t="str">
        <f t="shared" si="2"/>
        <v>7BE8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110.32258064516132</v>
      </c>
      <c r="E21">
        <f t="shared" si="0"/>
        <v>0.93775213214708031</v>
      </c>
      <c r="F21">
        <f t="shared" si="1"/>
        <v>30727.32411406338</v>
      </c>
      <c r="G21" t="str">
        <f t="shared" si="2"/>
        <v>7807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116.12903225806456</v>
      </c>
      <c r="E22">
        <f t="shared" si="0"/>
        <v>0.89780453957074147</v>
      </c>
      <c r="F22">
        <f t="shared" si="1"/>
        <v>29418.361348114486</v>
      </c>
      <c r="G22" t="str">
        <f t="shared" si="2"/>
        <v>72EA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121.93548387096779</v>
      </c>
      <c r="E23">
        <f t="shared" si="0"/>
        <v>0.84864425749475048</v>
      </c>
      <c r="F23">
        <f t="shared" si="1"/>
        <v>27807.52638533049</v>
      </c>
      <c r="G23" t="str">
        <f t="shared" si="2"/>
        <v>6C9F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127.74193548387102</v>
      </c>
      <c r="E24">
        <f t="shared" si="0"/>
        <v>0.79077573693769798</v>
      </c>
      <c r="F24">
        <f t="shared" si="1"/>
        <v>25911.348572237548</v>
      </c>
      <c r="G24" t="str">
        <f t="shared" si="2"/>
        <v>6537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133.54838709677423</v>
      </c>
      <c r="E25">
        <f t="shared" si="0"/>
        <v>0.72479278722911966</v>
      </c>
      <c r="F25">
        <f t="shared" si="1"/>
        <v>23749.285259136563</v>
      </c>
      <c r="G25" t="str">
        <f t="shared" si="2"/>
        <v>5CC5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139.35483870967747</v>
      </c>
      <c r="E26">
        <f t="shared" si="0"/>
        <v>0.65137248272222148</v>
      </c>
      <c r="F26">
        <f t="shared" si="1"/>
        <v>21343.52214135903</v>
      </c>
      <c r="G26" t="str">
        <f t="shared" si="2"/>
        <v>535F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145.1612903225807</v>
      </c>
      <c r="E27">
        <f t="shared" si="0"/>
        <v>0.57126821509479153</v>
      </c>
      <c r="F27">
        <f t="shared" si="1"/>
        <v>18718.745604011034</v>
      </c>
      <c r="G27" t="str">
        <f t="shared" si="2"/>
        <v>491E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150.96774193548393</v>
      </c>
      <c r="E28">
        <f t="shared" si="0"/>
        <v>0.48530196253108027</v>
      </c>
      <c r="F28">
        <f t="shared" si="1"/>
        <v>15901.889406255907</v>
      </c>
      <c r="G28" t="str">
        <f t="shared" si="2"/>
        <v>3E1D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156.77419354838716</v>
      </c>
      <c r="E29">
        <f t="shared" si="0"/>
        <v>0.39435585511331783</v>
      </c>
      <c r="F29">
        <f t="shared" si="1"/>
        <v>12921.858304498086</v>
      </c>
      <c r="G29" t="str">
        <f t="shared" si="2"/>
        <v>3279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162.58064516129039</v>
      </c>
      <c r="E30">
        <f t="shared" si="0"/>
        <v>0.29936312297335677</v>
      </c>
      <c r="F30">
        <f t="shared" si="1"/>
        <v>9809.2314504679816</v>
      </c>
      <c r="G30" t="str">
        <f t="shared" si="2"/>
        <v>2651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168.38709677419362</v>
      </c>
      <c r="E31">
        <f t="shared" si="0"/>
        <v>0.20129852008865887</v>
      </c>
      <c r="F31">
        <f t="shared" si="1"/>
        <v>6595.9486077450847</v>
      </c>
      <c r="G31" t="str">
        <f t="shared" si="2"/>
        <v>19C3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174.19354838709685</v>
      </c>
      <c r="E32">
        <f t="shared" si="0"/>
        <v>0.10116832198743096</v>
      </c>
      <c r="F32">
        <f t="shared" si="1"/>
        <v>3314.9824065621501</v>
      </c>
      <c r="G32" t="str">
        <f t="shared" si="2"/>
        <v>CF2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180.00000000000009</v>
      </c>
      <c r="E33">
        <f t="shared" si="0"/>
        <v>-1.6538419939093885E-15</v>
      </c>
      <c r="F33">
        <f t="shared" si="1"/>
        <v>65533.999999999949</v>
      </c>
      <c r="G33" t="str">
        <f t="shared" si="2"/>
        <v>FFFD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185.80645161290332</v>
      </c>
      <c r="E34">
        <f t="shared" si="0"/>
        <v>-0.10116832198743381</v>
      </c>
      <c r="F34">
        <f t="shared" si="1"/>
        <v>62219.017593437755</v>
      </c>
      <c r="G34" t="str">
        <f t="shared" si="2"/>
        <v>F30B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191.61290322580655</v>
      </c>
      <c r="E35">
        <f t="shared" si="0"/>
        <v>-0.20129852008866167</v>
      </c>
      <c r="F35">
        <f t="shared" si="1"/>
        <v>58938.051392254827</v>
      </c>
      <c r="G35" t="str">
        <f t="shared" si="2"/>
        <v>E63A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197.41935483870978</v>
      </c>
      <c r="E36">
        <f t="shared" si="0"/>
        <v>-0.29936312297335949</v>
      </c>
      <c r="F36">
        <f t="shared" si="1"/>
        <v>55724.768549531931</v>
      </c>
      <c r="G36" t="str">
        <f t="shared" si="2"/>
        <v>D9AC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203.22580645161301</v>
      </c>
      <c r="E37">
        <f t="shared" si="0"/>
        <v>-0.39435585511332044</v>
      </c>
      <c r="F37">
        <f t="shared" si="1"/>
        <v>52612.141695501829</v>
      </c>
      <c r="G37" t="str">
        <f t="shared" si="2"/>
        <v>CD84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209.03225806451624</v>
      </c>
      <c r="E38">
        <f t="shared" si="0"/>
        <v>-0.48530196253108276</v>
      </c>
      <c r="F38">
        <f t="shared" si="1"/>
        <v>49632.110593744015</v>
      </c>
      <c r="G38" t="str">
        <f t="shared" si="2"/>
        <v>C1E0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214.83870967741947</v>
      </c>
      <c r="E39">
        <f t="shared" si="0"/>
        <v>-0.57126821509479386</v>
      </c>
      <c r="F39">
        <f t="shared" si="1"/>
        <v>46815.254395988886</v>
      </c>
      <c r="G39" t="str">
        <f t="shared" si="2"/>
        <v>B6DF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220.6451612903227</v>
      </c>
      <c r="E40">
        <f t="shared" si="0"/>
        <v>-0.6513724827222237</v>
      </c>
      <c r="F40">
        <f t="shared" si="1"/>
        <v>44190.477858640894</v>
      </c>
      <c r="G40" t="str">
        <f t="shared" si="2"/>
        <v>AC9E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226.45161290322594</v>
      </c>
      <c r="E41">
        <f t="shared" si="0"/>
        <v>-0.72479278722912166</v>
      </c>
      <c r="F41">
        <f t="shared" si="1"/>
        <v>41784.714740863375</v>
      </c>
      <c r="G41" t="str">
        <f t="shared" si="2"/>
        <v>A338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232.25806451612917</v>
      </c>
      <c r="E42">
        <f t="shared" si="0"/>
        <v>-0.79077573693769976</v>
      </c>
      <c r="F42">
        <f t="shared" si="1"/>
        <v>39622.651427762394</v>
      </c>
      <c r="G42" t="str">
        <f t="shared" si="2"/>
        <v>9AC6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238.0645161290324</v>
      </c>
      <c r="E43">
        <f t="shared" si="0"/>
        <v>-0.84864425749475225</v>
      </c>
      <c r="F43">
        <f t="shared" si="1"/>
        <v>37726.473614669449</v>
      </c>
      <c r="G43" t="str">
        <f t="shared" si="2"/>
        <v>935E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243.87096774193563</v>
      </c>
      <c r="E44">
        <f t="shared" si="0"/>
        <v>-0.89780453957074291</v>
      </c>
      <c r="F44">
        <f t="shared" si="1"/>
        <v>36115.638651885471</v>
      </c>
      <c r="G44" t="str">
        <f t="shared" si="2"/>
        <v>8D13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249.67741935483886</v>
      </c>
      <c r="E45">
        <f t="shared" si="0"/>
        <v>-0.93775213214708131</v>
      </c>
      <c r="F45">
        <f t="shared" si="1"/>
        <v>34806.675885936587</v>
      </c>
      <c r="G45" t="str">
        <f t="shared" si="2"/>
        <v>87F6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255.48387096774209</v>
      </c>
      <c r="E46">
        <f t="shared" si="0"/>
        <v>-0.96807711886620496</v>
      </c>
      <c r="F46">
        <f t="shared" si="1"/>
        <v>33813.017046111061</v>
      </c>
      <c r="G46" t="str">
        <f t="shared" si="2"/>
        <v>8415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261.2903225806453</v>
      </c>
      <c r="E47">
        <f t="shared" si="0"/>
        <v>-0.98846832432811171</v>
      </c>
      <c r="F47">
        <f t="shared" si="1"/>
        <v>33144.858416740768</v>
      </c>
      <c r="G47" t="str">
        <f t="shared" si="2"/>
        <v>8178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267.09677419354853</v>
      </c>
      <c r="E48">
        <f t="shared" si="0"/>
        <v>-0.99871650717105298</v>
      </c>
      <c r="F48">
        <f t="shared" si="1"/>
        <v>32809.056209526112</v>
      </c>
      <c r="G48" t="str">
        <f t="shared" si="2"/>
        <v>8029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272.90322580645176</v>
      </c>
      <c r="E49">
        <f t="shared" si="0"/>
        <v>-0.99871650717105265</v>
      </c>
      <c r="F49">
        <f t="shared" si="1"/>
        <v>32809.056209526119</v>
      </c>
      <c r="G49" t="str">
        <f t="shared" si="2"/>
        <v>8029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278.70967741935499</v>
      </c>
      <c r="E50">
        <f t="shared" si="0"/>
        <v>-0.98846832432811105</v>
      </c>
      <c r="F50">
        <f t="shared" si="1"/>
        <v>33144.858416740783</v>
      </c>
      <c r="G50" t="str">
        <f t="shared" si="2"/>
        <v>8178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284.51612903225822</v>
      </c>
      <c r="E51">
        <f t="shared" si="0"/>
        <v>-0.96807711886620373</v>
      </c>
      <c r="F51">
        <f t="shared" si="1"/>
        <v>33813.017046111097</v>
      </c>
      <c r="G51" t="str">
        <f t="shared" si="2"/>
        <v>8415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290.32258064516145</v>
      </c>
      <c r="E52">
        <f t="shared" si="0"/>
        <v>-0.93775213214707953</v>
      </c>
      <c r="F52">
        <f t="shared" si="1"/>
        <v>34806.675885936645</v>
      </c>
      <c r="G52" t="str">
        <f t="shared" si="2"/>
        <v>87F6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296.12903225806468</v>
      </c>
      <c r="E53">
        <f t="shared" si="0"/>
        <v>-0.89780453957074036</v>
      </c>
      <c r="F53">
        <f t="shared" si="1"/>
        <v>36115.638651885551</v>
      </c>
      <c r="G53" t="str">
        <f t="shared" si="2"/>
        <v>8D13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301.93548387096791</v>
      </c>
      <c r="E54">
        <f t="shared" si="0"/>
        <v>-0.84864425749474959</v>
      </c>
      <c r="F54">
        <f t="shared" si="1"/>
        <v>37726.473614669536</v>
      </c>
      <c r="G54" t="str">
        <f t="shared" si="2"/>
        <v>935E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307.74193548387115</v>
      </c>
      <c r="E55">
        <f t="shared" si="0"/>
        <v>-0.79077573693769676</v>
      </c>
      <c r="F55">
        <f t="shared" si="1"/>
        <v>39622.651427762496</v>
      </c>
      <c r="G55" t="str">
        <f t="shared" si="2"/>
        <v>9AC6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313.54838709677438</v>
      </c>
      <c r="E56">
        <f t="shared" si="0"/>
        <v>-0.72479278722911755</v>
      </c>
      <c r="F56">
        <f t="shared" si="1"/>
        <v>41784.714740863506</v>
      </c>
      <c r="G56" t="str">
        <f t="shared" si="2"/>
        <v>A338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319.35483870967761</v>
      </c>
      <c r="E57">
        <f t="shared" si="0"/>
        <v>-0.65137248272221993</v>
      </c>
      <c r="F57">
        <f t="shared" si="1"/>
        <v>44190.477858641025</v>
      </c>
      <c r="G57" t="str">
        <f t="shared" si="2"/>
        <v>AC9E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325.16129032258084</v>
      </c>
      <c r="E58">
        <f t="shared" si="0"/>
        <v>-0.57126821509478942</v>
      </c>
      <c r="F58">
        <f t="shared" si="1"/>
        <v>46815.254395989032</v>
      </c>
      <c r="G58" t="str">
        <f t="shared" si="2"/>
        <v>B6DF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330.96774193548407</v>
      </c>
      <c r="E59">
        <f t="shared" si="0"/>
        <v>-0.48530196253107843</v>
      </c>
      <c r="F59">
        <f t="shared" si="1"/>
        <v>49632.110593744153</v>
      </c>
      <c r="G59" t="str">
        <f t="shared" si="2"/>
        <v>C1E0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336.7741935483873</v>
      </c>
      <c r="E60">
        <f t="shared" si="0"/>
        <v>-0.3943558551133155</v>
      </c>
      <c r="F60">
        <f t="shared" si="1"/>
        <v>52612.141695501989</v>
      </c>
      <c r="G60" t="str">
        <f t="shared" si="2"/>
        <v>CD84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342.58064516129053</v>
      </c>
      <c r="E61">
        <f t="shared" si="0"/>
        <v>-0.29936312297335432</v>
      </c>
      <c r="F61">
        <f t="shared" si="1"/>
        <v>55724.768549532098</v>
      </c>
      <c r="G61" t="str">
        <f t="shared" si="2"/>
        <v>D9AC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348.38709677419376</v>
      </c>
      <c r="E62">
        <f t="shared" si="0"/>
        <v>-0.20129852008865681</v>
      </c>
      <c r="F62">
        <f t="shared" si="1"/>
        <v>58938.05139225498</v>
      </c>
      <c r="G62" t="str">
        <f t="shared" si="2"/>
        <v>E63A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354.193548387097</v>
      </c>
      <c r="E63">
        <f t="shared" si="0"/>
        <v>-0.10116832198742842</v>
      </c>
      <c r="F63">
        <f t="shared" si="1"/>
        <v>62219.017593437937</v>
      </c>
      <c r="G63" t="str">
        <f t="shared" si="2"/>
        <v>F30B</v>
      </c>
      <c r="H63" t="str">
        <f t="shared" si="3"/>
        <v>0111101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F13" sqref="F13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DEC2HEX(F2)</f>
        <v>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D2+360/49</f>
        <v>7.3469387755102042</v>
      </c>
      <c r="E3">
        <f t="shared" ref="E3:E66" si="0">SIN(RADIANS(D3))</f>
        <v>0.127877161684506</v>
      </c>
      <c r="F3">
        <f t="shared" ref="F3:F66" si="1">IF(E3&gt;=0, E3*32767, E3*32767+32767*2)</f>
        <v>4190.1509569162081</v>
      </c>
      <c r="G3" t="str">
        <f t="shared" ref="G3:G66" si="2">DEC2HEX(F3)</f>
        <v>105E</v>
      </c>
      <c r="H3" t="str">
        <f t="shared" ref="H3:H50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50" si="6">D3+360/49</f>
        <v>14.693877551020408</v>
      </c>
      <c r="E4">
        <f t="shared" si="0"/>
        <v>0.25365458390950735</v>
      </c>
      <c r="F4">
        <f t="shared" si="1"/>
        <v>8311.4997509628265</v>
      </c>
      <c r="G4" t="str">
        <f t="shared" si="2"/>
        <v>2077</v>
      </c>
      <c r="H4" t="str">
        <f t="shared" si="3"/>
        <v>0000010</v>
      </c>
      <c r="M4" t="s">
        <v>28</v>
      </c>
      <c r="N4" s="3">
        <v>659.255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22.040816326530614</v>
      </c>
      <c r="E5">
        <f t="shared" si="0"/>
        <v>0.37526700487937414</v>
      </c>
      <c r="F5">
        <f t="shared" si="1"/>
        <v>12296.373948882452</v>
      </c>
      <c r="G5" t="str">
        <f t="shared" si="2"/>
        <v>3008</v>
      </c>
      <c r="H5" t="str">
        <f t="shared" si="3"/>
        <v>0000011</v>
      </c>
      <c r="M5" t="s">
        <v>29</v>
      </c>
      <c r="N5">
        <f>1/N4</f>
        <v>1.5168637325465868E-3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29.387755102040817</v>
      </c>
      <c r="E6">
        <f t="shared" si="0"/>
        <v>0.49071755200393785</v>
      </c>
      <c r="F6">
        <f t="shared" si="1"/>
        <v>16079.342026513032</v>
      </c>
      <c r="G6" t="str">
        <f t="shared" si="2"/>
        <v>3ECF</v>
      </c>
      <c r="H6" t="str">
        <f t="shared" si="3"/>
        <v>0000100</v>
      </c>
      <c r="M6" t="s">
        <v>30</v>
      </c>
      <c r="N6">
        <f>N5*1000</f>
        <v>1.5168637325465868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36.734693877551024</v>
      </c>
      <c r="E7">
        <f t="shared" si="0"/>
        <v>0.5981105304912161</v>
      </c>
      <c r="F7">
        <f t="shared" si="1"/>
        <v>19598.287752605676</v>
      </c>
      <c r="G7" t="str">
        <f t="shared" si="2"/>
        <v>4C8E</v>
      </c>
      <c r="H7" t="str">
        <f t="shared" si="3"/>
        <v>0000101</v>
      </c>
      <c r="M7" t="s">
        <v>26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44.081632653061227</v>
      </c>
      <c r="E8">
        <f t="shared" si="0"/>
        <v>0.69568255060348638</v>
      </c>
      <c r="F8">
        <f t="shared" si="1"/>
        <v>22795.43013562444</v>
      </c>
      <c r="G8" t="str">
        <f t="shared" si="2"/>
        <v>590B</v>
      </c>
      <c r="H8" t="str">
        <f t="shared" si="3"/>
        <v>0000110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51.428571428571431</v>
      </c>
      <c r="E9">
        <f t="shared" si="0"/>
        <v>0.7818314824680298</v>
      </c>
      <c r="F9">
        <f t="shared" si="1"/>
        <v>25618.272186029932</v>
      </c>
      <c r="G9" t="str">
        <f t="shared" si="2"/>
        <v>6412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58.775510204081634</v>
      </c>
      <c r="E10">
        <f t="shared" si="0"/>
        <v>0.85514276300534608</v>
      </c>
      <c r="F10">
        <f t="shared" si="1"/>
        <v>28020.462915396176</v>
      </c>
      <c r="G10" t="str">
        <f t="shared" si="2"/>
        <v>6D74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66.122448979591837</v>
      </c>
      <c r="E11">
        <f t="shared" si="0"/>
        <v>0.9144126230158125</v>
      </c>
      <c r="F11">
        <f t="shared" si="1"/>
        <v>29962.558418359127</v>
      </c>
      <c r="G11" t="str">
        <f t="shared" si="2"/>
        <v>750A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73.469387755102048</v>
      </c>
      <c r="E12">
        <f t="shared" si="0"/>
        <v>0.95866785303666069</v>
      </c>
      <c r="F12">
        <f t="shared" si="1"/>
        <v>31412.669540452262</v>
      </c>
      <c r="G12" t="str">
        <f t="shared" si="2"/>
        <v>7AB4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80.816326530612258</v>
      </c>
      <c r="E13">
        <f t="shared" si="0"/>
        <v>0.98718178341445018</v>
      </c>
      <c r="F13">
        <f t="shared" si="1"/>
        <v>32346.98549714129</v>
      </c>
      <c r="G13" t="str">
        <f t="shared" si="2"/>
        <v>7E5A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88.163265306122469</v>
      </c>
      <c r="E14">
        <f t="shared" si="0"/>
        <v>0.99948621620068789</v>
      </c>
      <c r="F14">
        <f t="shared" si="1"/>
        <v>32750.164846247939</v>
      </c>
      <c r="G14" t="str">
        <f t="shared" si="2"/>
        <v>7FEE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95.510204081632679</v>
      </c>
      <c r="E15">
        <f t="shared" si="0"/>
        <v>0.99537911294919812</v>
      </c>
      <c r="F15">
        <f t="shared" si="1"/>
        <v>32615.587394006376</v>
      </c>
      <c r="G15" t="str">
        <f t="shared" si="2"/>
        <v>7F67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102.85714285714289</v>
      </c>
      <c r="E16">
        <f t="shared" si="0"/>
        <v>0.97492791218182351</v>
      </c>
      <c r="F16">
        <f t="shared" si="1"/>
        <v>31945.46289846181</v>
      </c>
      <c r="G16" t="str">
        <f t="shared" si="2"/>
        <v>7CC9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110.2040816326531</v>
      </c>
      <c r="E17">
        <f t="shared" si="0"/>
        <v>0.93846842204976011</v>
      </c>
      <c r="F17">
        <f t="shared" si="1"/>
        <v>30750.79478530449</v>
      </c>
      <c r="G17" t="str">
        <f t="shared" si="2"/>
        <v>781E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117.55102040816331</v>
      </c>
      <c r="E18">
        <f t="shared" si="0"/>
        <v>0.88659930637299977</v>
      </c>
      <c r="F18">
        <f t="shared" si="1"/>
        <v>29051.199471924083</v>
      </c>
      <c r="G18" t="str">
        <f t="shared" si="2"/>
        <v>717B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124.89795918367352</v>
      </c>
      <c r="E19">
        <f t="shared" si="0"/>
        <v>0.82017225459695531</v>
      </c>
      <c r="F19">
        <f t="shared" si="1"/>
        <v>26874.584266378435</v>
      </c>
      <c r="G19" t="str">
        <f t="shared" si="2"/>
        <v>68FA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132.24489795918373</v>
      </c>
      <c r="E20">
        <f t="shared" si="0"/>
        <v>0.74027799707531483</v>
      </c>
      <c r="F20">
        <f t="shared" si="1"/>
        <v>24256.68913016684</v>
      </c>
      <c r="G20" t="str">
        <f t="shared" si="2"/>
        <v>5EC0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139.59183673469394</v>
      </c>
      <c r="E21">
        <f t="shared" si="0"/>
        <v>0.64822839530778775</v>
      </c>
      <c r="F21">
        <f t="shared" si="1"/>
        <v>21240.499829050281</v>
      </c>
      <c r="G21" t="str">
        <f t="shared" si="2"/>
        <v>52F8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146.93877551020415</v>
      </c>
      <c r="E22">
        <f t="shared" si="0"/>
        <v>0.5455349012105476</v>
      </c>
      <c r="F22">
        <f t="shared" si="1"/>
        <v>17875.542107966012</v>
      </c>
      <c r="G22" t="str">
        <f t="shared" si="2"/>
        <v>45D3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154.28571428571436</v>
      </c>
      <c r="E23">
        <f t="shared" si="0"/>
        <v>0.43388373911755701</v>
      </c>
      <c r="F23">
        <f t="shared" si="1"/>
        <v>14217.068479664991</v>
      </c>
      <c r="G23" t="str">
        <f t="shared" si="2"/>
        <v>3789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161.63265306122457</v>
      </c>
      <c r="E24">
        <f t="shared" si="0"/>
        <v>0.31510821802361916</v>
      </c>
      <c r="F24">
        <f t="shared" si="1"/>
        <v>10325.15097997993</v>
      </c>
      <c r="G24" t="str">
        <f t="shared" si="2"/>
        <v>2855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168.97959183673478</v>
      </c>
      <c r="E25">
        <f t="shared" si="0"/>
        <v>0.19115862870137079</v>
      </c>
      <c r="F25">
        <f t="shared" si="1"/>
        <v>6263.6947866578166</v>
      </c>
      <c r="G25" t="str">
        <f t="shared" si="2"/>
        <v>1877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176.32653061224499</v>
      </c>
      <c r="E26">
        <f t="shared" si="0"/>
        <v>6.4070219980711454E-2</v>
      </c>
      <c r="F26">
        <f t="shared" si="1"/>
        <v>2099.3888981079722</v>
      </c>
      <c r="G26" t="str">
        <f t="shared" si="2"/>
        <v>833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183.6734693877552</v>
      </c>
      <c r="E27">
        <f t="shared" si="0"/>
        <v>-6.4070219980714757E-2</v>
      </c>
      <c r="F27">
        <f t="shared" si="1"/>
        <v>63434.611101891918</v>
      </c>
      <c r="G27" t="str">
        <f t="shared" si="2"/>
        <v>F7CA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191.02040816326542</v>
      </c>
      <c r="E28">
        <f t="shared" si="0"/>
        <v>-0.19115862870137404</v>
      </c>
      <c r="F28">
        <f t="shared" si="1"/>
        <v>59270.305213342079</v>
      </c>
      <c r="G28" t="str">
        <f t="shared" si="2"/>
        <v>E786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198.36734693877563</v>
      </c>
      <c r="E29">
        <f t="shared" si="0"/>
        <v>-0.31510821802362271</v>
      </c>
      <c r="F29">
        <f t="shared" si="1"/>
        <v>55208.849020019952</v>
      </c>
      <c r="G29" t="str">
        <f t="shared" si="2"/>
        <v>D7A8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205.71428571428584</v>
      </c>
      <c r="E30">
        <f t="shared" si="0"/>
        <v>-0.43388373911756001</v>
      </c>
      <c r="F30">
        <f t="shared" si="1"/>
        <v>51316.931520334911</v>
      </c>
      <c r="G30" t="str">
        <f t="shared" si="2"/>
        <v>C874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213.06122448979605</v>
      </c>
      <c r="E31">
        <f t="shared" si="0"/>
        <v>-0.54553490121055037</v>
      </c>
      <c r="F31">
        <f t="shared" si="1"/>
        <v>47658.457892033897</v>
      </c>
      <c r="G31" t="str">
        <f t="shared" si="2"/>
        <v>BA2A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220.40816326530626</v>
      </c>
      <c r="E32">
        <f t="shared" si="0"/>
        <v>-0.6482283953077902</v>
      </c>
      <c r="F32">
        <f t="shared" si="1"/>
        <v>44293.500170949643</v>
      </c>
      <c r="G32" t="str">
        <f t="shared" si="2"/>
        <v>AD05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227.75510204081647</v>
      </c>
      <c r="E33">
        <f t="shared" si="0"/>
        <v>-0.74027799707531705</v>
      </c>
      <c r="F33">
        <f t="shared" si="1"/>
        <v>41277.310869833091</v>
      </c>
      <c r="G33" t="str">
        <f t="shared" si="2"/>
        <v>A13D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235.10204081632668</v>
      </c>
      <c r="E34">
        <f t="shared" si="0"/>
        <v>-0.8201722545969572</v>
      </c>
      <c r="F34">
        <f t="shared" si="1"/>
        <v>38659.415733621499</v>
      </c>
      <c r="G34" t="str">
        <f t="shared" si="2"/>
        <v>9703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242.44897959183689</v>
      </c>
      <c r="E35">
        <f t="shared" si="0"/>
        <v>-0.88659930637300133</v>
      </c>
      <c r="F35">
        <f t="shared" si="1"/>
        <v>36482.800528075866</v>
      </c>
      <c r="G35" t="str">
        <f t="shared" si="2"/>
        <v>8E82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249.7959183673471</v>
      </c>
      <c r="E36">
        <f t="shared" si="0"/>
        <v>-0.93846842204976144</v>
      </c>
      <c r="F36">
        <f t="shared" si="1"/>
        <v>34783.205214695467</v>
      </c>
      <c r="G36" t="str">
        <f t="shared" si="2"/>
        <v>87DF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257.14285714285728</v>
      </c>
      <c r="E37">
        <f t="shared" si="0"/>
        <v>-0.97492791218182417</v>
      </c>
      <c r="F37">
        <f t="shared" si="1"/>
        <v>33588.537101538168</v>
      </c>
      <c r="G37" t="str">
        <f t="shared" si="2"/>
        <v>8334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264.48979591836746</v>
      </c>
      <c r="E38">
        <f t="shared" si="0"/>
        <v>-0.99537911294919834</v>
      </c>
      <c r="F38">
        <f t="shared" si="1"/>
        <v>32918.412605993617</v>
      </c>
      <c r="G38" t="str">
        <f t="shared" si="2"/>
        <v>8096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271.83673469387764</v>
      </c>
      <c r="E39">
        <f t="shared" si="0"/>
        <v>-0.99948621620068778</v>
      </c>
      <c r="F39">
        <f t="shared" si="1"/>
        <v>32783.835153752065</v>
      </c>
      <c r="G39" t="str">
        <f t="shared" si="2"/>
        <v>800F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279.18367346938783</v>
      </c>
      <c r="E40">
        <f t="shared" si="0"/>
        <v>-0.98718178341444995</v>
      </c>
      <c r="F40">
        <f t="shared" si="1"/>
        <v>33187.014502858714</v>
      </c>
      <c r="G40" t="str">
        <f t="shared" si="2"/>
        <v>81A3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286.53061224489801</v>
      </c>
      <c r="E41">
        <f t="shared" si="0"/>
        <v>-0.95866785303666047</v>
      </c>
      <c r="F41">
        <f t="shared" si="1"/>
        <v>34121.330459547746</v>
      </c>
      <c r="G41" t="str">
        <f t="shared" si="2"/>
        <v>8549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293.87755102040819</v>
      </c>
      <c r="E42">
        <f t="shared" si="0"/>
        <v>-0.91441262301581216</v>
      </c>
      <c r="F42">
        <f t="shared" si="1"/>
        <v>35571.441581640887</v>
      </c>
      <c r="G42" t="str">
        <f t="shared" si="2"/>
        <v>8AF3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301.22448979591837</v>
      </c>
      <c r="E43">
        <f t="shared" si="0"/>
        <v>-0.85514276300534597</v>
      </c>
      <c r="F43">
        <f t="shared" si="1"/>
        <v>37513.537084603828</v>
      </c>
      <c r="G43" t="str">
        <f t="shared" si="2"/>
        <v>9289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308.57142857142856</v>
      </c>
      <c r="E44">
        <f t="shared" si="0"/>
        <v>-0.78183148246802991</v>
      </c>
      <c r="F44">
        <f t="shared" si="1"/>
        <v>39915.727813970065</v>
      </c>
      <c r="G44" t="str">
        <f t="shared" si="2"/>
        <v>9BEB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315.91836734693874</v>
      </c>
      <c r="E45">
        <f t="shared" si="0"/>
        <v>-0.69568255060348694</v>
      </c>
      <c r="F45">
        <f t="shared" si="1"/>
        <v>42738.569864375546</v>
      </c>
      <c r="G45" t="str">
        <f t="shared" si="2"/>
        <v>A6F2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323.26530612244892</v>
      </c>
      <c r="E46">
        <f t="shared" si="0"/>
        <v>-0.59811053049121699</v>
      </c>
      <c r="F46">
        <f t="shared" si="1"/>
        <v>45935.712247394295</v>
      </c>
      <c r="G46" t="str">
        <f t="shared" si="2"/>
        <v>B36F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330.6122448979591</v>
      </c>
      <c r="E47">
        <f t="shared" si="0"/>
        <v>-0.49071755200393941</v>
      </c>
      <c r="F47">
        <f t="shared" si="1"/>
        <v>49454.657973486916</v>
      </c>
      <c r="G47" t="str">
        <f t="shared" si="2"/>
        <v>C12E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337.95918367346928</v>
      </c>
      <c r="E48">
        <f t="shared" si="0"/>
        <v>-0.37526700487937625</v>
      </c>
      <c r="F48">
        <f t="shared" si="1"/>
        <v>53237.626051117477</v>
      </c>
      <c r="G48" t="str">
        <f t="shared" si="2"/>
        <v>CFF5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345.30612244897947</v>
      </c>
      <c r="E49">
        <f t="shared" si="0"/>
        <v>-0.25365458390950923</v>
      </c>
      <c r="F49">
        <f t="shared" si="1"/>
        <v>57222.500249037112</v>
      </c>
      <c r="G49" t="str">
        <f t="shared" si="2"/>
        <v>DF86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352.65306122448965</v>
      </c>
      <c r="E50">
        <f t="shared" si="0"/>
        <v>-0.12787716168450838</v>
      </c>
      <c r="F50">
        <f t="shared" si="1"/>
        <v>61343.849043083712</v>
      </c>
      <c r="G50" t="str">
        <f t="shared" si="2"/>
        <v>EF9F</v>
      </c>
      <c r="H50" t="str">
        <f t="shared" si="3"/>
        <v>0110000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D1" sqref="D1"/>
    </sheetView>
  </sheetViews>
  <sheetFormatPr defaultRowHeight="15" x14ac:dyDescent="0.25"/>
  <cols>
    <col min="1" max="1" width="13.85546875" bestFit="1" customWidth="1"/>
    <col min="2" max="2" width="12" bestFit="1" customWidth="1"/>
  </cols>
  <sheetData>
    <row r="1" spans="1:8" x14ac:dyDescent="0.25">
      <c r="A1" s="1" t="s">
        <v>36</v>
      </c>
      <c r="B1" s="1" t="s">
        <v>27</v>
      </c>
      <c r="D1" s="1" t="s">
        <v>39</v>
      </c>
      <c r="E1" s="1" t="s">
        <v>40</v>
      </c>
      <c r="F1" s="1" t="s">
        <v>38</v>
      </c>
      <c r="G1" s="1" t="s">
        <v>41</v>
      </c>
      <c r="H1" s="1" t="s">
        <v>42</v>
      </c>
    </row>
    <row r="2" spans="1:8" x14ac:dyDescent="0.25">
      <c r="A2">
        <v>0</v>
      </c>
      <c r="B2">
        <f>1/48000*A2 *1000</f>
        <v>0</v>
      </c>
      <c r="D2">
        <v>0</v>
      </c>
      <c r="G2">
        <f>F2+E2+D2</f>
        <v>0</v>
      </c>
      <c r="H2">
        <f>G2/3</f>
        <v>0</v>
      </c>
    </row>
    <row r="3" spans="1:8" x14ac:dyDescent="0.25">
      <c r="A3">
        <f>A2+1</f>
        <v>1</v>
      </c>
      <c r="B3">
        <f t="shared" ref="B3:B66" si="0">1/48000*A3 *1000</f>
        <v>2.0833333333333332E-2</v>
      </c>
      <c r="D3">
        <v>2816.8085602299088</v>
      </c>
      <c r="G3">
        <f t="shared" ref="G3:G66" si="1">F3+E3+D3</f>
        <v>2816.8085602299088</v>
      </c>
      <c r="H3">
        <f t="shared" ref="H3:H66" si="2">G3/3</f>
        <v>938.93618674330298</v>
      </c>
    </row>
    <row r="4" spans="1:8" x14ac:dyDescent="0.25">
      <c r="A4">
        <f t="shared" ref="A4:A67" si="3">A3+1</f>
        <v>2</v>
      </c>
      <c r="B4">
        <f t="shared" si="0"/>
        <v>4.1666666666666664E-2</v>
      </c>
      <c r="D4">
        <v>5612.7624553944761</v>
      </c>
      <c r="G4">
        <f t="shared" si="1"/>
        <v>5612.7624553944761</v>
      </c>
      <c r="H4">
        <f t="shared" si="2"/>
        <v>1870.9208184648253</v>
      </c>
    </row>
    <row r="5" spans="1:8" x14ac:dyDescent="0.25">
      <c r="A5">
        <f t="shared" si="3"/>
        <v>3</v>
      </c>
      <c r="B5">
        <f t="shared" si="0"/>
        <v>6.25E-2</v>
      </c>
      <c r="D5">
        <v>8367.1614210721</v>
      </c>
      <c r="G5">
        <f t="shared" si="1"/>
        <v>8367.1614210721</v>
      </c>
      <c r="H5">
        <f t="shared" si="2"/>
        <v>2789.0538070240332</v>
      </c>
    </row>
    <row r="6" spans="1:8" x14ac:dyDescent="0.25">
      <c r="A6">
        <f t="shared" si="3"/>
        <v>4</v>
      </c>
      <c r="B6">
        <f t="shared" si="0"/>
        <v>8.3333333333333329E-2</v>
      </c>
      <c r="D6">
        <v>11059.612851000311</v>
      </c>
      <c r="G6">
        <f t="shared" si="1"/>
        <v>11059.612851000311</v>
      </c>
      <c r="H6">
        <f t="shared" si="2"/>
        <v>3686.5376170001036</v>
      </c>
    </row>
    <row r="7" spans="1:8" x14ac:dyDescent="0.25">
      <c r="A7">
        <f t="shared" si="3"/>
        <v>5</v>
      </c>
      <c r="B7">
        <f t="shared" si="0"/>
        <v>0.10416666666666666</v>
      </c>
      <c r="D7">
        <v>13670.182776797787</v>
      </c>
      <c r="G7">
        <f t="shared" si="1"/>
        <v>13670.182776797787</v>
      </c>
      <c r="H7">
        <f t="shared" si="2"/>
        <v>4556.7275922659292</v>
      </c>
    </row>
    <row r="8" spans="1:8" x14ac:dyDescent="0.25">
      <c r="A8">
        <f t="shared" si="3"/>
        <v>6</v>
      </c>
      <c r="B8">
        <f t="shared" si="0"/>
        <v>0.125</v>
      </c>
      <c r="D8">
        <v>16179.543452091975</v>
      </c>
      <c r="G8">
        <f t="shared" si="1"/>
        <v>16179.543452091975</v>
      </c>
      <c r="H8">
        <f t="shared" si="2"/>
        <v>5393.1811506973254</v>
      </c>
    </row>
    <row r="9" spans="1:8" x14ac:dyDescent="0.25">
      <c r="A9">
        <f t="shared" si="3"/>
        <v>7</v>
      </c>
      <c r="B9">
        <f t="shared" si="0"/>
        <v>0.14583333333333331</v>
      </c>
      <c r="D9">
        <v>18569.116448391054</v>
      </c>
      <c r="G9">
        <f t="shared" si="1"/>
        <v>18569.116448391054</v>
      </c>
      <c r="H9">
        <f t="shared" si="2"/>
        <v>6189.7054827970178</v>
      </c>
    </row>
    <row r="10" spans="1:8" x14ac:dyDescent="0.25">
      <c r="A10">
        <f t="shared" si="3"/>
        <v>8</v>
      </c>
      <c r="B10">
        <f t="shared" si="0"/>
        <v>0.16666666666666666</v>
      </c>
      <c r="D10">
        <v>20821.210203268449</v>
      </c>
      <c r="G10">
        <f t="shared" si="1"/>
        <v>20821.210203268449</v>
      </c>
      <c r="H10">
        <f t="shared" si="2"/>
        <v>6940.4034010894829</v>
      </c>
    </row>
    <row r="11" spans="1:8" x14ac:dyDescent="0.25">
      <c r="A11">
        <f t="shared" si="3"/>
        <v>9</v>
      </c>
      <c r="B11">
        <f t="shared" si="0"/>
        <v>0.1875</v>
      </c>
      <c r="D11">
        <v>22919.151002501323</v>
      </c>
      <c r="G11">
        <f t="shared" si="1"/>
        <v>22919.151002501323</v>
      </c>
      <c r="H11">
        <f t="shared" si="2"/>
        <v>7639.7170008337744</v>
      </c>
    </row>
    <row r="12" spans="1:8" x14ac:dyDescent="0.25">
      <c r="A12">
        <f t="shared" si="3"/>
        <v>10</v>
      </c>
      <c r="B12">
        <f t="shared" si="0"/>
        <v>0.20833333333333331</v>
      </c>
      <c r="D12">
        <v>24847.406426417063</v>
      </c>
      <c r="G12">
        <f t="shared" si="1"/>
        <v>24847.406426417063</v>
      </c>
      <c r="H12">
        <f t="shared" si="2"/>
        <v>8282.4688088056882</v>
      </c>
    </row>
    <row r="13" spans="1:8" x14ac:dyDescent="0.25">
      <c r="A13">
        <f t="shared" si="3"/>
        <v>11</v>
      </c>
      <c r="B13">
        <f t="shared" si="0"/>
        <v>0.22916666666666666</v>
      </c>
      <c r="D13">
        <v>26591.700346494206</v>
      </c>
      <c r="G13">
        <f t="shared" si="1"/>
        <v>26591.700346494206</v>
      </c>
      <c r="H13">
        <f t="shared" si="2"/>
        <v>8863.9001154980688</v>
      </c>
    </row>
    <row r="14" spans="1:8" x14ac:dyDescent="0.25">
      <c r="A14">
        <f t="shared" si="3"/>
        <v>12</v>
      </c>
      <c r="B14">
        <f t="shared" si="0"/>
        <v>0.25</v>
      </c>
      <c r="D14">
        <v>28139.118620823239</v>
      </c>
      <c r="G14">
        <f t="shared" si="1"/>
        <v>28139.118620823239</v>
      </c>
      <c r="H14">
        <f t="shared" si="2"/>
        <v>9379.7062069410804</v>
      </c>
    </row>
    <row r="15" spans="1:8" x14ac:dyDescent="0.25">
      <c r="A15">
        <f t="shared" si="3"/>
        <v>13</v>
      </c>
      <c r="B15">
        <f t="shared" si="0"/>
        <v>0.27083333333333331</v>
      </c>
      <c r="D15">
        <v>29478.204705895063</v>
      </c>
      <c r="G15">
        <f t="shared" si="1"/>
        <v>29478.204705895063</v>
      </c>
      <c r="H15">
        <f t="shared" si="2"/>
        <v>9826.0682352983549</v>
      </c>
    </row>
    <row r="16" spans="1:8" x14ac:dyDescent="0.25">
      <c r="A16">
        <f t="shared" si="3"/>
        <v>14</v>
      </c>
      <c r="B16">
        <f t="shared" si="0"/>
        <v>0.29166666666666663</v>
      </c>
      <c r="D16">
        <v>30599.044476840794</v>
      </c>
      <c r="G16">
        <f t="shared" si="1"/>
        <v>30599.044476840794</v>
      </c>
      <c r="H16">
        <f t="shared" si="2"/>
        <v>10199.681492280264</v>
      </c>
    </row>
    <row r="17" spans="1:8" x14ac:dyDescent="0.25">
      <c r="A17">
        <f t="shared" si="3"/>
        <v>15</v>
      </c>
      <c r="B17">
        <f t="shared" si="0"/>
        <v>0.3125</v>
      </c>
      <c r="D17">
        <v>31493.339628143684</v>
      </c>
      <c r="G17">
        <f t="shared" si="1"/>
        <v>31493.339628143684</v>
      </c>
      <c r="H17">
        <f t="shared" si="2"/>
        <v>10497.779876047895</v>
      </c>
    </row>
    <row r="18" spans="1:8" x14ac:dyDescent="0.25">
      <c r="A18">
        <f t="shared" si="3"/>
        <v>16</v>
      </c>
      <c r="B18">
        <f t="shared" si="0"/>
        <v>0.33333333333333331</v>
      </c>
      <c r="D18">
        <v>32154.469111389823</v>
      </c>
      <c r="G18">
        <f t="shared" si="1"/>
        <v>32154.469111389823</v>
      </c>
      <c r="H18">
        <f t="shared" si="2"/>
        <v>10718.156370463274</v>
      </c>
    </row>
    <row r="19" spans="1:8" x14ac:dyDescent="0.25">
      <c r="A19">
        <f t="shared" si="3"/>
        <v>17</v>
      </c>
      <c r="B19">
        <f t="shared" si="0"/>
        <v>0.35416666666666663</v>
      </c>
      <c r="D19">
        <v>32577.538155194125</v>
      </c>
      <c r="G19">
        <f t="shared" si="1"/>
        <v>32577.538155194125</v>
      </c>
      <c r="H19">
        <f t="shared" si="2"/>
        <v>10859.179385064708</v>
      </c>
    </row>
    <row r="20" spans="1:8" x14ac:dyDescent="0.25">
      <c r="A20">
        <f t="shared" si="3"/>
        <v>18</v>
      </c>
      <c r="B20">
        <f t="shared" si="0"/>
        <v>0.375</v>
      </c>
      <c r="D20">
        <v>32759.414504375083</v>
      </c>
      <c r="G20">
        <f t="shared" si="1"/>
        <v>32759.414504375083</v>
      </c>
      <c r="H20">
        <f t="shared" si="2"/>
        <v>10919.804834791694</v>
      </c>
    </row>
    <row r="21" spans="1:8" x14ac:dyDescent="0.25">
      <c r="A21">
        <f t="shared" si="3"/>
        <v>19</v>
      </c>
      <c r="B21">
        <f t="shared" si="0"/>
        <v>0.39583333333333331</v>
      </c>
      <c r="D21">
        <v>32698.751610076306</v>
      </c>
      <c r="G21">
        <f t="shared" si="1"/>
        <v>32698.751610076306</v>
      </c>
      <c r="H21">
        <f t="shared" si="2"/>
        <v>10899.583870025435</v>
      </c>
    </row>
    <row r="22" spans="1:8" x14ac:dyDescent="0.25">
      <c r="A22">
        <f t="shared" si="3"/>
        <v>20</v>
      </c>
      <c r="B22">
        <f t="shared" si="0"/>
        <v>0.41666666666666663</v>
      </c>
      <c r="D22">
        <v>32395.998599143095</v>
      </c>
      <c r="G22">
        <f t="shared" si="1"/>
        <v>32395.998599143095</v>
      </c>
      <c r="H22">
        <f t="shared" si="2"/>
        <v>10798.666199714366</v>
      </c>
    </row>
    <row r="23" spans="1:8" x14ac:dyDescent="0.25">
      <c r="A23">
        <f t="shared" si="3"/>
        <v>21</v>
      </c>
      <c r="B23">
        <f t="shared" si="0"/>
        <v>0.4375</v>
      </c>
      <c r="D23">
        <v>31853.39694894445</v>
      </c>
      <c r="G23">
        <f t="shared" si="1"/>
        <v>31853.39694894445</v>
      </c>
      <c r="H23">
        <f t="shared" si="2"/>
        <v>10617.798982981483</v>
      </c>
    </row>
    <row r="24" spans="1:8" x14ac:dyDescent="0.25">
      <c r="A24">
        <f t="shared" si="3"/>
        <v>22</v>
      </c>
      <c r="B24">
        <f t="shared" si="0"/>
        <v>0.45833333333333331</v>
      </c>
      <c r="D24">
        <v>31074.96389225882</v>
      </c>
      <c r="G24">
        <f t="shared" si="1"/>
        <v>31074.96389225882</v>
      </c>
      <c r="H24">
        <f t="shared" si="2"/>
        <v>10358.321297419607</v>
      </c>
    </row>
    <row r="25" spans="1:8" x14ac:dyDescent="0.25">
      <c r="A25">
        <f t="shared" si="3"/>
        <v>23</v>
      </c>
      <c r="B25">
        <f t="shared" si="0"/>
        <v>0.47916666666666663</v>
      </c>
      <c r="D25">
        <v>30066.462675088147</v>
      </c>
      <c r="G25">
        <f t="shared" si="1"/>
        <v>30066.462675088147</v>
      </c>
      <c r="H25">
        <f t="shared" si="2"/>
        <v>10022.154225029382</v>
      </c>
    </row>
    <row r="26" spans="1:8" x14ac:dyDescent="0.25">
      <c r="A26">
        <f t="shared" si="3"/>
        <v>24</v>
      </c>
      <c r="B26">
        <f t="shared" si="0"/>
        <v>0.5</v>
      </c>
      <c r="D26">
        <v>28835.359887600833</v>
      </c>
      <c r="G26">
        <f t="shared" si="1"/>
        <v>28835.359887600833</v>
      </c>
      <c r="H26">
        <f t="shared" si="2"/>
        <v>9611.7866292002782</v>
      </c>
    </row>
    <row r="27" spans="1:8" x14ac:dyDescent="0.25">
      <c r="A27">
        <f t="shared" si="3"/>
        <v>25</v>
      </c>
      <c r="B27">
        <f t="shared" si="0"/>
        <v>0.52083333333333337</v>
      </c>
      <c r="D27">
        <v>27390.770184110464</v>
      </c>
      <c r="G27">
        <f t="shared" si="1"/>
        <v>27390.770184110464</v>
      </c>
      <c r="H27">
        <f t="shared" si="2"/>
        <v>9130.2567280368221</v>
      </c>
    </row>
    <row r="28" spans="1:8" x14ac:dyDescent="0.25">
      <c r="A28">
        <f t="shared" si="3"/>
        <v>26</v>
      </c>
      <c r="B28">
        <f t="shared" si="0"/>
        <v>0.54166666666666663</v>
      </c>
      <c r="D28">
        <v>25743.388801364224</v>
      </c>
      <c r="G28">
        <f t="shared" si="1"/>
        <v>25743.388801364224</v>
      </c>
      <c r="H28">
        <f t="shared" si="2"/>
        <v>8581.1296004547421</v>
      </c>
    </row>
    <row r="29" spans="1:8" x14ac:dyDescent="0.25">
      <c r="A29">
        <f t="shared" si="3"/>
        <v>27</v>
      </c>
      <c r="B29">
        <f t="shared" si="0"/>
        <v>0.5625</v>
      </c>
      <c r="D29">
        <v>23905.412374751926</v>
      </c>
      <c r="G29">
        <f t="shared" si="1"/>
        <v>23905.412374751926</v>
      </c>
      <c r="H29">
        <f t="shared" si="2"/>
        <v>7968.4707915839754</v>
      </c>
    </row>
    <row r="30" spans="1:8" x14ac:dyDescent="0.25">
      <c r="A30">
        <f t="shared" si="3"/>
        <v>28</v>
      </c>
      <c r="B30">
        <f t="shared" si="0"/>
        <v>0.58333333333333326</v>
      </c>
      <c r="D30">
        <v>21890.44863868484</v>
      </c>
      <c r="G30">
        <f t="shared" si="1"/>
        <v>21890.44863868484</v>
      </c>
      <c r="H30">
        <f t="shared" si="2"/>
        <v>7296.8162128949471</v>
      </c>
    </row>
    <row r="31" spans="1:8" x14ac:dyDescent="0.25">
      <c r="A31">
        <f t="shared" si="3"/>
        <v>29</v>
      </c>
      <c r="B31">
        <f t="shared" si="0"/>
        <v>0.60416666666666674</v>
      </c>
      <c r="D31">
        <v>19713.415679691028</v>
      </c>
      <c r="G31">
        <f t="shared" si="1"/>
        <v>19713.415679691028</v>
      </c>
      <c r="H31">
        <f t="shared" si="2"/>
        <v>6571.1385598970091</v>
      </c>
    </row>
    <row r="32" spans="1:8" x14ac:dyDescent="0.25">
      <c r="A32">
        <f t="shared" si="3"/>
        <v>30</v>
      </c>
      <c r="B32">
        <f t="shared" si="0"/>
        <v>0.625</v>
      </c>
      <c r="D32">
        <v>17390.431488122056</v>
      </c>
      <c r="G32">
        <f t="shared" si="1"/>
        <v>17390.431488122056</v>
      </c>
      <c r="H32">
        <f t="shared" si="2"/>
        <v>5796.8104960406854</v>
      </c>
    </row>
    <row r="33" spans="1:8" x14ac:dyDescent="0.25">
      <c r="A33">
        <f t="shared" si="3"/>
        <v>31</v>
      </c>
      <c r="B33">
        <f t="shared" si="0"/>
        <v>0.64583333333333337</v>
      </c>
      <c r="D33">
        <v>14938.694626191656</v>
      </c>
      <c r="G33">
        <f t="shared" si="1"/>
        <v>14938.694626191656</v>
      </c>
      <c r="H33">
        <f t="shared" si="2"/>
        <v>4979.5648753972191</v>
      </c>
    </row>
    <row r="34" spans="1:8" x14ac:dyDescent="0.25">
      <c r="A34">
        <f t="shared" si="3"/>
        <v>32</v>
      </c>
      <c r="B34">
        <f t="shared" si="0"/>
        <v>0.66666666666666663</v>
      </c>
      <c r="D34">
        <v>12376.356895838304</v>
      </c>
      <c r="G34">
        <f t="shared" si="1"/>
        <v>12376.356895838304</v>
      </c>
      <c r="H34">
        <f t="shared" si="2"/>
        <v>4125.4522986127677</v>
      </c>
    </row>
    <row r="35" spans="1:8" x14ac:dyDescent="0.25">
      <c r="A35">
        <f t="shared" si="3"/>
        <v>33</v>
      </c>
      <c r="B35">
        <f t="shared" si="0"/>
        <v>0.6875</v>
      </c>
      <c r="D35">
        <v>9722.3889491344435</v>
      </c>
      <c r="G35">
        <f t="shared" si="1"/>
        <v>9722.3889491344435</v>
      </c>
      <c r="H35">
        <f t="shared" si="2"/>
        <v>3240.7963163781478</v>
      </c>
    </row>
    <row r="36" spans="1:8" x14ac:dyDescent="0.25">
      <c r="A36">
        <f t="shared" si="3"/>
        <v>34</v>
      </c>
      <c r="B36">
        <f t="shared" si="0"/>
        <v>0.70833333333333326</v>
      </c>
      <c r="D36">
        <v>6996.4398362157717</v>
      </c>
      <c r="G36">
        <f t="shared" si="1"/>
        <v>6996.4398362157717</v>
      </c>
      <c r="H36">
        <f t="shared" si="2"/>
        <v>2332.1466120719238</v>
      </c>
    </row>
    <row r="37" spans="1:8" x14ac:dyDescent="0.25">
      <c r="A37">
        <f>A36+1</f>
        <v>35</v>
      </c>
      <c r="B37">
        <f t="shared" si="0"/>
        <v>0.72916666666666663</v>
      </c>
      <c r="D37">
        <v>4218.6915305886896</v>
      </c>
      <c r="G37">
        <f t="shared" si="1"/>
        <v>4218.6915305886896</v>
      </c>
      <c r="H37">
        <f t="shared" si="2"/>
        <v>1406.2305101962299</v>
      </c>
    </row>
    <row r="38" spans="1:8" x14ac:dyDescent="0.25">
      <c r="A38">
        <f t="shared" si="3"/>
        <v>36</v>
      </c>
      <c r="B38">
        <f t="shared" si="0"/>
        <v>0.75</v>
      </c>
      <c r="D38">
        <v>1409.7095088594249</v>
      </c>
      <c r="G38">
        <f t="shared" si="1"/>
        <v>1409.7095088594249</v>
      </c>
      <c r="H38">
        <f t="shared" si="2"/>
        <v>469.9031696198083</v>
      </c>
    </row>
    <row r="39" spans="1:8" x14ac:dyDescent="0.25">
      <c r="A39">
        <f t="shared" si="3"/>
        <v>37</v>
      </c>
      <c r="B39">
        <f t="shared" si="0"/>
        <v>0.77083333333333337</v>
      </c>
      <c r="D39">
        <v>64124.290491140528</v>
      </c>
      <c r="G39">
        <f t="shared" si="1"/>
        <v>64124.290491140528</v>
      </c>
      <c r="H39">
        <f t="shared" si="2"/>
        <v>21374.763497046843</v>
      </c>
    </row>
    <row r="40" spans="1:8" x14ac:dyDescent="0.25">
      <c r="A40">
        <f t="shared" si="3"/>
        <v>38</v>
      </c>
      <c r="B40">
        <f t="shared" si="0"/>
        <v>0.79166666666666663</v>
      </c>
      <c r="D40">
        <v>61315.308469411262</v>
      </c>
      <c r="G40">
        <f t="shared" si="1"/>
        <v>61315.308469411262</v>
      </c>
      <c r="H40">
        <f t="shared" si="2"/>
        <v>20438.43615647042</v>
      </c>
    </row>
    <row r="41" spans="1:8" x14ac:dyDescent="0.25">
      <c r="A41">
        <f t="shared" si="3"/>
        <v>39</v>
      </c>
      <c r="B41">
        <f t="shared" si="0"/>
        <v>0.8125</v>
      </c>
      <c r="D41">
        <v>58537.560163784176</v>
      </c>
      <c r="G41">
        <f t="shared" si="1"/>
        <v>58537.560163784176</v>
      </c>
      <c r="H41">
        <f t="shared" si="2"/>
        <v>19512.520054594726</v>
      </c>
    </row>
    <row r="42" spans="1:8" x14ac:dyDescent="0.25">
      <c r="A42">
        <f t="shared" si="3"/>
        <v>40</v>
      </c>
      <c r="B42">
        <f t="shared" si="0"/>
        <v>0.83333333333333326</v>
      </c>
      <c r="D42">
        <v>55811.611050865526</v>
      </c>
      <c r="G42">
        <f t="shared" si="1"/>
        <v>55811.611050865526</v>
      </c>
      <c r="H42">
        <f t="shared" si="2"/>
        <v>18603.870350288507</v>
      </c>
    </row>
    <row r="43" spans="1:8" x14ac:dyDescent="0.25">
      <c r="A43">
        <f t="shared" si="3"/>
        <v>41</v>
      </c>
      <c r="B43">
        <f t="shared" si="0"/>
        <v>0.85416666666666663</v>
      </c>
      <c r="D43">
        <v>53157.64310416166</v>
      </c>
      <c r="G43">
        <f t="shared" si="1"/>
        <v>53157.64310416166</v>
      </c>
      <c r="H43">
        <f t="shared" si="2"/>
        <v>17719.214368053887</v>
      </c>
    </row>
    <row r="44" spans="1:8" x14ac:dyDescent="0.25">
      <c r="A44">
        <f t="shared" si="3"/>
        <v>42</v>
      </c>
      <c r="B44">
        <f t="shared" si="0"/>
        <v>0.875</v>
      </c>
      <c r="D44">
        <v>50595.305373808311</v>
      </c>
      <c r="G44">
        <f t="shared" si="1"/>
        <v>50595.305373808311</v>
      </c>
      <c r="H44">
        <f t="shared" si="2"/>
        <v>16865.101791269437</v>
      </c>
    </row>
    <row r="45" spans="1:8" x14ac:dyDescent="0.25">
      <c r="A45">
        <f t="shared" si="3"/>
        <v>43</v>
      </c>
      <c r="B45">
        <f t="shared" si="0"/>
        <v>0.89583333333333337</v>
      </c>
      <c r="D45">
        <v>48143.5685118779</v>
      </c>
      <c r="G45">
        <f t="shared" si="1"/>
        <v>48143.5685118779</v>
      </c>
      <c r="H45">
        <f t="shared" si="2"/>
        <v>16047.856170625966</v>
      </c>
    </row>
    <row r="46" spans="1:8" x14ac:dyDescent="0.25">
      <c r="A46">
        <f t="shared" si="3"/>
        <v>44</v>
      </c>
      <c r="B46">
        <f t="shared" si="0"/>
        <v>0.91666666666666663</v>
      </c>
      <c r="D46">
        <v>45820.584320308932</v>
      </c>
      <c r="G46">
        <f t="shared" si="1"/>
        <v>45820.584320308932</v>
      </c>
      <c r="H46">
        <f t="shared" si="2"/>
        <v>15273.528106769643</v>
      </c>
    </row>
    <row r="47" spans="1:8" x14ac:dyDescent="0.25">
      <c r="A47">
        <f t="shared" si="3"/>
        <v>45</v>
      </c>
      <c r="B47">
        <f t="shared" si="0"/>
        <v>0.9375</v>
      </c>
      <c r="D47">
        <v>43643.551361315127</v>
      </c>
      <c r="G47">
        <f t="shared" si="1"/>
        <v>43643.551361315127</v>
      </c>
      <c r="H47">
        <f t="shared" si="2"/>
        <v>14547.850453771709</v>
      </c>
    </row>
    <row r="48" spans="1:8" x14ac:dyDescent="0.25">
      <c r="A48">
        <f t="shared" si="3"/>
        <v>46</v>
      </c>
      <c r="B48">
        <f t="shared" si="0"/>
        <v>0.95833333333333326</v>
      </c>
      <c r="D48">
        <v>41628.587625248038</v>
      </c>
      <c r="G48">
        <f t="shared" si="1"/>
        <v>41628.587625248038</v>
      </c>
      <c r="H48">
        <f t="shared" si="2"/>
        <v>13876.19587508268</v>
      </c>
    </row>
    <row r="49" spans="1:8" x14ac:dyDescent="0.25">
      <c r="A49">
        <f t="shared" si="3"/>
        <v>47</v>
      </c>
      <c r="B49">
        <f t="shared" si="0"/>
        <v>0.97916666666666663</v>
      </c>
      <c r="D49">
        <v>39790.611198635743</v>
      </c>
      <c r="G49">
        <f t="shared" si="1"/>
        <v>39790.611198635743</v>
      </c>
      <c r="H49">
        <f t="shared" si="2"/>
        <v>13263.537066211915</v>
      </c>
    </row>
    <row r="50" spans="1:8" x14ac:dyDescent="0.25">
      <c r="A50">
        <f t="shared" si="3"/>
        <v>48</v>
      </c>
      <c r="B50">
        <f t="shared" si="0"/>
        <v>1</v>
      </c>
      <c r="D50">
        <v>38143.229815889506</v>
      </c>
      <c r="G50">
        <f t="shared" si="1"/>
        <v>38143.229815889506</v>
      </c>
      <c r="H50">
        <f t="shared" si="2"/>
        <v>12714.409938629835</v>
      </c>
    </row>
    <row r="51" spans="1:8" x14ac:dyDescent="0.25">
      <c r="A51">
        <f t="shared" si="3"/>
        <v>49</v>
      </c>
      <c r="B51">
        <f t="shared" si="0"/>
        <v>1.0208333333333333</v>
      </c>
      <c r="D51">
        <v>36698.640112399138</v>
      </c>
      <c r="G51">
        <f t="shared" si="1"/>
        <v>36698.640112399138</v>
      </c>
      <c r="H51">
        <f t="shared" si="2"/>
        <v>12232.880037466379</v>
      </c>
    </row>
    <row r="52" spans="1:8" x14ac:dyDescent="0.25">
      <c r="A52">
        <f t="shared" si="3"/>
        <v>50</v>
      </c>
      <c r="B52">
        <f t="shared" si="0"/>
        <v>1.0416666666666667</v>
      </c>
      <c r="D52">
        <v>35467.537324911827</v>
      </c>
      <c r="G52">
        <f t="shared" si="1"/>
        <v>35467.537324911827</v>
      </c>
      <c r="H52">
        <f t="shared" si="2"/>
        <v>11822.512441637276</v>
      </c>
    </row>
    <row r="53" spans="1:8" x14ac:dyDescent="0.25">
      <c r="A53">
        <f t="shared" si="3"/>
        <v>51</v>
      </c>
      <c r="B53">
        <f t="shared" si="0"/>
        <v>1.0624999999999998</v>
      </c>
      <c r="D53">
        <v>34459.036107741165</v>
      </c>
      <c r="G53">
        <f t="shared" si="1"/>
        <v>34459.036107741165</v>
      </c>
      <c r="H53">
        <f t="shared" si="2"/>
        <v>11486.345369247056</v>
      </c>
    </row>
    <row r="54" spans="1:8" x14ac:dyDescent="0.25">
      <c r="A54">
        <f t="shared" si="3"/>
        <v>52</v>
      </c>
      <c r="B54">
        <f t="shared" si="0"/>
        <v>1.0833333333333333</v>
      </c>
      <c r="D54">
        <v>33680.603051055543</v>
      </c>
      <c r="G54">
        <f t="shared" si="1"/>
        <v>33680.603051055543</v>
      </c>
      <c r="H54">
        <f t="shared" si="2"/>
        <v>11226.867683685181</v>
      </c>
    </row>
    <row r="55" spans="1:8" x14ac:dyDescent="0.25">
      <c r="A55">
        <f t="shared" si="3"/>
        <v>53</v>
      </c>
      <c r="B55">
        <f t="shared" si="0"/>
        <v>1.1041666666666667</v>
      </c>
      <c r="D55">
        <v>33138.001400856905</v>
      </c>
      <c r="G55">
        <f t="shared" si="1"/>
        <v>33138.001400856905</v>
      </c>
      <c r="H55">
        <f t="shared" si="2"/>
        <v>11046.000466952302</v>
      </c>
    </row>
    <row r="56" spans="1:8" x14ac:dyDescent="0.25">
      <c r="A56">
        <f t="shared" si="3"/>
        <v>54</v>
      </c>
      <c r="B56">
        <f t="shared" si="0"/>
        <v>1.125</v>
      </c>
      <c r="D56">
        <v>32835.248389923698</v>
      </c>
      <c r="G56">
        <f t="shared" si="1"/>
        <v>32835.248389923698</v>
      </c>
      <c r="H56">
        <f t="shared" si="2"/>
        <v>10945.082796641233</v>
      </c>
    </row>
    <row r="57" spans="1:8" x14ac:dyDescent="0.25">
      <c r="A57">
        <f t="shared" si="3"/>
        <v>55</v>
      </c>
      <c r="B57">
        <f t="shared" si="0"/>
        <v>1.1458333333333333</v>
      </c>
      <c r="D57">
        <v>32774.585495624917</v>
      </c>
      <c r="G57">
        <f t="shared" si="1"/>
        <v>32774.585495624917</v>
      </c>
      <c r="H57">
        <f t="shared" si="2"/>
        <v>10924.861831874972</v>
      </c>
    </row>
    <row r="58" spans="1:8" x14ac:dyDescent="0.25">
      <c r="A58">
        <f t="shared" si="3"/>
        <v>56</v>
      </c>
      <c r="B58">
        <f t="shared" si="0"/>
        <v>1.1666666666666665</v>
      </c>
      <c r="D58">
        <v>32956.461844805875</v>
      </c>
      <c r="G58">
        <f t="shared" si="1"/>
        <v>32956.461844805875</v>
      </c>
      <c r="H58">
        <f t="shared" si="2"/>
        <v>10985.487281601958</v>
      </c>
    </row>
    <row r="59" spans="1:8" x14ac:dyDescent="0.25">
      <c r="A59">
        <f t="shared" si="3"/>
        <v>57</v>
      </c>
      <c r="B59">
        <f t="shared" si="0"/>
        <v>1.1875</v>
      </c>
      <c r="D59">
        <v>33379.53088861017</v>
      </c>
      <c r="G59">
        <f t="shared" si="1"/>
        <v>33379.53088861017</v>
      </c>
      <c r="H59">
        <f t="shared" si="2"/>
        <v>11126.510296203391</v>
      </c>
    </row>
    <row r="60" spans="1:8" x14ac:dyDescent="0.25">
      <c r="A60">
        <f t="shared" si="3"/>
        <v>58</v>
      </c>
      <c r="B60">
        <f t="shared" si="0"/>
        <v>1.2083333333333335</v>
      </c>
      <c r="D60">
        <v>34040.660371856298</v>
      </c>
      <c r="G60">
        <f t="shared" si="1"/>
        <v>34040.660371856298</v>
      </c>
      <c r="H60">
        <f t="shared" si="2"/>
        <v>11346.886790618766</v>
      </c>
    </row>
    <row r="61" spans="1:8" x14ac:dyDescent="0.25">
      <c r="A61">
        <f t="shared" si="3"/>
        <v>59</v>
      </c>
      <c r="B61">
        <f t="shared" si="0"/>
        <v>1.2291666666666665</v>
      </c>
      <c r="D61">
        <v>34934.95552315918</v>
      </c>
      <c r="G61">
        <f t="shared" si="1"/>
        <v>34934.95552315918</v>
      </c>
      <c r="H61">
        <f t="shared" si="2"/>
        <v>11644.985174386393</v>
      </c>
    </row>
    <row r="62" spans="1:8" x14ac:dyDescent="0.25">
      <c r="A62">
        <f t="shared" si="3"/>
        <v>60</v>
      </c>
      <c r="B62">
        <f t="shared" si="0"/>
        <v>1.25</v>
      </c>
      <c r="D62">
        <v>36055.795294104901</v>
      </c>
      <c r="G62">
        <f t="shared" si="1"/>
        <v>36055.795294104901</v>
      </c>
      <c r="H62">
        <f t="shared" si="2"/>
        <v>12018.5984313683</v>
      </c>
    </row>
    <row r="63" spans="1:8" x14ac:dyDescent="0.25">
      <c r="A63">
        <f t="shared" si="3"/>
        <v>61</v>
      </c>
      <c r="B63">
        <f t="shared" si="0"/>
        <v>1.2708333333333333</v>
      </c>
      <c r="D63">
        <v>37394.881379176702</v>
      </c>
      <c r="G63">
        <f t="shared" si="1"/>
        <v>37394.881379176702</v>
      </c>
      <c r="H63">
        <f t="shared" si="2"/>
        <v>12464.960459725567</v>
      </c>
    </row>
    <row r="64" spans="1:8" x14ac:dyDescent="0.25">
      <c r="A64">
        <f t="shared" si="3"/>
        <v>62</v>
      </c>
      <c r="B64">
        <f t="shared" si="0"/>
        <v>1.2916666666666667</v>
      </c>
      <c r="D64">
        <v>38942.299653505732</v>
      </c>
      <c r="G64">
        <f t="shared" si="1"/>
        <v>38942.299653505732</v>
      </c>
      <c r="H64">
        <f t="shared" si="2"/>
        <v>12980.766551168577</v>
      </c>
    </row>
    <row r="65" spans="1:8" x14ac:dyDescent="0.25">
      <c r="A65">
        <f t="shared" si="3"/>
        <v>63</v>
      </c>
      <c r="B65">
        <f t="shared" si="0"/>
        <v>1.3124999999999998</v>
      </c>
      <c r="D65">
        <v>40686.593573582846</v>
      </c>
      <c r="G65">
        <f t="shared" si="1"/>
        <v>40686.593573582846</v>
      </c>
      <c r="H65">
        <f t="shared" si="2"/>
        <v>13562.197857860949</v>
      </c>
    </row>
    <row r="66" spans="1:8" x14ac:dyDescent="0.25">
      <c r="A66">
        <f t="shared" si="3"/>
        <v>64</v>
      </c>
      <c r="B66">
        <f t="shared" si="0"/>
        <v>1.3333333333333333</v>
      </c>
      <c r="D66">
        <v>42614.848997498571</v>
      </c>
      <c r="G66">
        <f t="shared" si="1"/>
        <v>42614.848997498571</v>
      </c>
      <c r="H66">
        <f t="shared" si="2"/>
        <v>14204.949665832857</v>
      </c>
    </row>
    <row r="67" spans="1:8" x14ac:dyDescent="0.25">
      <c r="A67">
        <f t="shared" si="3"/>
        <v>65</v>
      </c>
      <c r="B67">
        <f t="shared" ref="B67:B111" si="4">1/48000*A67 *1000</f>
        <v>1.3541666666666667</v>
      </c>
      <c r="D67">
        <v>44712.78979673142</v>
      </c>
      <c r="G67">
        <f t="shared" ref="G67:G111" si="5">F67+E67+D67</f>
        <v>44712.78979673142</v>
      </c>
      <c r="H67">
        <f t="shared" ref="H67:H111" si="6">G67/3</f>
        <v>14904.263265577139</v>
      </c>
    </row>
    <row r="68" spans="1:8" x14ac:dyDescent="0.25">
      <c r="A68">
        <f t="shared" ref="A68:A111" si="7">A67+1</f>
        <v>66</v>
      </c>
      <c r="B68">
        <f t="shared" si="4"/>
        <v>1.375</v>
      </c>
      <c r="D68">
        <v>46964.8835516088</v>
      </c>
      <c r="G68">
        <f t="shared" si="5"/>
        <v>46964.8835516088</v>
      </c>
      <c r="H68">
        <f t="shared" si="6"/>
        <v>15654.9611838696</v>
      </c>
    </row>
    <row r="69" spans="1:8" x14ac:dyDescent="0.25">
      <c r="A69">
        <f t="shared" si="7"/>
        <v>67</v>
      </c>
      <c r="B69">
        <f t="shared" si="4"/>
        <v>1.3958333333333333</v>
      </c>
      <c r="D69">
        <v>49354.456547907845</v>
      </c>
      <c r="G69">
        <f t="shared" si="5"/>
        <v>49354.456547907845</v>
      </c>
      <c r="H69">
        <f t="shared" si="6"/>
        <v>16451.485515969282</v>
      </c>
    </row>
    <row r="70" spans="1:8" x14ac:dyDescent="0.25">
      <c r="A70">
        <f t="shared" si="7"/>
        <v>68</v>
      </c>
      <c r="B70">
        <f t="shared" si="4"/>
        <v>1.4166666666666665</v>
      </c>
      <c r="D70">
        <v>51863.817223202022</v>
      </c>
      <c r="G70">
        <f t="shared" si="5"/>
        <v>51863.817223202022</v>
      </c>
      <c r="H70">
        <f t="shared" si="6"/>
        <v>17287.939074400674</v>
      </c>
    </row>
    <row r="71" spans="1:8" x14ac:dyDescent="0.25">
      <c r="A71">
        <f t="shared" si="7"/>
        <v>69</v>
      </c>
      <c r="B71">
        <f t="shared" si="4"/>
        <v>1.4375</v>
      </c>
      <c r="D71">
        <v>54474.387148999464</v>
      </c>
      <c r="G71">
        <f t="shared" si="5"/>
        <v>54474.387148999464</v>
      </c>
      <c r="H71">
        <f t="shared" si="6"/>
        <v>18158.129049666488</v>
      </c>
    </row>
    <row r="72" spans="1:8" x14ac:dyDescent="0.25">
      <c r="A72">
        <f t="shared" si="7"/>
        <v>70</v>
      </c>
      <c r="B72">
        <f t="shared" si="4"/>
        <v>1.4583333333333333</v>
      </c>
      <c r="D72">
        <v>57166.838578927665</v>
      </c>
      <c r="G72">
        <f t="shared" si="5"/>
        <v>57166.838578927665</v>
      </c>
      <c r="H72">
        <f t="shared" si="6"/>
        <v>19055.612859642555</v>
      </c>
    </row>
    <row r="73" spans="1:8" x14ac:dyDescent="0.25">
      <c r="A73">
        <f t="shared" si="7"/>
        <v>71</v>
      </c>
      <c r="B73">
        <f t="shared" si="4"/>
        <v>1.4791666666666665</v>
      </c>
      <c r="D73">
        <v>59921.237544605261</v>
      </c>
      <c r="G73">
        <f t="shared" si="5"/>
        <v>59921.237544605261</v>
      </c>
      <c r="H73">
        <f t="shared" si="6"/>
        <v>19973.745848201754</v>
      </c>
    </row>
    <row r="74" spans="1:8" x14ac:dyDescent="0.25">
      <c r="A74">
        <f t="shared" si="7"/>
        <v>72</v>
      </c>
      <c r="B74">
        <f t="shared" si="4"/>
        <v>1.5</v>
      </c>
      <c r="D74">
        <v>62717.19143976982</v>
      </c>
      <c r="G74">
        <f t="shared" si="5"/>
        <v>62717.19143976982</v>
      </c>
      <c r="H74">
        <f t="shared" si="6"/>
        <v>20905.730479923273</v>
      </c>
    </row>
    <row r="75" spans="1:8" x14ac:dyDescent="0.25">
      <c r="A75">
        <f t="shared" si="7"/>
        <v>73</v>
      </c>
      <c r="B75">
        <f t="shared" si="4"/>
        <v>1.5208333333333333</v>
      </c>
      <c r="D75">
        <v>65533.999999999702</v>
      </c>
      <c r="G75">
        <f t="shared" si="5"/>
        <v>65533.999999999702</v>
      </c>
      <c r="H75">
        <f t="shared" si="6"/>
        <v>21844.666666666566</v>
      </c>
    </row>
    <row r="76" spans="1:8" x14ac:dyDescent="0.25">
      <c r="A76">
        <f t="shared" si="7"/>
        <v>74</v>
      </c>
      <c r="B76">
        <f t="shared" si="4"/>
        <v>1.5416666666666667</v>
      </c>
    </row>
    <row r="77" spans="1:8" x14ac:dyDescent="0.25">
      <c r="A77">
        <f t="shared" si="7"/>
        <v>75</v>
      </c>
      <c r="B77">
        <f t="shared" si="4"/>
        <v>1.5624999999999998</v>
      </c>
    </row>
    <row r="78" spans="1:8" x14ac:dyDescent="0.25">
      <c r="A78">
        <f t="shared" si="7"/>
        <v>76</v>
      </c>
      <c r="B78">
        <f t="shared" si="4"/>
        <v>1.5833333333333333</v>
      </c>
    </row>
    <row r="79" spans="1:8" x14ac:dyDescent="0.25">
      <c r="A79">
        <f t="shared" si="7"/>
        <v>77</v>
      </c>
      <c r="B79">
        <f t="shared" si="4"/>
        <v>1.6041666666666667</v>
      </c>
    </row>
    <row r="80" spans="1:8" x14ac:dyDescent="0.25">
      <c r="A80">
        <f t="shared" si="7"/>
        <v>78</v>
      </c>
      <c r="B80">
        <f t="shared" si="4"/>
        <v>1.625</v>
      </c>
    </row>
    <row r="81" spans="1:2" x14ac:dyDescent="0.25">
      <c r="A81">
        <f t="shared" si="7"/>
        <v>79</v>
      </c>
      <c r="B81">
        <f t="shared" si="4"/>
        <v>1.6458333333333333</v>
      </c>
    </row>
    <row r="82" spans="1:2" x14ac:dyDescent="0.25">
      <c r="A82">
        <f t="shared" si="7"/>
        <v>80</v>
      </c>
      <c r="B82">
        <f t="shared" si="4"/>
        <v>1.6666666666666665</v>
      </c>
    </row>
    <row r="83" spans="1:2" x14ac:dyDescent="0.25">
      <c r="A83">
        <f t="shared" si="7"/>
        <v>81</v>
      </c>
      <c r="B83">
        <f t="shared" si="4"/>
        <v>1.6875</v>
      </c>
    </row>
    <row r="84" spans="1:2" x14ac:dyDescent="0.25">
      <c r="A84">
        <f t="shared" si="7"/>
        <v>82</v>
      </c>
      <c r="B84">
        <f t="shared" si="4"/>
        <v>1.7083333333333333</v>
      </c>
    </row>
    <row r="85" spans="1:2" x14ac:dyDescent="0.25">
      <c r="A85">
        <f t="shared" si="7"/>
        <v>83</v>
      </c>
      <c r="B85">
        <f t="shared" si="4"/>
        <v>1.7291666666666665</v>
      </c>
    </row>
    <row r="86" spans="1:2" x14ac:dyDescent="0.25">
      <c r="A86">
        <f t="shared" si="7"/>
        <v>84</v>
      </c>
      <c r="B86">
        <f t="shared" si="4"/>
        <v>1.75</v>
      </c>
    </row>
    <row r="87" spans="1:2" x14ac:dyDescent="0.25">
      <c r="A87">
        <f t="shared" si="7"/>
        <v>85</v>
      </c>
      <c r="B87">
        <f t="shared" si="4"/>
        <v>1.7708333333333333</v>
      </c>
    </row>
    <row r="88" spans="1:2" x14ac:dyDescent="0.25">
      <c r="A88">
        <f t="shared" si="7"/>
        <v>86</v>
      </c>
      <c r="B88">
        <f t="shared" si="4"/>
        <v>1.7916666666666667</v>
      </c>
    </row>
    <row r="89" spans="1:2" x14ac:dyDescent="0.25">
      <c r="A89">
        <f t="shared" si="7"/>
        <v>87</v>
      </c>
      <c r="B89">
        <f t="shared" si="4"/>
        <v>1.8124999999999998</v>
      </c>
    </row>
    <row r="90" spans="1:2" x14ac:dyDescent="0.25">
      <c r="A90">
        <f t="shared" si="7"/>
        <v>88</v>
      </c>
      <c r="B90">
        <f t="shared" si="4"/>
        <v>1.8333333333333333</v>
      </c>
    </row>
    <row r="91" spans="1:2" x14ac:dyDescent="0.25">
      <c r="A91">
        <f t="shared" si="7"/>
        <v>89</v>
      </c>
      <c r="B91">
        <f t="shared" si="4"/>
        <v>1.8541666666666665</v>
      </c>
    </row>
    <row r="92" spans="1:2" x14ac:dyDescent="0.25">
      <c r="A92">
        <f t="shared" si="7"/>
        <v>90</v>
      </c>
      <c r="B92">
        <f t="shared" si="4"/>
        <v>1.875</v>
      </c>
    </row>
    <row r="93" spans="1:2" x14ac:dyDescent="0.25">
      <c r="A93">
        <f t="shared" si="7"/>
        <v>91</v>
      </c>
      <c r="B93">
        <f t="shared" si="4"/>
        <v>1.8958333333333333</v>
      </c>
    </row>
    <row r="94" spans="1:2" x14ac:dyDescent="0.25">
      <c r="A94">
        <f t="shared" si="7"/>
        <v>92</v>
      </c>
      <c r="B94">
        <f t="shared" si="4"/>
        <v>1.9166666666666665</v>
      </c>
    </row>
    <row r="95" spans="1:2" x14ac:dyDescent="0.25">
      <c r="A95">
        <f t="shared" si="7"/>
        <v>93</v>
      </c>
      <c r="B95">
        <f t="shared" si="4"/>
        <v>1.9375</v>
      </c>
    </row>
    <row r="96" spans="1:2" x14ac:dyDescent="0.25">
      <c r="A96">
        <f t="shared" si="7"/>
        <v>94</v>
      </c>
      <c r="B96">
        <f t="shared" si="4"/>
        <v>1.9583333333333333</v>
      </c>
    </row>
    <row r="97" spans="1:2" x14ac:dyDescent="0.25">
      <c r="A97">
        <f t="shared" si="7"/>
        <v>95</v>
      </c>
      <c r="B97">
        <f t="shared" si="4"/>
        <v>1.9791666666666663</v>
      </c>
    </row>
    <row r="98" spans="1:2" x14ac:dyDescent="0.25">
      <c r="A98">
        <f t="shared" si="7"/>
        <v>96</v>
      </c>
      <c r="B98">
        <f t="shared" si="4"/>
        <v>2</v>
      </c>
    </row>
    <row r="99" spans="1:2" x14ac:dyDescent="0.25">
      <c r="A99">
        <f t="shared" si="7"/>
        <v>97</v>
      </c>
      <c r="B99">
        <f t="shared" si="4"/>
        <v>2.020833333333333</v>
      </c>
    </row>
    <row r="100" spans="1:2" x14ac:dyDescent="0.25">
      <c r="A100">
        <f t="shared" si="7"/>
        <v>98</v>
      </c>
      <c r="B100">
        <f t="shared" si="4"/>
        <v>2.0416666666666665</v>
      </c>
    </row>
    <row r="101" spans="1:2" x14ac:dyDescent="0.25">
      <c r="A101">
        <f t="shared" si="7"/>
        <v>99</v>
      </c>
      <c r="B101">
        <f t="shared" si="4"/>
        <v>2.0625</v>
      </c>
    </row>
    <row r="102" spans="1:2" x14ac:dyDescent="0.25">
      <c r="A102">
        <f t="shared" si="7"/>
        <v>100</v>
      </c>
      <c r="B102">
        <f t="shared" si="4"/>
        <v>2.0833333333333335</v>
      </c>
    </row>
    <row r="103" spans="1:2" x14ac:dyDescent="0.25">
      <c r="A103">
        <f t="shared" si="7"/>
        <v>101</v>
      </c>
      <c r="B103">
        <f t="shared" si="4"/>
        <v>2.1041666666666665</v>
      </c>
    </row>
    <row r="104" spans="1:2" x14ac:dyDescent="0.25">
      <c r="A104">
        <f t="shared" si="7"/>
        <v>102</v>
      </c>
      <c r="B104">
        <f t="shared" si="4"/>
        <v>2.1249999999999996</v>
      </c>
    </row>
    <row r="105" spans="1:2" x14ac:dyDescent="0.25">
      <c r="A105">
        <f t="shared" si="7"/>
        <v>103</v>
      </c>
      <c r="B105">
        <f t="shared" si="4"/>
        <v>2.1458333333333335</v>
      </c>
    </row>
    <row r="106" spans="1:2" x14ac:dyDescent="0.25">
      <c r="A106">
        <f t="shared" si="7"/>
        <v>104</v>
      </c>
      <c r="B106">
        <f t="shared" si="4"/>
        <v>2.1666666666666665</v>
      </c>
    </row>
    <row r="107" spans="1:2" x14ac:dyDescent="0.25">
      <c r="A107">
        <f t="shared" si="7"/>
        <v>105</v>
      </c>
      <c r="B107">
        <f t="shared" si="4"/>
        <v>2.1874999999999996</v>
      </c>
    </row>
    <row r="108" spans="1:2" x14ac:dyDescent="0.25">
      <c r="A108">
        <f t="shared" si="7"/>
        <v>106</v>
      </c>
      <c r="B108">
        <f t="shared" si="4"/>
        <v>2.2083333333333335</v>
      </c>
    </row>
    <row r="109" spans="1:2" x14ac:dyDescent="0.25">
      <c r="A109">
        <f t="shared" si="7"/>
        <v>107</v>
      </c>
      <c r="B109">
        <f t="shared" si="4"/>
        <v>2.2291666666666665</v>
      </c>
    </row>
    <row r="110" spans="1:2" x14ac:dyDescent="0.25">
      <c r="A110">
        <f t="shared" si="7"/>
        <v>108</v>
      </c>
      <c r="B110">
        <f t="shared" si="4"/>
        <v>2.25</v>
      </c>
    </row>
    <row r="111" spans="1:2" x14ac:dyDescent="0.25">
      <c r="A111">
        <f t="shared" si="7"/>
        <v>109</v>
      </c>
      <c r="B111">
        <f t="shared" si="4"/>
        <v>2.2708333333333335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 tone</vt:lpstr>
      <vt:lpstr>A4</vt:lpstr>
      <vt:lpstr>A4 test</vt:lpstr>
      <vt:lpstr>C5</vt:lpstr>
      <vt:lpstr>E5</vt:lpstr>
      <vt:lpstr>Chord Test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ece-lab3</dc:creator>
  <cp:lastModifiedBy>Spencer Williams</cp:lastModifiedBy>
  <dcterms:created xsi:type="dcterms:W3CDTF">2015-04-30T20:58:57Z</dcterms:created>
  <dcterms:modified xsi:type="dcterms:W3CDTF">2015-05-10T18:50:16Z</dcterms:modified>
</cp:coreProperties>
</file>